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workbookProtection lockStructure="1"/>
  <bookViews>
    <workbookView xWindow="0" yWindow="0" windowWidth="16380" windowHeight="8190" tabRatio="718" activeTab="1"/>
  </bookViews>
  <sheets>
    <sheet name="Weekly" sheetId="1" r:id="rId1"/>
    <sheet name="Documentation" sheetId="8" r:id="rId2"/>
    <sheet name="Data" sheetId="5" r:id="rId3"/>
    <sheet name="Statistics" sheetId="9" r:id="rId4"/>
    <sheet name="Input_Data" sheetId="10" r:id="rId5"/>
    <sheet name="Periodograms" sheetId="11" r:id="rId6"/>
  </sheets>
  <definedNames>
    <definedName name="Cell_212S">Data!#REF!</definedName>
    <definedName name="Cell_258">#REF!</definedName>
    <definedName name="Cell_258S">Data!#REF!</definedName>
    <definedName name="Cell_6S">Data!#REF!</definedName>
    <definedName name="Cell_86">#REF!</definedName>
    <definedName name="Cell_86S">Data!#REF!</definedName>
    <definedName name="Peak_212S">Data!#REF!</definedName>
    <definedName name="Peak_258">#REF!</definedName>
    <definedName name="Peak_258S">Data!#REF!</definedName>
    <definedName name="Peak_6S">Data!#REF!</definedName>
    <definedName name="Peak_86">#REF!</definedName>
    <definedName name="Peak_86S">Data!#REF!</definedName>
    <definedName name="Pers_Fin">#REF!</definedName>
    <definedName name="SP_Index">Data!$B$2:$B$1048576</definedName>
    <definedName name="Year">#REF!</definedName>
    <definedName name="Year_SP">Data!$A$2:$A$1048576</definedName>
  </definedNames>
  <calcPr calcId="125725"/>
</workbook>
</file>

<file path=xl/calcChain.xml><?xml version="1.0" encoding="utf-8"?>
<calcChain xmlns="http://schemas.openxmlformats.org/spreadsheetml/2006/main">
  <c r="B3122" i="5"/>
  <c r="B3123"/>
  <c r="B3124"/>
  <c r="B3125"/>
  <c r="B3126"/>
  <c r="B3127"/>
  <c r="B3128"/>
  <c r="F2"/>
  <c r="F3" s="1"/>
  <c r="F4" s="1"/>
  <c r="F5" s="1"/>
  <c r="F6" s="1"/>
  <c r="F7" s="1"/>
  <c r="F8" s="1"/>
  <c r="F9" s="1"/>
  <c r="F10" s="1"/>
  <c r="F11" s="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s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s="1"/>
  <c r="F450" s="1"/>
  <c r="F451" s="1"/>
  <c r="F452" s="1"/>
  <c r="F453" s="1"/>
  <c r="F454" s="1"/>
  <c r="F455" s="1"/>
  <c r="F456" s="1"/>
  <c r="F457" s="1"/>
  <c r="F458" s="1"/>
  <c r="F459" s="1"/>
  <c r="F460" s="1"/>
  <c r="F461" s="1"/>
  <c r="F462" s="1"/>
  <c r="F463" s="1"/>
  <c r="F464" s="1"/>
  <c r="F465" s="1"/>
  <c r="F466" s="1"/>
  <c r="F467" s="1"/>
  <c r="F468" s="1"/>
  <c r="F469" s="1"/>
  <c r="F470" s="1"/>
  <c r="F471" s="1"/>
  <c r="F472" s="1"/>
  <c r="F473" s="1"/>
  <c r="F474" s="1"/>
  <c r="F475" s="1"/>
  <c r="F476" s="1"/>
  <c r="F477" s="1"/>
  <c r="F478" s="1"/>
  <c r="F479" s="1"/>
  <c r="F480" s="1"/>
  <c r="F481" s="1"/>
  <c r="F482" s="1"/>
  <c r="F483" s="1"/>
  <c r="F484" s="1"/>
  <c r="F485" s="1"/>
  <c r="F486" s="1"/>
  <c r="F487" s="1"/>
  <c r="F488" s="1"/>
  <c r="F489" s="1"/>
  <c r="F490" s="1"/>
  <c r="F491" s="1"/>
  <c r="F492" s="1"/>
  <c r="F493" s="1"/>
  <c r="F494" s="1"/>
  <c r="F495" s="1"/>
  <c r="F496" s="1"/>
  <c r="F497" s="1"/>
  <c r="F498" s="1"/>
  <c r="F499" s="1"/>
  <c r="F500" s="1"/>
  <c r="F501" s="1"/>
  <c r="F502" s="1"/>
  <c r="F503" s="1"/>
  <c r="F504" s="1"/>
  <c r="F505" s="1"/>
  <c r="F506" s="1"/>
  <c r="F507" s="1"/>
  <c r="F508" s="1"/>
  <c r="F509" s="1"/>
  <c r="F510" s="1"/>
  <c r="F511" s="1"/>
  <c r="F512" s="1"/>
  <c r="F513" s="1"/>
  <c r="F514" s="1"/>
  <c r="F515" s="1"/>
  <c r="F516" s="1"/>
  <c r="F517" s="1"/>
  <c r="F518" s="1"/>
  <c r="F519" s="1"/>
  <c r="F520" s="1"/>
  <c r="F521" s="1"/>
  <c r="F522" s="1"/>
  <c r="F523" s="1"/>
  <c r="F524" s="1"/>
  <c r="F525" s="1"/>
  <c r="F526" s="1"/>
  <c r="F527" s="1"/>
  <c r="F528" s="1"/>
  <c r="F529" s="1"/>
  <c r="F530" s="1"/>
  <c r="F531" s="1"/>
  <c r="F532" s="1"/>
  <c r="F533" s="1"/>
  <c r="F534" s="1"/>
  <c r="F535" s="1"/>
  <c r="F536" s="1"/>
  <c r="F537" s="1"/>
  <c r="F538" s="1"/>
  <c r="F539" s="1"/>
  <c r="F540" s="1"/>
  <c r="F541" s="1"/>
  <c r="F542" s="1"/>
  <c r="F543" s="1"/>
  <c r="F544" s="1"/>
  <c r="F545" s="1"/>
  <c r="F546" s="1"/>
  <c r="F547" s="1"/>
  <c r="F548" s="1"/>
  <c r="F549" s="1"/>
  <c r="F550" s="1"/>
  <c r="F551" s="1"/>
  <c r="F552" s="1"/>
  <c r="F553" s="1"/>
  <c r="F554" s="1"/>
  <c r="F555" s="1"/>
  <c r="F556" s="1"/>
  <c r="F557" s="1"/>
  <c r="F558" s="1"/>
  <c r="F559" s="1"/>
  <c r="F560" s="1"/>
  <c r="F561" s="1"/>
  <c r="F562" s="1"/>
  <c r="F563" s="1"/>
  <c r="F564" s="1"/>
  <c r="F565" s="1"/>
  <c r="F566" s="1"/>
  <c r="F567" s="1"/>
  <c r="F568" s="1"/>
  <c r="F569" s="1"/>
  <c r="F570" s="1"/>
  <c r="F571" s="1"/>
  <c r="F572" s="1"/>
  <c r="F573" s="1"/>
  <c r="F574" s="1"/>
  <c r="F575" s="1"/>
  <c r="F576" s="1"/>
  <c r="F577" s="1"/>
  <c r="F578" s="1"/>
  <c r="F579" s="1"/>
  <c r="F580" s="1"/>
  <c r="F581" s="1"/>
  <c r="F582" s="1"/>
  <c r="F583" s="1"/>
  <c r="F584" s="1"/>
  <c r="F585" s="1"/>
  <c r="F586" s="1"/>
  <c r="F587" s="1"/>
  <c r="F588" s="1"/>
  <c r="F589" s="1"/>
  <c r="F590" s="1"/>
  <c r="F591" s="1"/>
  <c r="F592" s="1"/>
  <c r="F593" s="1"/>
  <c r="F594" s="1"/>
  <c r="F595" s="1"/>
  <c r="F596" s="1"/>
  <c r="F597" s="1"/>
  <c r="F598" s="1"/>
  <c r="F599" s="1"/>
  <c r="F600" s="1"/>
  <c r="F601" s="1"/>
  <c r="F602" s="1"/>
  <c r="F603" s="1"/>
  <c r="F604" s="1"/>
  <c r="F605" s="1"/>
  <c r="F606" s="1"/>
  <c r="F607" s="1"/>
  <c r="F608" s="1"/>
  <c r="F609" s="1"/>
  <c r="F610" s="1"/>
  <c r="F611" s="1"/>
  <c r="F612" s="1"/>
  <c r="F613" s="1"/>
  <c r="F614" s="1"/>
  <c r="F615" s="1"/>
  <c r="F616" s="1"/>
  <c r="F617" s="1"/>
  <c r="F618" s="1"/>
  <c r="F619" s="1"/>
  <c r="F620" s="1"/>
  <c r="F621" s="1"/>
  <c r="F622" s="1"/>
  <c r="F623" s="1"/>
  <c r="F624" s="1"/>
  <c r="F625" s="1"/>
  <c r="F626" s="1"/>
  <c r="F627" s="1"/>
  <c r="F628" s="1"/>
  <c r="F629" s="1"/>
  <c r="F630" s="1"/>
  <c r="F631" s="1"/>
  <c r="F632" s="1"/>
  <c r="F633" s="1"/>
  <c r="F634" s="1"/>
  <c r="F635" s="1"/>
  <c r="F636" s="1"/>
  <c r="F637" s="1"/>
  <c r="F638" s="1"/>
  <c r="F639" s="1"/>
  <c r="F640" s="1"/>
  <c r="F641" s="1"/>
  <c r="F642" s="1"/>
  <c r="F643" s="1"/>
  <c r="F644" s="1"/>
  <c r="F645" s="1"/>
  <c r="F646" s="1"/>
  <c r="F647" s="1"/>
  <c r="F648" s="1"/>
  <c r="F649" s="1"/>
  <c r="F650" s="1"/>
  <c r="F651" s="1"/>
  <c r="F652" s="1"/>
  <c r="F653" s="1"/>
  <c r="F654" s="1"/>
  <c r="F655" s="1"/>
  <c r="F656" s="1"/>
  <c r="F657" s="1"/>
  <c r="F658" s="1"/>
  <c r="F659" s="1"/>
  <c r="F660" s="1"/>
  <c r="F661" s="1"/>
  <c r="F662" s="1"/>
  <c r="F663" s="1"/>
  <c r="F664" s="1"/>
  <c r="F665" s="1"/>
  <c r="F666" s="1"/>
  <c r="F667" s="1"/>
  <c r="F668" s="1"/>
  <c r="F669" s="1"/>
  <c r="F670" s="1"/>
  <c r="F671" s="1"/>
  <c r="F672" s="1"/>
  <c r="F673" s="1"/>
  <c r="F674" s="1"/>
  <c r="F675" s="1"/>
  <c r="F676" s="1"/>
  <c r="F677" s="1"/>
  <c r="F678" s="1"/>
  <c r="F679" s="1"/>
  <c r="F680" s="1"/>
  <c r="F681" s="1"/>
  <c r="F682" s="1"/>
  <c r="F683" s="1"/>
  <c r="F684" s="1"/>
  <c r="F685" s="1"/>
  <c r="F686" s="1"/>
  <c r="F687" s="1"/>
  <c r="F688" s="1"/>
  <c r="F689" s="1"/>
  <c r="F690" s="1"/>
  <c r="F691" s="1"/>
  <c r="F692" s="1"/>
  <c r="F693" s="1"/>
  <c r="F694" s="1"/>
  <c r="F695" s="1"/>
  <c r="F696" s="1"/>
  <c r="F697" s="1"/>
  <c r="F698" s="1"/>
  <c r="F699" s="1"/>
  <c r="F700" s="1"/>
  <c r="F701" s="1"/>
  <c r="F702" s="1"/>
  <c r="F703" s="1"/>
  <c r="F704" s="1"/>
  <c r="F705" s="1"/>
  <c r="F706" s="1"/>
  <c r="F707" s="1"/>
  <c r="F708" s="1"/>
  <c r="F709" s="1"/>
  <c r="F710" s="1"/>
  <c r="F711" s="1"/>
  <c r="F712" s="1"/>
  <c r="F713" s="1"/>
  <c r="F714" s="1"/>
  <c r="F715" s="1"/>
  <c r="F716" s="1"/>
  <c r="F717" s="1"/>
  <c r="F718" s="1"/>
  <c r="F719" s="1"/>
  <c r="F720" s="1"/>
  <c r="F721" s="1"/>
  <c r="F722" s="1"/>
  <c r="F723" s="1"/>
  <c r="F724" s="1"/>
  <c r="F725" s="1"/>
  <c r="F726" s="1"/>
  <c r="F727" s="1"/>
  <c r="F728" s="1"/>
  <c r="F729" s="1"/>
  <c r="F730" s="1"/>
  <c r="F731" s="1"/>
  <c r="F732" s="1"/>
  <c r="F733" s="1"/>
  <c r="F734" s="1"/>
  <c r="F735" s="1"/>
  <c r="F736" s="1"/>
  <c r="F737" s="1"/>
  <c r="F738" s="1"/>
  <c r="F739" s="1"/>
  <c r="F740" s="1"/>
  <c r="F741" s="1"/>
  <c r="F742" s="1"/>
  <c r="F743" s="1"/>
  <c r="F744" s="1"/>
  <c r="F745" s="1"/>
  <c r="F746" s="1"/>
  <c r="F747" s="1"/>
  <c r="F748" s="1"/>
  <c r="F749" s="1"/>
  <c r="F750" s="1"/>
  <c r="F751" s="1"/>
  <c r="F752" s="1"/>
  <c r="F753" s="1"/>
  <c r="F754" s="1"/>
  <c r="F755" s="1"/>
  <c r="F756" s="1"/>
  <c r="F757" s="1"/>
  <c r="F758" s="1"/>
  <c r="F759" s="1"/>
  <c r="F760" s="1"/>
  <c r="F761" s="1"/>
  <c r="F762" s="1"/>
  <c r="F763" s="1"/>
  <c r="F764" s="1"/>
  <c r="F765" s="1"/>
  <c r="F766" s="1"/>
  <c r="F767" s="1"/>
  <c r="F768" s="1"/>
  <c r="F769" s="1"/>
  <c r="F770" s="1"/>
  <c r="F771" s="1"/>
  <c r="F772" s="1"/>
  <c r="F773" s="1"/>
  <c r="F774" s="1"/>
  <c r="F775" s="1"/>
  <c r="F776" s="1"/>
  <c r="F777" s="1"/>
  <c r="F778" s="1"/>
  <c r="F779" s="1"/>
  <c r="F780" s="1"/>
  <c r="F781" s="1"/>
  <c r="F782" s="1"/>
  <c r="F783" s="1"/>
  <c r="F784" s="1"/>
  <c r="F785" s="1"/>
  <c r="F786" s="1"/>
  <c r="F787" s="1"/>
  <c r="F788" s="1"/>
  <c r="F789" s="1"/>
  <c r="F790" s="1"/>
  <c r="F791" s="1"/>
  <c r="F792" s="1"/>
  <c r="F793" s="1"/>
  <c r="F794" s="1"/>
  <c r="F795" s="1"/>
  <c r="F796" s="1"/>
  <c r="F797" s="1"/>
  <c r="F798" s="1"/>
  <c r="F799" s="1"/>
  <c r="F800" s="1"/>
  <c r="F801" s="1"/>
  <c r="F802" s="1"/>
  <c r="F803" s="1"/>
  <c r="F804" s="1"/>
  <c r="F805" s="1"/>
  <c r="F806" s="1"/>
  <c r="F807" s="1"/>
  <c r="F808" s="1"/>
  <c r="F809" s="1"/>
  <c r="F810" s="1"/>
  <c r="F811" s="1"/>
  <c r="F812" s="1"/>
  <c r="F813" s="1"/>
  <c r="F814" s="1"/>
  <c r="F815" s="1"/>
  <c r="F816" s="1"/>
  <c r="F817" s="1"/>
  <c r="F818" s="1"/>
  <c r="F819" s="1"/>
  <c r="F820" s="1"/>
  <c r="F821" s="1"/>
  <c r="F822" s="1"/>
  <c r="F823" s="1"/>
  <c r="F824" s="1"/>
  <c r="F825" s="1"/>
  <c r="F826" s="1"/>
  <c r="F827" s="1"/>
  <c r="F828" s="1"/>
  <c r="F829" s="1"/>
  <c r="F830" s="1"/>
  <c r="F831" s="1"/>
  <c r="F832" s="1"/>
  <c r="F833" s="1"/>
  <c r="F834" s="1"/>
  <c r="F835" s="1"/>
  <c r="F836" s="1"/>
  <c r="F837" s="1"/>
  <c r="F838" s="1"/>
  <c r="F839" s="1"/>
  <c r="F840" s="1"/>
  <c r="F841" s="1"/>
  <c r="F842" s="1"/>
  <c r="F843" s="1"/>
  <c r="F844" s="1"/>
  <c r="F845" s="1"/>
  <c r="F846" s="1"/>
  <c r="F847" s="1"/>
  <c r="F848" s="1"/>
  <c r="F849" s="1"/>
  <c r="F850" s="1"/>
  <c r="F851" s="1"/>
  <c r="F852" s="1"/>
  <c r="F853" s="1"/>
  <c r="F854" s="1"/>
  <c r="F855" s="1"/>
  <c r="F856" s="1"/>
  <c r="F857" s="1"/>
  <c r="F858" s="1"/>
  <c r="F859" s="1"/>
  <c r="F860" s="1"/>
  <c r="F861" s="1"/>
  <c r="F862" s="1"/>
  <c r="F863" s="1"/>
  <c r="F864" s="1"/>
  <c r="F865" s="1"/>
  <c r="F866" s="1"/>
  <c r="F867" s="1"/>
  <c r="F868" s="1"/>
  <c r="F869" s="1"/>
  <c r="F870" s="1"/>
  <c r="F871" s="1"/>
  <c r="F872" s="1"/>
  <c r="F873" s="1"/>
  <c r="F874" s="1"/>
  <c r="F875" s="1"/>
  <c r="F876" s="1"/>
  <c r="F877" s="1"/>
  <c r="F878" s="1"/>
  <c r="F879" s="1"/>
  <c r="F880" s="1"/>
  <c r="F881" s="1"/>
  <c r="F882" s="1"/>
  <c r="F883" s="1"/>
  <c r="F884" s="1"/>
  <c r="F885" s="1"/>
  <c r="F886" s="1"/>
  <c r="F887" s="1"/>
  <c r="F888" s="1"/>
  <c r="F889" s="1"/>
  <c r="F890" s="1"/>
  <c r="F891" s="1"/>
  <c r="F892" s="1"/>
  <c r="F893" s="1"/>
  <c r="F894" s="1"/>
  <c r="F895" s="1"/>
  <c r="F896" s="1"/>
  <c r="F897" s="1"/>
  <c r="F898" s="1"/>
  <c r="F899" s="1"/>
  <c r="F900" s="1"/>
  <c r="F901" s="1"/>
  <c r="F902" s="1"/>
  <c r="F903" s="1"/>
  <c r="F904" s="1"/>
  <c r="F905" s="1"/>
  <c r="F906" s="1"/>
  <c r="F907" s="1"/>
  <c r="F908" s="1"/>
  <c r="F909" s="1"/>
  <c r="F910" s="1"/>
  <c r="F911" s="1"/>
  <c r="F912" s="1"/>
  <c r="F913" s="1"/>
  <c r="F914" s="1"/>
  <c r="F915" s="1"/>
  <c r="F916" s="1"/>
  <c r="F917" s="1"/>
  <c r="F918" s="1"/>
  <c r="F919" s="1"/>
  <c r="F920" s="1"/>
  <c r="F921" s="1"/>
  <c r="F922" s="1"/>
  <c r="F923" s="1"/>
  <c r="F924" s="1"/>
  <c r="F925" s="1"/>
  <c r="F926" s="1"/>
  <c r="F927" s="1"/>
  <c r="F928" s="1"/>
  <c r="F929" s="1"/>
  <c r="F930" s="1"/>
  <c r="F931" s="1"/>
  <c r="F932" s="1"/>
  <c r="F933" s="1"/>
  <c r="F934" s="1"/>
  <c r="F935" s="1"/>
  <c r="F936" s="1"/>
  <c r="F937" s="1"/>
  <c r="F938" s="1"/>
  <c r="F939" s="1"/>
  <c r="F940" s="1"/>
  <c r="F941" s="1"/>
  <c r="F942" s="1"/>
  <c r="F943" s="1"/>
  <c r="F944" s="1"/>
  <c r="F945" s="1"/>
  <c r="F946" s="1"/>
  <c r="F947" s="1"/>
  <c r="F948" s="1"/>
  <c r="F949" s="1"/>
  <c r="F950" s="1"/>
  <c r="F951" s="1"/>
  <c r="F952" s="1"/>
  <c r="F953" s="1"/>
  <c r="F954" s="1"/>
  <c r="F955" s="1"/>
  <c r="F956" s="1"/>
  <c r="F957" s="1"/>
  <c r="F958" s="1"/>
  <c r="F959" s="1"/>
  <c r="F960" s="1"/>
  <c r="F961" s="1"/>
  <c r="F962" s="1"/>
  <c r="F963" s="1"/>
  <c r="F964" s="1"/>
  <c r="F965" s="1"/>
  <c r="F966" s="1"/>
  <c r="F967" s="1"/>
  <c r="F968" s="1"/>
  <c r="F969" s="1"/>
  <c r="F970" s="1"/>
  <c r="F971" s="1"/>
  <c r="F972" s="1"/>
  <c r="F973" s="1"/>
  <c r="F974" s="1"/>
  <c r="F975" s="1"/>
  <c r="F976" s="1"/>
  <c r="F977" s="1"/>
  <c r="F978" s="1"/>
  <c r="F979" s="1"/>
  <c r="F980" s="1"/>
  <c r="F981" s="1"/>
  <c r="F982" s="1"/>
  <c r="F983" s="1"/>
  <c r="F984" s="1"/>
  <c r="F985" s="1"/>
  <c r="F986" s="1"/>
  <c r="F987" s="1"/>
  <c r="F988" s="1"/>
  <c r="F989" s="1"/>
  <c r="F990" s="1"/>
  <c r="F991" s="1"/>
  <c r="F992" s="1"/>
  <c r="F993" s="1"/>
  <c r="F994" s="1"/>
  <c r="F995" s="1"/>
  <c r="F996" s="1"/>
  <c r="F997" s="1"/>
  <c r="F998" s="1"/>
  <c r="F999" s="1"/>
  <c r="F1000" s="1"/>
  <c r="F1001" s="1"/>
  <c r="F1002" s="1"/>
  <c r="F1003" s="1"/>
  <c r="F1004" s="1"/>
  <c r="F1005" s="1"/>
  <c r="F1006" s="1"/>
  <c r="F1007" s="1"/>
  <c r="F1008" s="1"/>
  <c r="F1009" s="1"/>
  <c r="F1010" s="1"/>
  <c r="F1011" s="1"/>
  <c r="F1012" s="1"/>
  <c r="F1013" s="1"/>
  <c r="F1014" s="1"/>
  <c r="F1015" s="1"/>
  <c r="F1016" s="1"/>
  <c r="F1017" s="1"/>
  <c r="F1018" s="1"/>
  <c r="F1019" s="1"/>
  <c r="F1020" s="1"/>
  <c r="F1021" s="1"/>
  <c r="F1022" s="1"/>
  <c r="F1023" s="1"/>
  <c r="F1024" s="1"/>
  <c r="F1025" s="1"/>
  <c r="F1026" s="1"/>
  <c r="F1027" s="1"/>
  <c r="F1028" s="1"/>
  <c r="F1029" s="1"/>
  <c r="F1030" s="1"/>
  <c r="F1031" s="1"/>
  <c r="F1032" s="1"/>
  <c r="F1033" s="1"/>
  <c r="F1034" s="1"/>
  <c r="F1035" s="1"/>
  <c r="F1036" s="1"/>
  <c r="F1037" s="1"/>
  <c r="F1038" s="1"/>
  <c r="F1039" s="1"/>
  <c r="F1040" s="1"/>
  <c r="F1041" s="1"/>
  <c r="F1042" s="1"/>
  <c r="F1043" s="1"/>
  <c r="F1044" s="1"/>
  <c r="F1045" s="1"/>
  <c r="F1046" s="1"/>
  <c r="F1047" s="1"/>
  <c r="F1048" s="1"/>
  <c r="F1049" s="1"/>
  <c r="F1050" s="1"/>
  <c r="F1051" s="1"/>
  <c r="F1052" s="1"/>
  <c r="F1053" s="1"/>
  <c r="F1054" s="1"/>
  <c r="F1055" s="1"/>
  <c r="F1056" s="1"/>
  <c r="F1057" s="1"/>
  <c r="F1058" s="1"/>
  <c r="F1059" s="1"/>
  <c r="F1060" s="1"/>
  <c r="F1061" s="1"/>
  <c r="F1062" s="1"/>
  <c r="F1063" s="1"/>
  <c r="F1064" s="1"/>
  <c r="F1065" s="1"/>
  <c r="F1066" s="1"/>
  <c r="F1067" s="1"/>
  <c r="F1068" s="1"/>
  <c r="F1069" s="1"/>
  <c r="F1070" s="1"/>
  <c r="F1071" s="1"/>
  <c r="F1072" s="1"/>
  <c r="F1073" s="1"/>
  <c r="F1074" s="1"/>
  <c r="F1075" s="1"/>
  <c r="F1076" s="1"/>
  <c r="F1077" s="1"/>
  <c r="F1078" s="1"/>
  <c r="F1079" s="1"/>
  <c r="F1080" s="1"/>
  <c r="F1081" s="1"/>
  <c r="F1082" s="1"/>
  <c r="F1083" s="1"/>
  <c r="F1084" s="1"/>
  <c r="F1085" s="1"/>
  <c r="F1086" s="1"/>
  <c r="F1087" s="1"/>
  <c r="F1088" s="1"/>
  <c r="F1089" s="1"/>
  <c r="F1090" s="1"/>
  <c r="F1091" s="1"/>
  <c r="F1092" s="1"/>
  <c r="F1093" s="1"/>
  <c r="F1094" s="1"/>
  <c r="F1095" s="1"/>
  <c r="F1096" s="1"/>
  <c r="F1097" s="1"/>
  <c r="F1098" s="1"/>
  <c r="F1099" s="1"/>
  <c r="F1100" s="1"/>
  <c r="F1101" s="1"/>
  <c r="F1102" s="1"/>
  <c r="F1103" s="1"/>
  <c r="F1104" s="1"/>
  <c r="F1105" s="1"/>
  <c r="F1106" s="1"/>
  <c r="F1107" s="1"/>
  <c r="F1108" s="1"/>
  <c r="F1109" s="1"/>
  <c r="F1110" s="1"/>
  <c r="F1111" s="1"/>
  <c r="F1112" s="1"/>
  <c r="F1113" s="1"/>
  <c r="F1114" s="1"/>
  <c r="F1115" s="1"/>
  <c r="F1116" s="1"/>
  <c r="F1117" s="1"/>
  <c r="F1118" s="1"/>
  <c r="F1119" s="1"/>
  <c r="F1120" s="1"/>
  <c r="F1121" s="1"/>
  <c r="F1122" s="1"/>
  <c r="F1123" s="1"/>
  <c r="F1124" s="1"/>
  <c r="F1125" s="1"/>
  <c r="F1126" s="1"/>
  <c r="F1127" s="1"/>
  <c r="F1128" s="1"/>
  <c r="F1129" s="1"/>
  <c r="F1130" s="1"/>
  <c r="F1131" s="1"/>
  <c r="F1132" s="1"/>
  <c r="F1133" s="1"/>
  <c r="F1134" s="1"/>
  <c r="F1135" s="1"/>
  <c r="F1136" s="1"/>
  <c r="F1137" s="1"/>
  <c r="F1138" s="1"/>
  <c r="F1139" s="1"/>
  <c r="F1140" s="1"/>
  <c r="F1141" s="1"/>
  <c r="F1142" s="1"/>
  <c r="F1143" s="1"/>
  <c r="F1144" s="1"/>
  <c r="F1145" s="1"/>
  <c r="F1146" s="1"/>
  <c r="F1147" s="1"/>
  <c r="F1148" s="1"/>
  <c r="F1149" s="1"/>
  <c r="F1150" s="1"/>
  <c r="F1151" s="1"/>
  <c r="F1152" s="1"/>
  <c r="F1153" s="1"/>
  <c r="F1154" s="1"/>
  <c r="F1155" s="1"/>
  <c r="F1156" s="1"/>
  <c r="F1157" s="1"/>
  <c r="F1158" s="1"/>
  <c r="F1159" s="1"/>
  <c r="F1160" s="1"/>
  <c r="F1161" s="1"/>
  <c r="F1162" s="1"/>
  <c r="F1163" s="1"/>
  <c r="F1164" s="1"/>
  <c r="F1165" s="1"/>
  <c r="F1166" s="1"/>
  <c r="F1167" s="1"/>
  <c r="F1168" s="1"/>
  <c r="F1169" s="1"/>
  <c r="F1170" s="1"/>
  <c r="F1171" s="1"/>
  <c r="F1172" s="1"/>
  <c r="F1173" s="1"/>
  <c r="F1174" s="1"/>
  <c r="F1175" s="1"/>
  <c r="F1176" s="1"/>
  <c r="F1177" s="1"/>
  <c r="F1178" s="1"/>
  <c r="F1179" s="1"/>
  <c r="F1180" s="1"/>
  <c r="F1181" s="1"/>
  <c r="F1182" s="1"/>
  <c r="F1183" s="1"/>
  <c r="F1184" s="1"/>
  <c r="F1185" s="1"/>
  <c r="F1186" s="1"/>
  <c r="F1187" s="1"/>
  <c r="F1188" s="1"/>
  <c r="F1189" s="1"/>
  <c r="F1190" s="1"/>
  <c r="F1191" s="1"/>
  <c r="F1192" s="1"/>
  <c r="F1193" s="1"/>
  <c r="F1194" s="1"/>
  <c r="F1195" s="1"/>
  <c r="F1196" s="1"/>
  <c r="F1197" s="1"/>
  <c r="F1198" s="1"/>
  <c r="F1199" s="1"/>
  <c r="F1200" s="1"/>
  <c r="F1201" s="1"/>
  <c r="F1202" s="1"/>
  <c r="F1203" s="1"/>
  <c r="F1204" s="1"/>
  <c r="F1205" s="1"/>
  <c r="F1206" s="1"/>
  <c r="F1207" s="1"/>
  <c r="F1208" s="1"/>
  <c r="F1209" s="1"/>
  <c r="F1210" s="1"/>
  <c r="F1211" s="1"/>
  <c r="F1212" s="1"/>
  <c r="F1213" s="1"/>
  <c r="F1214" s="1"/>
  <c r="F1215" s="1"/>
  <c r="F1216" s="1"/>
  <c r="F1217" s="1"/>
  <c r="F1218" s="1"/>
  <c r="F1219" s="1"/>
  <c r="F1220" s="1"/>
  <c r="F1221" s="1"/>
  <c r="F1222" s="1"/>
  <c r="F1223" s="1"/>
  <c r="F1224" s="1"/>
  <c r="F1225" s="1"/>
  <c r="F1226" s="1"/>
  <c r="F1227" s="1"/>
  <c r="F1228" s="1"/>
  <c r="F1229" s="1"/>
  <c r="F1230" s="1"/>
  <c r="F1231" s="1"/>
  <c r="F1232" s="1"/>
  <c r="F1233" s="1"/>
  <c r="F1234" s="1"/>
  <c r="F1235" s="1"/>
  <c r="F1236" s="1"/>
  <c r="F1237" s="1"/>
  <c r="F1238" s="1"/>
  <c r="F1239" s="1"/>
  <c r="F1240" s="1"/>
  <c r="F1241" s="1"/>
  <c r="F1242" s="1"/>
  <c r="F1243" s="1"/>
  <c r="F1244" s="1"/>
  <c r="F1245" s="1"/>
  <c r="F1246" s="1"/>
  <c r="F1247" s="1"/>
  <c r="F1248" s="1"/>
  <c r="F1249" s="1"/>
  <c r="F1250" s="1"/>
  <c r="F1251" s="1"/>
  <c r="F1252" s="1"/>
  <c r="F1253" s="1"/>
  <c r="F1254" s="1"/>
  <c r="F1255" s="1"/>
  <c r="F1256" s="1"/>
  <c r="F1257" s="1"/>
  <c r="F1258" s="1"/>
  <c r="F1259" s="1"/>
  <c r="F1260" s="1"/>
  <c r="F1261" s="1"/>
  <c r="F1262" s="1"/>
  <c r="F1263" s="1"/>
  <c r="F1264" s="1"/>
  <c r="F1265" s="1"/>
  <c r="F1266" s="1"/>
  <c r="F1267" s="1"/>
  <c r="F1268" s="1"/>
  <c r="F1269" s="1"/>
  <c r="F1270" s="1"/>
  <c r="F1271" s="1"/>
  <c r="F1272" s="1"/>
  <c r="F1273" s="1"/>
  <c r="F1274" s="1"/>
  <c r="F1275" s="1"/>
  <c r="F1276" s="1"/>
  <c r="F1277" s="1"/>
  <c r="F1278" s="1"/>
  <c r="F1279" s="1"/>
  <c r="F1280" s="1"/>
  <c r="F1281" s="1"/>
  <c r="F1282" s="1"/>
  <c r="F1283" s="1"/>
  <c r="F1284" s="1"/>
  <c r="F1285" s="1"/>
  <c r="F1286" s="1"/>
  <c r="F1287" s="1"/>
  <c r="F1288" s="1"/>
  <c r="F1289" s="1"/>
  <c r="F1290" s="1"/>
  <c r="F1291" s="1"/>
  <c r="F1292" s="1"/>
  <c r="F1293" s="1"/>
  <c r="F1294" s="1"/>
  <c r="F1295" s="1"/>
  <c r="F1296" s="1"/>
  <c r="F1297" s="1"/>
  <c r="F1298" s="1"/>
  <c r="F1299" s="1"/>
  <c r="F1300" s="1"/>
  <c r="F1301" s="1"/>
  <c r="F1302" s="1"/>
  <c r="F1303" s="1"/>
  <c r="F1304" s="1"/>
  <c r="F1305" s="1"/>
  <c r="F1306" s="1"/>
  <c r="F1307" s="1"/>
  <c r="F1308" s="1"/>
  <c r="F1309" s="1"/>
  <c r="F1310" s="1"/>
  <c r="F1311" s="1"/>
  <c r="F1312" s="1"/>
  <c r="F1313" s="1"/>
  <c r="F1314" s="1"/>
  <c r="F1315" s="1"/>
  <c r="F1316" s="1"/>
  <c r="F1317" s="1"/>
  <c r="F1318" s="1"/>
  <c r="F1319" s="1"/>
  <c r="F1320" s="1"/>
  <c r="F1321" s="1"/>
  <c r="F1322" s="1"/>
  <c r="F1323" s="1"/>
  <c r="F1324" s="1"/>
  <c r="F1325" s="1"/>
  <c r="F1326" s="1"/>
  <c r="F1327" s="1"/>
  <c r="F1328" s="1"/>
  <c r="F1329" s="1"/>
  <c r="F1330" s="1"/>
  <c r="F1331" s="1"/>
  <c r="F1332" s="1"/>
  <c r="F1333" s="1"/>
  <c r="F1334" s="1"/>
  <c r="F1335" s="1"/>
  <c r="F1336" s="1"/>
  <c r="F1337" s="1"/>
  <c r="F1338" s="1"/>
  <c r="F1339" s="1"/>
  <c r="F1340" s="1"/>
  <c r="F1341" s="1"/>
  <c r="F1342" s="1"/>
  <c r="F1343" s="1"/>
  <c r="F1344" s="1"/>
  <c r="F1345" s="1"/>
  <c r="F1346" s="1"/>
  <c r="F1347" s="1"/>
  <c r="F1348" s="1"/>
  <c r="F1349" s="1"/>
  <c r="F1350" s="1"/>
  <c r="F1351" s="1"/>
  <c r="F1352" s="1"/>
  <c r="F1353" s="1"/>
  <c r="F1354" s="1"/>
  <c r="F1355" s="1"/>
  <c r="F1356" s="1"/>
  <c r="F1357" s="1"/>
  <c r="F1358" s="1"/>
  <c r="F1359" s="1"/>
  <c r="F1360" s="1"/>
  <c r="F1361" s="1"/>
  <c r="F1362" s="1"/>
  <c r="F1363" s="1"/>
  <c r="F1364" s="1"/>
  <c r="F1365" s="1"/>
  <c r="F1366" s="1"/>
  <c r="F1367" s="1"/>
  <c r="F1368" s="1"/>
  <c r="F1369" s="1"/>
  <c r="F1370" s="1"/>
  <c r="F1371" s="1"/>
  <c r="F1372" s="1"/>
  <c r="F1373" s="1"/>
  <c r="F1374" s="1"/>
  <c r="F1375" s="1"/>
  <c r="F1376" s="1"/>
  <c r="F1377" s="1"/>
  <c r="F1378" s="1"/>
  <c r="F1379" s="1"/>
  <c r="F1380" s="1"/>
  <c r="F1381" s="1"/>
  <c r="F1382" s="1"/>
  <c r="F1383" s="1"/>
  <c r="F1384" s="1"/>
  <c r="F1385" s="1"/>
  <c r="F1386" s="1"/>
  <c r="F1387" s="1"/>
  <c r="F1388" s="1"/>
  <c r="F1389" s="1"/>
  <c r="F1390" s="1"/>
  <c r="F1391" s="1"/>
  <c r="F1392" s="1"/>
  <c r="F1393" s="1"/>
  <c r="F1394" s="1"/>
  <c r="F1395" s="1"/>
  <c r="F1396" s="1"/>
  <c r="F1397" s="1"/>
  <c r="F1398" s="1"/>
  <c r="F1399" s="1"/>
  <c r="F1400" s="1"/>
  <c r="F1401" s="1"/>
  <c r="F1402" s="1"/>
  <c r="F1403" s="1"/>
  <c r="F1404" s="1"/>
  <c r="F1405" s="1"/>
  <c r="F1406" s="1"/>
  <c r="F1407" s="1"/>
  <c r="F1408" s="1"/>
  <c r="F1409" s="1"/>
  <c r="F1410" s="1"/>
  <c r="F1411" s="1"/>
  <c r="F1412" s="1"/>
  <c r="F1413" s="1"/>
  <c r="F1414" s="1"/>
  <c r="F1415" s="1"/>
  <c r="F1416" s="1"/>
  <c r="F1417" s="1"/>
  <c r="F1418" s="1"/>
  <c r="F1419" s="1"/>
  <c r="F1420" s="1"/>
  <c r="F1421" s="1"/>
  <c r="F1422" s="1"/>
  <c r="F1423" s="1"/>
  <c r="F1424" s="1"/>
  <c r="F1425" s="1"/>
  <c r="F1426" s="1"/>
  <c r="F1427" s="1"/>
  <c r="F1428" s="1"/>
  <c r="F1429" s="1"/>
  <c r="F1430" s="1"/>
  <c r="F1431" s="1"/>
  <c r="F1432" s="1"/>
  <c r="F1433" s="1"/>
  <c r="F1434" s="1"/>
  <c r="F1435" s="1"/>
  <c r="F1436" s="1"/>
  <c r="F1437" s="1"/>
  <c r="F1438" s="1"/>
  <c r="F1439" s="1"/>
  <c r="F1440" s="1"/>
  <c r="F1441" s="1"/>
  <c r="F1442" s="1"/>
  <c r="F1443" s="1"/>
  <c r="F1444" s="1"/>
  <c r="F1445" s="1"/>
  <c r="F1446" s="1"/>
  <c r="F1447" s="1"/>
  <c r="F1448" s="1"/>
  <c r="F1449" s="1"/>
  <c r="F1450" s="1"/>
  <c r="F1451" s="1"/>
  <c r="F1452" s="1"/>
  <c r="F1453" s="1"/>
  <c r="F1454" s="1"/>
  <c r="F1455" s="1"/>
  <c r="F1456" s="1"/>
  <c r="F1457" s="1"/>
  <c r="F1458" s="1"/>
  <c r="F1459" s="1"/>
  <c r="F1460" s="1"/>
  <c r="F1461" s="1"/>
  <c r="F1462" s="1"/>
  <c r="F1463" s="1"/>
  <c r="F1464" s="1"/>
  <c r="F1465" s="1"/>
  <c r="F1466" s="1"/>
  <c r="F1467" s="1"/>
  <c r="F1468" s="1"/>
  <c r="F1469" s="1"/>
  <c r="F1470" s="1"/>
  <c r="F1471" s="1"/>
  <c r="F1472" s="1"/>
  <c r="F1473" s="1"/>
  <c r="F1474" s="1"/>
  <c r="F1475" s="1"/>
  <c r="F1476" s="1"/>
  <c r="F1477" s="1"/>
  <c r="F1478" s="1"/>
  <c r="F1479" s="1"/>
  <c r="F1480" s="1"/>
  <c r="F1481" s="1"/>
  <c r="F1482" s="1"/>
  <c r="F1483" s="1"/>
  <c r="F1484" s="1"/>
  <c r="F1485" s="1"/>
  <c r="F1486" s="1"/>
  <c r="F1487" s="1"/>
  <c r="F1488" s="1"/>
  <c r="F1489" s="1"/>
  <c r="F1490" s="1"/>
  <c r="F1491" s="1"/>
  <c r="F1492" s="1"/>
  <c r="F1493" s="1"/>
  <c r="F1494" s="1"/>
  <c r="F1495" s="1"/>
  <c r="F1496" s="1"/>
  <c r="F1497" s="1"/>
  <c r="F1498" s="1"/>
  <c r="F1499" s="1"/>
  <c r="F1500" s="1"/>
  <c r="F1501" s="1"/>
  <c r="F1502" s="1"/>
  <c r="F1503" s="1"/>
  <c r="F1504" s="1"/>
  <c r="F1505" s="1"/>
  <c r="F1506" s="1"/>
  <c r="F1507" s="1"/>
  <c r="F1508" s="1"/>
  <c r="F1509" s="1"/>
  <c r="F1510" s="1"/>
  <c r="F1511" s="1"/>
  <c r="F1512" s="1"/>
  <c r="F1513" s="1"/>
  <c r="F1514" s="1"/>
  <c r="F1515" s="1"/>
  <c r="F1516" s="1"/>
  <c r="F1517" s="1"/>
  <c r="F1518" s="1"/>
  <c r="F1519" s="1"/>
  <c r="F1520" s="1"/>
  <c r="F1521" s="1"/>
  <c r="F1522" s="1"/>
  <c r="F1523" s="1"/>
  <c r="F1524" s="1"/>
  <c r="F1525" s="1"/>
  <c r="F1526" s="1"/>
  <c r="F1527" s="1"/>
  <c r="F1528" s="1"/>
  <c r="F1529" s="1"/>
  <c r="F1530" s="1"/>
  <c r="F1531" s="1"/>
  <c r="F1532" s="1"/>
  <c r="F1533" s="1"/>
  <c r="F1534" s="1"/>
  <c r="F1535" s="1"/>
  <c r="F1536" s="1"/>
  <c r="F1537" s="1"/>
  <c r="F1538" s="1"/>
  <c r="F1539" s="1"/>
  <c r="F1540" s="1"/>
  <c r="F1541" s="1"/>
  <c r="F1542" s="1"/>
  <c r="F1543" s="1"/>
  <c r="F1544" s="1"/>
  <c r="F1545" s="1"/>
  <c r="F1546" s="1"/>
  <c r="F1547" s="1"/>
  <c r="F1548" s="1"/>
  <c r="F1549" s="1"/>
  <c r="F1550" s="1"/>
  <c r="F1551" s="1"/>
  <c r="F1552" s="1"/>
  <c r="F1553" s="1"/>
  <c r="F1554" s="1"/>
  <c r="F1555" s="1"/>
  <c r="F1556" s="1"/>
  <c r="F1557" s="1"/>
  <c r="F1558" s="1"/>
  <c r="F1559" s="1"/>
  <c r="F1560" s="1"/>
  <c r="F1561" s="1"/>
  <c r="F1562" s="1"/>
  <c r="F1563" s="1"/>
  <c r="F1564" s="1"/>
  <c r="F1565" s="1"/>
  <c r="F1566" s="1"/>
  <c r="F1567" s="1"/>
  <c r="F1568" s="1"/>
  <c r="F1569" s="1"/>
  <c r="F1570" s="1"/>
  <c r="F1571" s="1"/>
  <c r="F1572" s="1"/>
  <c r="F1573" s="1"/>
  <c r="F1574" s="1"/>
  <c r="F1575" s="1"/>
  <c r="F1576" s="1"/>
  <c r="F1577" s="1"/>
  <c r="F1578" s="1"/>
  <c r="F1579" s="1"/>
  <c r="F1580" s="1"/>
  <c r="F1581" s="1"/>
  <c r="F1582" s="1"/>
  <c r="F1583" s="1"/>
  <c r="F1584" s="1"/>
  <c r="F1585" s="1"/>
  <c r="F1586" s="1"/>
  <c r="F1587" s="1"/>
  <c r="F1588" s="1"/>
  <c r="F1589" s="1"/>
  <c r="F1590" s="1"/>
  <c r="F1591" s="1"/>
  <c r="F1592" s="1"/>
  <c r="F1593" s="1"/>
  <c r="F1594" s="1"/>
  <c r="F1595" s="1"/>
  <c r="F1596" s="1"/>
  <c r="F1597" s="1"/>
  <c r="F1598" s="1"/>
  <c r="F1599" s="1"/>
  <c r="F1600" s="1"/>
  <c r="F1601" s="1"/>
  <c r="F1602" s="1"/>
  <c r="F1603" s="1"/>
  <c r="F1604" s="1"/>
  <c r="F1605" s="1"/>
  <c r="F1606" s="1"/>
  <c r="F1607" s="1"/>
  <c r="F1608" s="1"/>
  <c r="F1609" s="1"/>
  <c r="F1610" s="1"/>
  <c r="F1611" s="1"/>
  <c r="F1612" s="1"/>
  <c r="F1613" s="1"/>
  <c r="F1614" s="1"/>
  <c r="F1615" s="1"/>
  <c r="F1616" s="1"/>
  <c r="F1617" s="1"/>
  <c r="F1618" s="1"/>
  <c r="F1619" s="1"/>
  <c r="F1620" s="1"/>
  <c r="F1621" s="1"/>
  <c r="F1622" s="1"/>
  <c r="F1623" s="1"/>
  <c r="F1624" s="1"/>
  <c r="F1625" s="1"/>
  <c r="F1626" s="1"/>
  <c r="F1627" s="1"/>
  <c r="F1628" s="1"/>
  <c r="F1629" s="1"/>
  <c r="F1630" s="1"/>
  <c r="F1631" s="1"/>
  <c r="F1632" s="1"/>
  <c r="F1633" s="1"/>
  <c r="F1634" s="1"/>
  <c r="F1635" s="1"/>
  <c r="F1636" s="1"/>
  <c r="F1637" s="1"/>
  <c r="F1638" s="1"/>
  <c r="F1639" s="1"/>
  <c r="F1640" s="1"/>
  <c r="F1641" s="1"/>
  <c r="F1642" s="1"/>
  <c r="F1643" s="1"/>
  <c r="F1644" s="1"/>
  <c r="F1645" s="1"/>
  <c r="F1646" s="1"/>
  <c r="F1647" s="1"/>
  <c r="F1648" s="1"/>
  <c r="F1649" s="1"/>
  <c r="F1650" s="1"/>
  <c r="F1651" s="1"/>
  <c r="F1652" s="1"/>
  <c r="F1653" s="1"/>
  <c r="F1654" s="1"/>
  <c r="F1655" s="1"/>
  <c r="F1656" s="1"/>
  <c r="F1657" s="1"/>
  <c r="F1658" s="1"/>
  <c r="F1659" s="1"/>
  <c r="F1660" s="1"/>
  <c r="F1661" s="1"/>
  <c r="F1662" s="1"/>
  <c r="F1663" s="1"/>
  <c r="F1664" s="1"/>
  <c r="F1665" s="1"/>
  <c r="F1666" s="1"/>
  <c r="F1667" s="1"/>
  <c r="F1668" s="1"/>
  <c r="F1669" s="1"/>
  <c r="F1670" s="1"/>
  <c r="F1671" s="1"/>
  <c r="F1672" s="1"/>
  <c r="F1673" s="1"/>
  <c r="F1674" s="1"/>
  <c r="F1675" s="1"/>
  <c r="F1676" s="1"/>
  <c r="F1677" s="1"/>
  <c r="F1678" s="1"/>
  <c r="F1679" s="1"/>
  <c r="F1680" s="1"/>
  <c r="F1681" s="1"/>
  <c r="F1682" s="1"/>
  <c r="F1683" s="1"/>
  <c r="F1684" s="1"/>
  <c r="F1685" s="1"/>
  <c r="F1686" s="1"/>
  <c r="F1687" s="1"/>
  <c r="F1688" s="1"/>
  <c r="F1689" s="1"/>
  <c r="F1690" s="1"/>
  <c r="F1691" s="1"/>
  <c r="F1692" s="1"/>
  <c r="F1693" s="1"/>
  <c r="F1694" s="1"/>
  <c r="F1695" s="1"/>
  <c r="F1696" s="1"/>
  <c r="F1697" s="1"/>
  <c r="F1698" s="1"/>
  <c r="F1699" s="1"/>
  <c r="F1700" s="1"/>
  <c r="F1701" s="1"/>
  <c r="F1702" s="1"/>
  <c r="F1703" s="1"/>
  <c r="F1704" s="1"/>
  <c r="F1705" s="1"/>
  <c r="F1706" s="1"/>
  <c r="F1707" s="1"/>
  <c r="F1708" s="1"/>
  <c r="F1709" s="1"/>
  <c r="F1710" s="1"/>
  <c r="F1711" s="1"/>
  <c r="F1712" s="1"/>
  <c r="F1713" s="1"/>
  <c r="F1714" s="1"/>
  <c r="F1715" s="1"/>
  <c r="F1716" s="1"/>
  <c r="F1717" s="1"/>
  <c r="F1718" s="1"/>
  <c r="F1719" s="1"/>
  <c r="F1720" s="1"/>
  <c r="F1721" s="1"/>
  <c r="F1722" s="1"/>
  <c r="F1723" s="1"/>
  <c r="F1724" s="1"/>
  <c r="F1725" s="1"/>
  <c r="F1726" s="1"/>
  <c r="F1727" s="1"/>
  <c r="F1728" s="1"/>
  <c r="F1729" s="1"/>
  <c r="F1730" s="1"/>
  <c r="F1731" s="1"/>
  <c r="F1732" s="1"/>
  <c r="F1733" s="1"/>
  <c r="F1734" s="1"/>
  <c r="F1735" s="1"/>
  <c r="F1736" s="1"/>
  <c r="F1737" s="1"/>
  <c r="F1738" s="1"/>
  <c r="F1739" s="1"/>
  <c r="F1740" s="1"/>
  <c r="F1741" s="1"/>
  <c r="F1742" s="1"/>
  <c r="F1743" s="1"/>
  <c r="F1744" s="1"/>
  <c r="F1745" s="1"/>
  <c r="F1746" s="1"/>
  <c r="F1747" s="1"/>
  <c r="F1748" s="1"/>
  <c r="F1749" s="1"/>
  <c r="F1750" s="1"/>
  <c r="F1751" s="1"/>
  <c r="F1752" s="1"/>
  <c r="F1753" s="1"/>
  <c r="F1754" s="1"/>
  <c r="F1755" s="1"/>
  <c r="F1756" s="1"/>
  <c r="F1757" s="1"/>
  <c r="F1758" s="1"/>
  <c r="F1759" s="1"/>
  <c r="F1760" s="1"/>
  <c r="F1761" s="1"/>
  <c r="F1762" s="1"/>
  <c r="F1763" s="1"/>
  <c r="F1764" s="1"/>
  <c r="F1765" s="1"/>
  <c r="F1766" s="1"/>
  <c r="F1767" s="1"/>
  <c r="F1768" s="1"/>
  <c r="F1769" s="1"/>
  <c r="F1770" s="1"/>
  <c r="F1771" s="1"/>
  <c r="F1772" s="1"/>
  <c r="F1773" s="1"/>
  <c r="F1774" s="1"/>
  <c r="F1775" s="1"/>
  <c r="F1776" s="1"/>
  <c r="F1777" s="1"/>
  <c r="F1778" s="1"/>
  <c r="F1779" s="1"/>
  <c r="F1780" s="1"/>
  <c r="F1781" s="1"/>
  <c r="F1782" s="1"/>
  <c r="F1783" s="1"/>
  <c r="F1784" s="1"/>
  <c r="F1785" s="1"/>
  <c r="F1786" s="1"/>
  <c r="F1787" s="1"/>
  <c r="F1788" s="1"/>
  <c r="F1789" s="1"/>
  <c r="F1790" s="1"/>
  <c r="F1791" s="1"/>
  <c r="F1792" s="1"/>
  <c r="F1793" s="1"/>
  <c r="F1794" s="1"/>
  <c r="F1795" s="1"/>
  <c r="F1796" s="1"/>
  <c r="F1797" s="1"/>
  <c r="F1798" s="1"/>
  <c r="F1799" s="1"/>
  <c r="F1800" s="1"/>
  <c r="F1801" s="1"/>
  <c r="F1802" s="1"/>
  <c r="F1803" s="1"/>
  <c r="F1804" s="1"/>
  <c r="F1805" s="1"/>
  <c r="F1806" s="1"/>
  <c r="F1807" s="1"/>
  <c r="F1808" s="1"/>
  <c r="F1809" s="1"/>
  <c r="F1810" s="1"/>
  <c r="F1811" s="1"/>
  <c r="F1812" s="1"/>
  <c r="F1813" s="1"/>
  <c r="F1814" s="1"/>
  <c r="F1815" s="1"/>
  <c r="F1816" s="1"/>
  <c r="F1817" s="1"/>
  <c r="F1818" s="1"/>
  <c r="F1819" s="1"/>
  <c r="F1820" s="1"/>
  <c r="F1821" s="1"/>
  <c r="F1822" s="1"/>
  <c r="F1823" s="1"/>
  <c r="F1824" s="1"/>
  <c r="F1825" s="1"/>
  <c r="F1826" s="1"/>
  <c r="F1827" s="1"/>
  <c r="F1828" s="1"/>
  <c r="F1829" s="1"/>
  <c r="F1830" s="1"/>
  <c r="F1831" s="1"/>
  <c r="F1832" s="1"/>
  <c r="F1833" s="1"/>
  <c r="F1834" s="1"/>
  <c r="F1835" s="1"/>
  <c r="F1836" s="1"/>
  <c r="F1837" s="1"/>
  <c r="F1838" s="1"/>
  <c r="F1839" s="1"/>
  <c r="F1840" s="1"/>
  <c r="F1841" s="1"/>
  <c r="F1842" s="1"/>
  <c r="F1843" s="1"/>
  <c r="F1844" s="1"/>
  <c r="F1845" s="1"/>
  <c r="F1846" s="1"/>
  <c r="F1847" s="1"/>
  <c r="F1848" s="1"/>
  <c r="F1849" s="1"/>
  <c r="F1850" s="1"/>
  <c r="F1851" s="1"/>
  <c r="F1852" s="1"/>
  <c r="F1853" s="1"/>
  <c r="F1854" s="1"/>
  <c r="F1855" s="1"/>
  <c r="F1856" s="1"/>
  <c r="F1857" s="1"/>
  <c r="F1858" s="1"/>
  <c r="F1859" s="1"/>
  <c r="F1860" s="1"/>
  <c r="F1861" s="1"/>
  <c r="F1862" s="1"/>
  <c r="F1863" s="1"/>
  <c r="F1864" s="1"/>
  <c r="F1865" s="1"/>
  <c r="F1866" s="1"/>
  <c r="F1867" s="1"/>
  <c r="F1868" s="1"/>
  <c r="F1869" s="1"/>
  <c r="F1870" s="1"/>
  <c r="F1871" s="1"/>
  <c r="F1872" s="1"/>
  <c r="F1873" s="1"/>
  <c r="F1874" s="1"/>
  <c r="F1875" s="1"/>
  <c r="F1876" s="1"/>
  <c r="F1877" s="1"/>
  <c r="F1878" s="1"/>
  <c r="F1879" s="1"/>
  <c r="F1880" s="1"/>
  <c r="F1881" s="1"/>
  <c r="F1882" s="1"/>
  <c r="F1883" s="1"/>
  <c r="F1884" s="1"/>
  <c r="F1885" s="1"/>
  <c r="F1886" s="1"/>
  <c r="F1887" s="1"/>
  <c r="F1888" s="1"/>
  <c r="F1889" s="1"/>
  <c r="F1890" s="1"/>
  <c r="F1891" s="1"/>
  <c r="F1892" s="1"/>
  <c r="F1893" s="1"/>
  <c r="F1894" s="1"/>
  <c r="F1895" s="1"/>
  <c r="F1896" s="1"/>
  <c r="F1897" s="1"/>
  <c r="F1898" s="1"/>
  <c r="F1899" s="1"/>
  <c r="F1900" s="1"/>
  <c r="F1901" s="1"/>
  <c r="F1902" s="1"/>
  <c r="F1903" s="1"/>
  <c r="F1904" s="1"/>
  <c r="F1905" s="1"/>
  <c r="F1906" s="1"/>
  <c r="F1907" s="1"/>
  <c r="F1908" s="1"/>
  <c r="F1909" s="1"/>
  <c r="F1910" s="1"/>
  <c r="F1911" s="1"/>
  <c r="F1912" s="1"/>
  <c r="F1913" s="1"/>
  <c r="F1914" s="1"/>
  <c r="F1915" s="1"/>
  <c r="F1916" s="1"/>
  <c r="F1917" s="1"/>
  <c r="F1918" s="1"/>
  <c r="F1919" s="1"/>
  <c r="F1920" s="1"/>
  <c r="F1921" s="1"/>
  <c r="F1922" s="1"/>
  <c r="F1923" s="1"/>
  <c r="F1924" s="1"/>
  <c r="F1925" s="1"/>
  <c r="F1926" s="1"/>
  <c r="F1927" s="1"/>
  <c r="F1928" s="1"/>
  <c r="F1929" s="1"/>
  <c r="F1930" s="1"/>
  <c r="F1931" s="1"/>
  <c r="F1932" s="1"/>
  <c r="F1933" s="1"/>
  <c r="F1934" s="1"/>
  <c r="F1935" s="1"/>
  <c r="F1936" s="1"/>
  <c r="F1937" s="1"/>
  <c r="F1938" s="1"/>
  <c r="F1939" s="1"/>
  <c r="F1940" s="1"/>
  <c r="F1941" s="1"/>
  <c r="F1942" s="1"/>
  <c r="F1943" s="1"/>
  <c r="F1944" s="1"/>
  <c r="F1945" s="1"/>
  <c r="F1946" s="1"/>
  <c r="F1947" s="1"/>
  <c r="F1948" s="1"/>
  <c r="F1949" s="1"/>
  <c r="F1950" s="1"/>
  <c r="F1951" s="1"/>
  <c r="F1952" s="1"/>
  <c r="F1953" s="1"/>
  <c r="F1954" s="1"/>
  <c r="F1955" s="1"/>
  <c r="F1956" s="1"/>
  <c r="F1957" s="1"/>
  <c r="F1958" s="1"/>
  <c r="F1959" s="1"/>
  <c r="F1960" s="1"/>
  <c r="F1961" s="1"/>
  <c r="F1962" s="1"/>
  <c r="F1963" s="1"/>
  <c r="F1964" s="1"/>
  <c r="F1965" s="1"/>
  <c r="F1966" s="1"/>
  <c r="F1967" s="1"/>
  <c r="F1968" s="1"/>
  <c r="F1969" s="1"/>
  <c r="F1970" s="1"/>
  <c r="F1971" s="1"/>
  <c r="F1972" s="1"/>
  <c r="F1973" s="1"/>
  <c r="F1974" s="1"/>
  <c r="F1975" s="1"/>
  <c r="F1976" s="1"/>
  <c r="F1977" s="1"/>
  <c r="F1978" s="1"/>
  <c r="F1979" s="1"/>
  <c r="F1980" s="1"/>
  <c r="F1981" s="1"/>
  <c r="F1982" s="1"/>
  <c r="F1983" s="1"/>
  <c r="F1984" s="1"/>
  <c r="F1985" s="1"/>
  <c r="F1986" s="1"/>
  <c r="F1987" s="1"/>
  <c r="F1988" s="1"/>
  <c r="F1989" s="1"/>
  <c r="F1990" s="1"/>
  <c r="F1991" s="1"/>
  <c r="F1992" s="1"/>
  <c r="F1993" s="1"/>
  <c r="F1994" s="1"/>
  <c r="F1995" s="1"/>
  <c r="F1996" s="1"/>
  <c r="F1997" s="1"/>
  <c r="F1998" s="1"/>
  <c r="F1999" s="1"/>
  <c r="F2000" s="1"/>
  <c r="F2001" s="1"/>
  <c r="F2002" s="1"/>
  <c r="F2003" s="1"/>
  <c r="F2004" s="1"/>
  <c r="F2005" s="1"/>
  <c r="F2006" s="1"/>
  <c r="F2007" s="1"/>
  <c r="F2008" s="1"/>
  <c r="F2009" s="1"/>
  <c r="F2010" s="1"/>
  <c r="F2011" s="1"/>
  <c r="F2012" s="1"/>
  <c r="F2013" s="1"/>
  <c r="F2014" s="1"/>
  <c r="F2015" s="1"/>
  <c r="F2016" s="1"/>
  <c r="F2017" s="1"/>
  <c r="F2018" s="1"/>
  <c r="F2019" s="1"/>
  <c r="F2020" s="1"/>
  <c r="F2021" s="1"/>
  <c r="F2022" s="1"/>
  <c r="F2023" s="1"/>
  <c r="F2024" s="1"/>
  <c r="F2025" s="1"/>
  <c r="F2026" s="1"/>
  <c r="F2027" s="1"/>
  <c r="F2028" s="1"/>
  <c r="F2029" s="1"/>
  <c r="F2030" s="1"/>
  <c r="F2031" s="1"/>
  <c r="F2032" s="1"/>
  <c r="F2033" s="1"/>
  <c r="F2034" s="1"/>
  <c r="F2035" s="1"/>
  <c r="F2036" s="1"/>
  <c r="F2037" s="1"/>
  <c r="F2038" s="1"/>
  <c r="F2039" s="1"/>
  <c r="F2040" s="1"/>
  <c r="F2041" s="1"/>
  <c r="F2042" s="1"/>
  <c r="F2043" s="1"/>
  <c r="F2044" s="1"/>
  <c r="F2045" s="1"/>
  <c r="F2046" s="1"/>
  <c r="F2047" s="1"/>
  <c r="F2048" s="1"/>
  <c r="F2049" s="1"/>
  <c r="F2050" s="1"/>
  <c r="F2051" s="1"/>
  <c r="F2052" s="1"/>
  <c r="F2053" s="1"/>
  <c r="F2054" s="1"/>
  <c r="F2055" s="1"/>
  <c r="F2056" s="1"/>
  <c r="F2057" s="1"/>
  <c r="F2058" s="1"/>
  <c r="F2059" s="1"/>
  <c r="F2060" s="1"/>
  <c r="F2061" s="1"/>
  <c r="F2062" s="1"/>
  <c r="F2063" s="1"/>
  <c r="F2064" s="1"/>
  <c r="F2065" s="1"/>
  <c r="F2066" s="1"/>
  <c r="F2067" s="1"/>
  <c r="F2068" s="1"/>
  <c r="F2069" s="1"/>
  <c r="F2070" s="1"/>
  <c r="F2071" s="1"/>
  <c r="F2072" s="1"/>
  <c r="F2073" s="1"/>
  <c r="F2074" s="1"/>
  <c r="F2075" s="1"/>
  <c r="F2076" s="1"/>
  <c r="F2077" s="1"/>
  <c r="F2078" s="1"/>
  <c r="F2079" s="1"/>
  <c r="F2080" s="1"/>
  <c r="F2081" s="1"/>
  <c r="F2082" s="1"/>
  <c r="F2083" s="1"/>
  <c r="F2084" s="1"/>
  <c r="F2085" s="1"/>
  <c r="F2086" s="1"/>
  <c r="F2087" s="1"/>
  <c r="F2088" s="1"/>
  <c r="F2089" s="1"/>
  <c r="F2090" s="1"/>
  <c r="F2091" s="1"/>
  <c r="F2092" s="1"/>
  <c r="F2093" s="1"/>
  <c r="F2094" s="1"/>
  <c r="F2095" s="1"/>
  <c r="F2096" s="1"/>
  <c r="F2097" s="1"/>
  <c r="F2098" s="1"/>
  <c r="F2099" s="1"/>
  <c r="F2100" s="1"/>
  <c r="F2101" s="1"/>
  <c r="F2102" s="1"/>
  <c r="F2103" s="1"/>
  <c r="F2104" s="1"/>
  <c r="F2105" s="1"/>
  <c r="F2106" s="1"/>
  <c r="F2107" s="1"/>
  <c r="F2108" s="1"/>
  <c r="F2109" s="1"/>
  <c r="F2110" s="1"/>
  <c r="F2111" s="1"/>
  <c r="F2112" s="1"/>
  <c r="F2113" s="1"/>
  <c r="F2114" s="1"/>
  <c r="F2115" s="1"/>
  <c r="F2116" s="1"/>
  <c r="F2117" s="1"/>
  <c r="F2118" s="1"/>
  <c r="F2119" s="1"/>
  <c r="F2120" s="1"/>
  <c r="F2121" s="1"/>
  <c r="F2122" s="1"/>
  <c r="F2123" s="1"/>
  <c r="F2124" s="1"/>
  <c r="F2125" s="1"/>
  <c r="F2126" s="1"/>
  <c r="F2127" s="1"/>
  <c r="F2128" s="1"/>
  <c r="F2129" s="1"/>
  <c r="F2130" s="1"/>
  <c r="F2131" s="1"/>
  <c r="F2132" s="1"/>
  <c r="F2133" s="1"/>
  <c r="F2134" s="1"/>
  <c r="F2135" s="1"/>
  <c r="F2136" s="1"/>
  <c r="F2137" s="1"/>
  <c r="F2138" s="1"/>
  <c r="F2139" s="1"/>
  <c r="F2140" s="1"/>
  <c r="F2141" s="1"/>
  <c r="F2142" s="1"/>
  <c r="F2143" s="1"/>
  <c r="F2144" s="1"/>
  <c r="F2145" s="1"/>
  <c r="F2146" s="1"/>
  <c r="F2147" s="1"/>
  <c r="F2148" s="1"/>
  <c r="F2149" s="1"/>
  <c r="F2150" s="1"/>
  <c r="F2151" s="1"/>
  <c r="F2152" s="1"/>
  <c r="F2153" s="1"/>
  <c r="F2154" s="1"/>
  <c r="F2155" s="1"/>
  <c r="F2156" s="1"/>
  <c r="F2157" s="1"/>
  <c r="F2158" s="1"/>
  <c r="F2159" s="1"/>
  <c r="F2160" s="1"/>
  <c r="F2161" s="1"/>
  <c r="F2162" s="1"/>
  <c r="F2163" s="1"/>
  <c r="F2164" s="1"/>
  <c r="F2165" s="1"/>
  <c r="F2166" s="1"/>
  <c r="F2167" s="1"/>
  <c r="F2168" s="1"/>
  <c r="F2169" s="1"/>
  <c r="F2170" s="1"/>
  <c r="F2171" s="1"/>
  <c r="F2172" s="1"/>
  <c r="F2173" s="1"/>
  <c r="F2174" s="1"/>
  <c r="F2175" s="1"/>
  <c r="F2176" s="1"/>
  <c r="F2177" s="1"/>
  <c r="F2178" s="1"/>
  <c r="F2179" s="1"/>
  <c r="F2180" s="1"/>
  <c r="F2181" s="1"/>
  <c r="F2182" s="1"/>
  <c r="F2183" s="1"/>
  <c r="F2184" s="1"/>
  <c r="F2185" s="1"/>
  <c r="F2186" s="1"/>
  <c r="F2187" s="1"/>
  <c r="F2188" s="1"/>
  <c r="F2189" s="1"/>
  <c r="F2190" s="1"/>
  <c r="F2191" s="1"/>
  <c r="F2192" s="1"/>
  <c r="F2193" s="1"/>
  <c r="F2194" s="1"/>
  <c r="F2195" s="1"/>
  <c r="F2196" s="1"/>
  <c r="F2197" s="1"/>
  <c r="F2198" s="1"/>
  <c r="F2199" s="1"/>
  <c r="F2200" s="1"/>
  <c r="F2201" s="1"/>
  <c r="F2202" s="1"/>
  <c r="F2203" s="1"/>
  <c r="F2204" s="1"/>
  <c r="F2205" s="1"/>
  <c r="F2206" s="1"/>
  <c r="F2207" s="1"/>
  <c r="F2208" s="1"/>
  <c r="F2209" s="1"/>
  <c r="F2210" s="1"/>
  <c r="F2211" s="1"/>
  <c r="F2212" s="1"/>
  <c r="F2213" s="1"/>
  <c r="F2214" s="1"/>
  <c r="F2215" s="1"/>
  <c r="F2216" s="1"/>
  <c r="F2217" s="1"/>
  <c r="F2218" s="1"/>
  <c r="F2219" s="1"/>
  <c r="F2220" s="1"/>
  <c r="F2221" s="1"/>
  <c r="F2222" s="1"/>
  <c r="F2223" s="1"/>
  <c r="F2224" s="1"/>
  <c r="F2225" s="1"/>
  <c r="F2226" s="1"/>
  <c r="F2227" s="1"/>
  <c r="F2228" s="1"/>
  <c r="F2229" s="1"/>
  <c r="F2230" s="1"/>
  <c r="F2231" s="1"/>
  <c r="F2232" s="1"/>
  <c r="F2233" s="1"/>
  <c r="F2234" s="1"/>
  <c r="F2235" s="1"/>
  <c r="F2236" s="1"/>
  <c r="F2237" s="1"/>
  <c r="F2238" s="1"/>
  <c r="F2239" s="1"/>
  <c r="F2240" s="1"/>
  <c r="F2241" s="1"/>
  <c r="F2242" s="1"/>
  <c r="F2243" s="1"/>
  <c r="F2244" s="1"/>
  <c r="F2245" s="1"/>
  <c r="F2246" s="1"/>
  <c r="F2247" s="1"/>
  <c r="F2248" s="1"/>
  <c r="F2249" s="1"/>
  <c r="F2250" s="1"/>
  <c r="F2251" s="1"/>
  <c r="F2252" s="1"/>
  <c r="F2253" s="1"/>
  <c r="F2254" s="1"/>
  <c r="F2255" s="1"/>
  <c r="F2256" s="1"/>
  <c r="F2257" s="1"/>
  <c r="F2258" s="1"/>
  <c r="F2259" s="1"/>
  <c r="F2260" s="1"/>
  <c r="F2261" s="1"/>
  <c r="F2262" s="1"/>
  <c r="F2263" s="1"/>
  <c r="F2264" s="1"/>
  <c r="F2265" s="1"/>
  <c r="F2266" s="1"/>
  <c r="F2267" s="1"/>
  <c r="F2268" s="1"/>
  <c r="F2269" s="1"/>
  <c r="F2270" s="1"/>
  <c r="F2271" s="1"/>
  <c r="F2272" s="1"/>
  <c r="F2273" s="1"/>
  <c r="F2274" s="1"/>
  <c r="F2275" s="1"/>
  <c r="F2276" s="1"/>
  <c r="F2277" s="1"/>
  <c r="F2278" s="1"/>
  <c r="F2279" s="1"/>
  <c r="F2280" s="1"/>
  <c r="F2281" s="1"/>
  <c r="F2282" s="1"/>
  <c r="F2283" s="1"/>
  <c r="F2284" s="1"/>
  <c r="F2285" s="1"/>
  <c r="F2286" s="1"/>
  <c r="F2287" s="1"/>
  <c r="F2288" s="1"/>
  <c r="F2289" s="1"/>
  <c r="F2290" s="1"/>
  <c r="G3"/>
  <c r="G4" s="1"/>
  <c r="G5" s="1"/>
  <c r="G6" s="1"/>
  <c r="G7" s="1"/>
  <c r="G8" s="1"/>
  <c r="G9" s="1"/>
  <c r="G10" s="1"/>
  <c r="G11" s="1"/>
  <c r="G12" s="1"/>
  <c r="G13" s="1"/>
  <c r="G14" s="1"/>
  <c r="G15" s="1"/>
  <c r="G16" s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G36" s="1"/>
  <c r="G37" s="1"/>
  <c r="G38" s="1"/>
  <c r="G39" s="1"/>
  <c r="G40" s="1"/>
  <c r="G41" s="1"/>
  <c r="G42" s="1"/>
  <c r="G43" s="1"/>
  <c r="G44" s="1"/>
  <c r="G45" s="1"/>
  <c r="G46" s="1"/>
  <c r="G47" s="1"/>
  <c r="G48" s="1"/>
  <c r="G49" s="1"/>
  <c r="G50" s="1"/>
  <c r="G51" s="1"/>
  <c r="G52" s="1"/>
  <c r="G53" s="1"/>
  <c r="G54" s="1"/>
  <c r="G55" s="1"/>
  <c r="G56" s="1"/>
  <c r="G57" s="1"/>
  <c r="G58" s="1"/>
  <c r="G59" s="1"/>
  <c r="G60" s="1"/>
  <c r="G61" s="1"/>
  <c r="G62" s="1"/>
  <c r="G63" s="1"/>
  <c r="G64" s="1"/>
  <c r="G65" s="1"/>
  <c r="G66" s="1"/>
  <c r="G67" s="1"/>
  <c r="G68" s="1"/>
  <c r="G69" s="1"/>
  <c r="G70" s="1"/>
  <c r="G71" s="1"/>
  <c r="G72" s="1"/>
  <c r="G73" s="1"/>
  <c r="G74" s="1"/>
  <c r="G75" s="1"/>
  <c r="G76" s="1"/>
  <c r="G77" s="1"/>
  <c r="G78" s="1"/>
  <c r="G79" s="1"/>
  <c r="G80" s="1"/>
  <c r="G81" s="1"/>
  <c r="G82" s="1"/>
  <c r="G83" s="1"/>
  <c r="G84" s="1"/>
  <c r="G85" s="1"/>
  <c r="G86" s="1"/>
  <c r="G87" s="1"/>
  <c r="G88" s="1"/>
  <c r="G89" s="1"/>
  <c r="G90" s="1"/>
  <c r="G91" s="1"/>
  <c r="G92" s="1"/>
  <c r="G93" s="1"/>
  <c r="G94" s="1"/>
  <c r="G95" s="1"/>
  <c r="G96" s="1"/>
  <c r="G97" s="1"/>
  <c r="G98" s="1"/>
  <c r="G99" s="1"/>
  <c r="G100" s="1"/>
  <c r="G101" s="1"/>
  <c r="G102" s="1"/>
  <c r="G103" s="1"/>
  <c r="G104" s="1"/>
  <c r="G105" s="1"/>
  <c r="G106" s="1"/>
  <c r="G107" s="1"/>
  <c r="G108" s="1"/>
  <c r="G109" s="1"/>
  <c r="G110" s="1"/>
  <c r="G111" s="1"/>
  <c r="G112" s="1"/>
  <c r="G113" s="1"/>
  <c r="G114" s="1"/>
  <c r="G115" s="1"/>
  <c r="G116" s="1"/>
  <c r="G117" s="1"/>
  <c r="G118" s="1"/>
  <c r="G119" s="1"/>
  <c r="G120" s="1"/>
  <c r="G121" s="1"/>
  <c r="G122" s="1"/>
  <c r="G123" s="1"/>
  <c r="G124" s="1"/>
  <c r="G125" s="1"/>
  <c r="G126" s="1"/>
  <c r="G127" s="1"/>
  <c r="G128" s="1"/>
  <c r="G129" s="1"/>
  <c r="G130" s="1"/>
  <c r="G131" s="1"/>
  <c r="G132" s="1"/>
  <c r="G133" s="1"/>
  <c r="G134" s="1"/>
  <c r="G135" s="1"/>
  <c r="G136" s="1"/>
  <c r="G137" s="1"/>
  <c r="G138" s="1"/>
  <c r="G139" s="1"/>
  <c r="G140" s="1"/>
  <c r="G141" s="1"/>
  <c r="G142" s="1"/>
  <c r="G143" s="1"/>
  <c r="G144" s="1"/>
  <c r="G145" s="1"/>
  <c r="G146" s="1"/>
  <c r="G147" s="1"/>
  <c r="G148" s="1"/>
  <c r="G149" s="1"/>
  <c r="G150" s="1"/>
  <c r="G151" s="1"/>
  <c r="G152" s="1"/>
  <c r="G153" s="1"/>
  <c r="G154" s="1"/>
  <c r="G155" s="1"/>
  <c r="G156" s="1"/>
  <c r="G157" s="1"/>
  <c r="G158" s="1"/>
  <c r="G159" s="1"/>
  <c r="G160" s="1"/>
  <c r="G161" s="1"/>
  <c r="G162" s="1"/>
  <c r="G163" s="1"/>
  <c r="G164" s="1"/>
  <c r="G165" s="1"/>
  <c r="G166" s="1"/>
  <c r="G167" s="1"/>
  <c r="G168" s="1"/>
  <c r="G169" s="1"/>
  <c r="G170" s="1"/>
  <c r="G171" s="1"/>
  <c r="G172" s="1"/>
  <c r="G173" s="1"/>
  <c r="G174" s="1"/>
  <c r="G175" s="1"/>
  <c r="G176" s="1"/>
  <c r="G177" s="1"/>
  <c r="G178" s="1"/>
  <c r="G179" s="1"/>
  <c r="G180" s="1"/>
  <c r="G181" s="1"/>
  <c r="G182" s="1"/>
  <c r="G183" s="1"/>
  <c r="G184" s="1"/>
  <c r="G185" s="1"/>
  <c r="G186" s="1"/>
  <c r="G187" s="1"/>
  <c r="G188" s="1"/>
  <c r="G189" s="1"/>
  <c r="G190" s="1"/>
  <c r="G191" s="1"/>
  <c r="G192" s="1"/>
  <c r="G193" s="1"/>
  <c r="G194" s="1"/>
  <c r="G195" s="1"/>
  <c r="G196" s="1"/>
  <c r="G197" s="1"/>
  <c r="G198" s="1"/>
  <c r="G199" s="1"/>
  <c r="G200" s="1"/>
  <c r="G201" s="1"/>
  <c r="G202" s="1"/>
  <c r="G203" s="1"/>
  <c r="G204" s="1"/>
  <c r="G205" s="1"/>
  <c r="G206" s="1"/>
  <c r="G207" s="1"/>
  <c r="G208" s="1"/>
  <c r="G209" s="1"/>
  <c r="G210" s="1"/>
  <c r="G211" s="1"/>
  <c r="G212" s="1"/>
  <c r="G213" s="1"/>
  <c r="G214" s="1"/>
  <c r="G215" s="1"/>
  <c r="G216" s="1"/>
  <c r="G217" s="1"/>
  <c r="G218" s="1"/>
  <c r="G219" s="1"/>
  <c r="G220" s="1"/>
  <c r="G221" s="1"/>
  <c r="G222" s="1"/>
  <c r="G223" s="1"/>
  <c r="G224" s="1"/>
  <c r="G225" s="1"/>
  <c r="G226" s="1"/>
  <c r="G227" s="1"/>
  <c r="G228" s="1"/>
  <c r="G229" s="1"/>
  <c r="G230" s="1"/>
  <c r="G231" s="1"/>
  <c r="G232" s="1"/>
  <c r="G233" s="1"/>
  <c r="G234" s="1"/>
  <c r="G235" s="1"/>
  <c r="G236" s="1"/>
  <c r="G237" s="1"/>
  <c r="G238" s="1"/>
  <c r="G239" s="1"/>
  <c r="G240" s="1"/>
  <c r="G241" s="1"/>
  <c r="G242" s="1"/>
  <c r="G243" s="1"/>
  <c r="G244" s="1"/>
  <c r="G245" s="1"/>
  <c r="G246" s="1"/>
  <c r="G247" s="1"/>
  <c r="G248" s="1"/>
  <c r="G249" s="1"/>
  <c r="G250" s="1"/>
  <c r="G251" s="1"/>
  <c r="G252" s="1"/>
  <c r="G253" s="1"/>
  <c r="G254" s="1"/>
  <c r="G255" s="1"/>
  <c r="G256" s="1"/>
  <c r="G257" s="1"/>
  <c r="G258" s="1"/>
  <c r="G259" s="1"/>
  <c r="G260" s="1"/>
  <c r="G261" s="1"/>
  <c r="G262" s="1"/>
  <c r="G263" s="1"/>
  <c r="G264" s="1"/>
  <c r="G265" s="1"/>
  <c r="G266" s="1"/>
  <c r="G267" s="1"/>
  <c r="G268" s="1"/>
  <c r="G269" s="1"/>
  <c r="G270" s="1"/>
  <c r="G271" s="1"/>
  <c r="G272" s="1"/>
  <c r="G273" s="1"/>
  <c r="G274" s="1"/>
  <c r="G275" s="1"/>
  <c r="G276" s="1"/>
  <c r="G277" s="1"/>
  <c r="G278" s="1"/>
  <c r="G279" s="1"/>
  <c r="G280" s="1"/>
  <c r="G281" s="1"/>
  <c r="G282" s="1"/>
  <c r="G283" s="1"/>
  <c r="G284" s="1"/>
  <c r="G285" s="1"/>
  <c r="G286" s="1"/>
  <c r="G287" s="1"/>
  <c r="G288" s="1"/>
  <c r="G289" s="1"/>
  <c r="G290" s="1"/>
  <c r="G291" s="1"/>
  <c r="G292" s="1"/>
  <c r="G293" s="1"/>
  <c r="G294" s="1"/>
  <c r="G295" s="1"/>
  <c r="G296" s="1"/>
  <c r="G297" s="1"/>
  <c r="G298" s="1"/>
  <c r="G299" s="1"/>
  <c r="G300" s="1"/>
  <c r="G301" s="1"/>
  <c r="G302" s="1"/>
  <c r="G303" s="1"/>
  <c r="G304" s="1"/>
  <c r="G305" s="1"/>
  <c r="G306" s="1"/>
  <c r="G307" s="1"/>
  <c r="G308" s="1"/>
  <c r="G309" s="1"/>
  <c r="G310" s="1"/>
  <c r="G311" s="1"/>
  <c r="G312" s="1"/>
  <c r="G313" s="1"/>
  <c r="G314" s="1"/>
  <c r="G315" s="1"/>
  <c r="G316" s="1"/>
  <c r="G317" s="1"/>
  <c r="G318" s="1"/>
  <c r="G319" s="1"/>
  <c r="G320" s="1"/>
  <c r="G321" s="1"/>
  <c r="G322" s="1"/>
  <c r="G323" s="1"/>
  <c r="G324" s="1"/>
  <c r="G325" s="1"/>
  <c r="G326" s="1"/>
  <c r="G327" s="1"/>
  <c r="G328" s="1"/>
  <c r="G329" s="1"/>
  <c r="G330" s="1"/>
  <c r="G331" s="1"/>
  <c r="G332" s="1"/>
  <c r="G333" s="1"/>
  <c r="G334" s="1"/>
  <c r="G335" s="1"/>
  <c r="G336" s="1"/>
  <c r="G337" s="1"/>
  <c r="G338" s="1"/>
  <c r="G339" s="1"/>
  <c r="G340" s="1"/>
  <c r="G341" s="1"/>
  <c r="G342" s="1"/>
  <c r="G343" s="1"/>
  <c r="G344" s="1"/>
  <c r="G345" s="1"/>
  <c r="G346" s="1"/>
  <c r="G347" s="1"/>
  <c r="G348" s="1"/>
  <c r="G349" s="1"/>
  <c r="G350" s="1"/>
  <c r="G351" s="1"/>
  <c r="G352" s="1"/>
  <c r="G353" s="1"/>
  <c r="G354" s="1"/>
  <c r="G355" s="1"/>
  <c r="G356" s="1"/>
  <c r="G357" s="1"/>
  <c r="G358" s="1"/>
  <c r="G359" s="1"/>
  <c r="G360" s="1"/>
  <c r="G361" s="1"/>
  <c r="G362" s="1"/>
  <c r="G363" s="1"/>
  <c r="G364" s="1"/>
  <c r="G365" s="1"/>
  <c r="G366" s="1"/>
  <c r="G367" s="1"/>
  <c r="G368" s="1"/>
  <c r="G369" s="1"/>
  <c r="G370" s="1"/>
  <c r="G371" s="1"/>
  <c r="G372" s="1"/>
  <c r="G373" s="1"/>
  <c r="G374" s="1"/>
  <c r="G375" s="1"/>
  <c r="G376" s="1"/>
  <c r="G377" s="1"/>
  <c r="G378" s="1"/>
  <c r="G379" s="1"/>
  <c r="G380" s="1"/>
  <c r="G381" s="1"/>
  <c r="G382" s="1"/>
  <c r="G383" s="1"/>
  <c r="G384" s="1"/>
  <c r="G385" s="1"/>
  <c r="G386" s="1"/>
  <c r="G387" s="1"/>
  <c r="G388" s="1"/>
  <c r="G389" s="1"/>
  <c r="G390" s="1"/>
  <c r="G391" s="1"/>
  <c r="G392" s="1"/>
  <c r="G393" s="1"/>
  <c r="G394" s="1"/>
  <c r="G395" s="1"/>
  <c r="G396" s="1"/>
  <c r="G397" s="1"/>
  <c r="G398" s="1"/>
  <c r="G399" s="1"/>
  <c r="G400" s="1"/>
  <c r="G401" s="1"/>
  <c r="G402" s="1"/>
  <c r="G403" s="1"/>
  <c r="G404" s="1"/>
  <c r="G405" s="1"/>
  <c r="G406" s="1"/>
  <c r="G407" s="1"/>
  <c r="G408" s="1"/>
  <c r="G409" s="1"/>
  <c r="G410" s="1"/>
  <c r="G411" s="1"/>
  <c r="G412" s="1"/>
  <c r="G413" s="1"/>
  <c r="G414" s="1"/>
  <c r="G415" s="1"/>
  <c r="G416" s="1"/>
  <c r="G417" s="1"/>
  <c r="G418" s="1"/>
  <c r="G419" s="1"/>
  <c r="G420" s="1"/>
  <c r="G421" s="1"/>
  <c r="G422" s="1"/>
  <c r="G423" s="1"/>
  <c r="G424" s="1"/>
  <c r="G425" s="1"/>
  <c r="G426" s="1"/>
  <c r="G427" s="1"/>
  <c r="G428" s="1"/>
  <c r="G429" s="1"/>
  <c r="G430" s="1"/>
  <c r="G431" s="1"/>
  <c r="G432" s="1"/>
  <c r="G433" s="1"/>
  <c r="G434" s="1"/>
  <c r="G435" s="1"/>
  <c r="G436" s="1"/>
  <c r="G437" s="1"/>
  <c r="G438" s="1"/>
  <c r="G439" s="1"/>
  <c r="G440" s="1"/>
  <c r="G441" s="1"/>
  <c r="G442" s="1"/>
  <c r="G443" s="1"/>
  <c r="G444" s="1"/>
  <c r="G445" s="1"/>
  <c r="G446" s="1"/>
  <c r="G447" s="1"/>
  <c r="G448" s="1"/>
  <c r="G449" s="1"/>
  <c r="G450" s="1"/>
  <c r="G451" s="1"/>
  <c r="G452" s="1"/>
  <c r="G453" s="1"/>
  <c r="G454" s="1"/>
  <c r="G455" s="1"/>
  <c r="G456" s="1"/>
  <c r="G457" s="1"/>
  <c r="G458" s="1"/>
  <c r="G459" s="1"/>
  <c r="G460" s="1"/>
  <c r="G461" s="1"/>
  <c r="G462" s="1"/>
  <c r="G463" s="1"/>
  <c r="G464" s="1"/>
  <c r="G465" s="1"/>
  <c r="G466" s="1"/>
  <c r="G467" s="1"/>
  <c r="G468" s="1"/>
  <c r="G469" s="1"/>
  <c r="G470" s="1"/>
  <c r="G471" s="1"/>
  <c r="G472" s="1"/>
  <c r="G473" s="1"/>
  <c r="G474" s="1"/>
  <c r="G475" s="1"/>
  <c r="G476" s="1"/>
  <c r="G477" s="1"/>
  <c r="G478" s="1"/>
  <c r="G479" s="1"/>
  <c r="G480" s="1"/>
  <c r="G481" s="1"/>
  <c r="G482" s="1"/>
  <c r="G483" s="1"/>
  <c r="G484" s="1"/>
  <c r="G485" s="1"/>
  <c r="G486" s="1"/>
  <c r="G487" s="1"/>
  <c r="G488" s="1"/>
  <c r="G489" s="1"/>
  <c r="G490" s="1"/>
  <c r="G491" s="1"/>
  <c r="G492" s="1"/>
  <c r="G493" s="1"/>
  <c r="G494" s="1"/>
  <c r="G495" s="1"/>
  <c r="G496" s="1"/>
  <c r="G497" s="1"/>
  <c r="G498" s="1"/>
  <c r="G499" s="1"/>
  <c r="G500" s="1"/>
  <c r="G501" s="1"/>
  <c r="G502" s="1"/>
  <c r="G503" s="1"/>
  <c r="G504" s="1"/>
  <c r="G505" s="1"/>
  <c r="G506" s="1"/>
  <c r="G507" s="1"/>
  <c r="G508" s="1"/>
  <c r="G509" s="1"/>
  <c r="G510" s="1"/>
  <c r="G511" s="1"/>
  <c r="G512" s="1"/>
  <c r="G513" s="1"/>
  <c r="G514" s="1"/>
  <c r="G515" s="1"/>
  <c r="G516" s="1"/>
  <c r="G517" s="1"/>
  <c r="G518" s="1"/>
  <c r="G519" s="1"/>
  <c r="G520" s="1"/>
  <c r="G521" s="1"/>
  <c r="G522" s="1"/>
  <c r="G523" s="1"/>
  <c r="G524" s="1"/>
  <c r="G525" s="1"/>
  <c r="G526" s="1"/>
  <c r="G527" s="1"/>
  <c r="G528" s="1"/>
  <c r="G529" s="1"/>
  <c r="G530" s="1"/>
  <c r="G531" s="1"/>
  <c r="G532" s="1"/>
  <c r="G533" s="1"/>
  <c r="G534" s="1"/>
  <c r="G535" s="1"/>
  <c r="G536" s="1"/>
  <c r="G537" s="1"/>
  <c r="G538" s="1"/>
  <c r="G539" s="1"/>
  <c r="G540" s="1"/>
  <c r="G541" s="1"/>
  <c r="G542" s="1"/>
  <c r="G543" s="1"/>
  <c r="G544" s="1"/>
  <c r="G545" s="1"/>
  <c r="G546" s="1"/>
  <c r="G547" s="1"/>
  <c r="G548" s="1"/>
  <c r="G549" s="1"/>
  <c r="G550" s="1"/>
  <c r="G551" s="1"/>
  <c r="G552" s="1"/>
  <c r="G553" s="1"/>
  <c r="G554" s="1"/>
  <c r="G555" s="1"/>
  <c r="G556" s="1"/>
  <c r="G557" s="1"/>
  <c r="G558" s="1"/>
  <c r="G559" s="1"/>
  <c r="G560" s="1"/>
  <c r="G561" s="1"/>
  <c r="G562" s="1"/>
  <c r="G563" s="1"/>
  <c r="G564" s="1"/>
  <c r="G565" s="1"/>
  <c r="G566" s="1"/>
  <c r="G567" s="1"/>
  <c r="G568" s="1"/>
  <c r="G569" s="1"/>
  <c r="G570" s="1"/>
  <c r="G571" s="1"/>
  <c r="G572" s="1"/>
  <c r="G573" s="1"/>
  <c r="G574" s="1"/>
  <c r="G575" s="1"/>
  <c r="G576" s="1"/>
  <c r="G577" s="1"/>
  <c r="G578" s="1"/>
  <c r="G579" s="1"/>
  <c r="G580" s="1"/>
  <c r="G581" s="1"/>
  <c r="G582" s="1"/>
  <c r="G583" s="1"/>
  <c r="G584" s="1"/>
  <c r="G585" s="1"/>
  <c r="G586" s="1"/>
  <c r="G587" s="1"/>
  <c r="G588" s="1"/>
  <c r="G589" s="1"/>
  <c r="G590" s="1"/>
  <c r="G591" s="1"/>
  <c r="G592" s="1"/>
  <c r="G593" s="1"/>
  <c r="G594" s="1"/>
  <c r="G595" s="1"/>
  <c r="G596" s="1"/>
  <c r="G597" s="1"/>
  <c r="G598" s="1"/>
  <c r="G599" s="1"/>
  <c r="G600" s="1"/>
  <c r="G601" s="1"/>
  <c r="G602" s="1"/>
  <c r="G603" s="1"/>
  <c r="G604" s="1"/>
  <c r="G605" s="1"/>
  <c r="G606" s="1"/>
  <c r="G607" s="1"/>
  <c r="G608" s="1"/>
  <c r="G609" s="1"/>
  <c r="G610" s="1"/>
  <c r="G611" s="1"/>
  <c r="G612" s="1"/>
  <c r="G613" s="1"/>
  <c r="G614" s="1"/>
  <c r="G615" s="1"/>
  <c r="G616" s="1"/>
  <c r="G617" s="1"/>
  <c r="G618" s="1"/>
  <c r="G619" s="1"/>
  <c r="G620" s="1"/>
  <c r="G621" s="1"/>
  <c r="G622" s="1"/>
  <c r="G623" s="1"/>
  <c r="G624" s="1"/>
  <c r="G625" s="1"/>
  <c r="G626" s="1"/>
  <c r="G627" s="1"/>
  <c r="G628" s="1"/>
  <c r="G629" s="1"/>
  <c r="G630" s="1"/>
  <c r="G631" s="1"/>
  <c r="G632" s="1"/>
  <c r="G633" s="1"/>
  <c r="G634" s="1"/>
  <c r="G635" s="1"/>
  <c r="G636" s="1"/>
  <c r="G637" s="1"/>
  <c r="G638" s="1"/>
  <c r="G639" s="1"/>
  <c r="G640" s="1"/>
  <c r="G641" s="1"/>
  <c r="G642" s="1"/>
  <c r="G643" s="1"/>
  <c r="G644" s="1"/>
  <c r="G645" s="1"/>
  <c r="G646" s="1"/>
  <c r="G647" s="1"/>
  <c r="G648" s="1"/>
  <c r="G649" s="1"/>
  <c r="G650" s="1"/>
  <c r="G651" s="1"/>
  <c r="G652" s="1"/>
  <c r="G653" s="1"/>
  <c r="G654" s="1"/>
  <c r="G655" s="1"/>
  <c r="G656" s="1"/>
  <c r="G657" s="1"/>
  <c r="G658" s="1"/>
  <c r="G659" s="1"/>
  <c r="G660" s="1"/>
  <c r="G661" s="1"/>
  <c r="G662" s="1"/>
  <c r="G663" s="1"/>
  <c r="G664" s="1"/>
  <c r="G665" s="1"/>
  <c r="G666" s="1"/>
  <c r="G667" s="1"/>
  <c r="G668" s="1"/>
  <c r="G669" s="1"/>
  <c r="G670" s="1"/>
  <c r="G671" s="1"/>
  <c r="G672" s="1"/>
  <c r="G673" s="1"/>
  <c r="G674" s="1"/>
  <c r="G675" s="1"/>
  <c r="G676" s="1"/>
  <c r="G677" s="1"/>
  <c r="G678" s="1"/>
  <c r="G679" s="1"/>
  <c r="G680" s="1"/>
  <c r="G681" s="1"/>
  <c r="G682" s="1"/>
  <c r="G683" s="1"/>
  <c r="G684" s="1"/>
  <c r="G685" s="1"/>
  <c r="G686" s="1"/>
  <c r="G687" s="1"/>
  <c r="G688" s="1"/>
  <c r="G689" s="1"/>
  <c r="G690" s="1"/>
  <c r="G691" s="1"/>
  <c r="G692" s="1"/>
  <c r="G693" s="1"/>
  <c r="G694" s="1"/>
  <c r="G695" s="1"/>
  <c r="G696" s="1"/>
  <c r="G697" s="1"/>
  <c r="G698" s="1"/>
  <c r="G699" s="1"/>
  <c r="G700" s="1"/>
  <c r="G701" s="1"/>
  <c r="G702" s="1"/>
  <c r="G703" s="1"/>
  <c r="G704" s="1"/>
  <c r="G705" s="1"/>
  <c r="G706" s="1"/>
  <c r="G707" s="1"/>
  <c r="G708" s="1"/>
  <c r="G709" s="1"/>
  <c r="G710" s="1"/>
  <c r="G711" s="1"/>
  <c r="G712" s="1"/>
  <c r="G713" s="1"/>
  <c r="G714" s="1"/>
  <c r="G715" s="1"/>
  <c r="G716" s="1"/>
  <c r="G717" s="1"/>
  <c r="G718" s="1"/>
  <c r="G719" s="1"/>
  <c r="G720" s="1"/>
  <c r="G721" s="1"/>
  <c r="G722" s="1"/>
  <c r="G723" s="1"/>
  <c r="G724" s="1"/>
  <c r="G725" s="1"/>
  <c r="G726" s="1"/>
  <c r="G727" s="1"/>
  <c r="G728" s="1"/>
  <c r="G729" s="1"/>
  <c r="G730" s="1"/>
  <c r="G731" s="1"/>
  <c r="G732" s="1"/>
  <c r="G733" s="1"/>
  <c r="G734" s="1"/>
  <c r="G735" s="1"/>
  <c r="G736" s="1"/>
  <c r="G737" s="1"/>
  <c r="G738" s="1"/>
  <c r="G739" s="1"/>
  <c r="G740" s="1"/>
  <c r="G741" s="1"/>
  <c r="G742" s="1"/>
  <c r="G743" s="1"/>
  <c r="G744" s="1"/>
  <c r="G745" s="1"/>
  <c r="G746" s="1"/>
  <c r="G747" s="1"/>
  <c r="G748" s="1"/>
  <c r="G749" s="1"/>
  <c r="G750" s="1"/>
  <c r="G751" s="1"/>
  <c r="G752" s="1"/>
  <c r="G753" s="1"/>
  <c r="G754" s="1"/>
  <c r="G755" s="1"/>
  <c r="G756" s="1"/>
  <c r="G757" s="1"/>
  <c r="G758" s="1"/>
  <c r="G759" s="1"/>
  <c r="G760" s="1"/>
  <c r="G761" s="1"/>
  <c r="G762" s="1"/>
  <c r="G763" s="1"/>
  <c r="G764" s="1"/>
  <c r="G765" s="1"/>
  <c r="G766" s="1"/>
  <c r="G767" s="1"/>
  <c r="G768" s="1"/>
  <c r="G769" s="1"/>
  <c r="G770" s="1"/>
  <c r="G771" s="1"/>
  <c r="G772" s="1"/>
  <c r="G773" s="1"/>
  <c r="G774" s="1"/>
  <c r="G775" s="1"/>
  <c r="G776" s="1"/>
  <c r="G777" s="1"/>
  <c r="G778" s="1"/>
  <c r="G779" s="1"/>
  <c r="G780" s="1"/>
  <c r="G781" s="1"/>
  <c r="G782" s="1"/>
  <c r="G783" s="1"/>
  <c r="G784" s="1"/>
  <c r="G785" s="1"/>
  <c r="G786" s="1"/>
  <c r="G787" s="1"/>
  <c r="G788" s="1"/>
  <c r="G789" s="1"/>
  <c r="G790" s="1"/>
  <c r="G791" s="1"/>
  <c r="G792" s="1"/>
  <c r="G793" s="1"/>
  <c r="G794" s="1"/>
  <c r="G795" s="1"/>
  <c r="G796" s="1"/>
  <c r="G797" s="1"/>
  <c r="G798" s="1"/>
  <c r="G799" s="1"/>
  <c r="G800" s="1"/>
  <c r="G801" s="1"/>
  <c r="G802" s="1"/>
  <c r="G803" s="1"/>
  <c r="G804" s="1"/>
  <c r="G805" s="1"/>
  <c r="G806" s="1"/>
  <c r="G807" s="1"/>
  <c r="G808" s="1"/>
  <c r="G809" s="1"/>
  <c r="G810" s="1"/>
  <c r="G811" s="1"/>
  <c r="G812" s="1"/>
  <c r="G813" s="1"/>
  <c r="G814" s="1"/>
  <c r="G815" s="1"/>
  <c r="G816" s="1"/>
  <c r="G817" s="1"/>
  <c r="G818" s="1"/>
  <c r="G819" s="1"/>
  <c r="G820" s="1"/>
  <c r="G821" s="1"/>
  <c r="G822" s="1"/>
  <c r="G823" s="1"/>
  <c r="G824" s="1"/>
  <c r="G825" s="1"/>
  <c r="G826" s="1"/>
  <c r="G827" s="1"/>
  <c r="G828" s="1"/>
  <c r="G829" s="1"/>
  <c r="G830" s="1"/>
  <c r="G831" s="1"/>
  <c r="G832" s="1"/>
  <c r="G833" s="1"/>
  <c r="G834" s="1"/>
  <c r="G835" s="1"/>
  <c r="G836" s="1"/>
  <c r="G837" s="1"/>
  <c r="G838" s="1"/>
  <c r="G839" s="1"/>
  <c r="G840" s="1"/>
  <c r="G841" s="1"/>
  <c r="G842" s="1"/>
  <c r="G843" s="1"/>
  <c r="G844" s="1"/>
  <c r="G845" s="1"/>
  <c r="G846" s="1"/>
  <c r="G847" s="1"/>
  <c r="G848" s="1"/>
  <c r="G849" s="1"/>
  <c r="G850" s="1"/>
  <c r="G851" s="1"/>
  <c r="G852" s="1"/>
  <c r="G853" s="1"/>
  <c r="G854" s="1"/>
  <c r="G855" s="1"/>
  <c r="G856" s="1"/>
  <c r="G857" s="1"/>
  <c r="G858" s="1"/>
  <c r="G859" s="1"/>
  <c r="G860" s="1"/>
  <c r="G861" s="1"/>
  <c r="G862" s="1"/>
  <c r="G863" s="1"/>
  <c r="G864" s="1"/>
  <c r="G865" s="1"/>
  <c r="G866" s="1"/>
  <c r="G867" s="1"/>
  <c r="G868" s="1"/>
  <c r="G869" s="1"/>
  <c r="G870" s="1"/>
  <c r="G871" s="1"/>
  <c r="G872" s="1"/>
  <c r="G873" s="1"/>
  <c r="G874" s="1"/>
  <c r="G875" s="1"/>
  <c r="G876" s="1"/>
  <c r="G877" s="1"/>
  <c r="G878" s="1"/>
  <c r="G879" s="1"/>
  <c r="G880" s="1"/>
  <c r="G881" s="1"/>
  <c r="G882" s="1"/>
  <c r="G883" s="1"/>
  <c r="G884" s="1"/>
  <c r="G885" s="1"/>
  <c r="G886" s="1"/>
  <c r="G887" s="1"/>
  <c r="G888" s="1"/>
  <c r="G889" s="1"/>
  <c r="G890" s="1"/>
  <c r="G891" s="1"/>
  <c r="G892" s="1"/>
  <c r="G893" s="1"/>
  <c r="G894" s="1"/>
  <c r="G895" s="1"/>
  <c r="G896" s="1"/>
  <c r="G897" s="1"/>
  <c r="G898" s="1"/>
  <c r="G899" s="1"/>
  <c r="G900" s="1"/>
  <c r="G901" s="1"/>
  <c r="G902" s="1"/>
  <c r="G903" s="1"/>
  <c r="G904" s="1"/>
  <c r="G905" s="1"/>
  <c r="G906" s="1"/>
  <c r="G907" s="1"/>
  <c r="G908" s="1"/>
  <c r="G909" s="1"/>
  <c r="G910" s="1"/>
  <c r="G911" s="1"/>
  <c r="G912" s="1"/>
  <c r="G913" s="1"/>
  <c r="G914" s="1"/>
  <c r="G915" s="1"/>
  <c r="G916" s="1"/>
  <c r="G917" s="1"/>
  <c r="G918" s="1"/>
  <c r="G919" s="1"/>
  <c r="G920" s="1"/>
  <c r="G921" s="1"/>
  <c r="G922" s="1"/>
  <c r="G923" s="1"/>
  <c r="G924" s="1"/>
  <c r="G925" s="1"/>
  <c r="G926" s="1"/>
  <c r="G927" s="1"/>
  <c r="G928" s="1"/>
  <c r="G929" s="1"/>
  <c r="G930" s="1"/>
  <c r="G931" s="1"/>
  <c r="G932" s="1"/>
  <c r="G933" s="1"/>
  <c r="G934" s="1"/>
  <c r="G935" s="1"/>
  <c r="G936" s="1"/>
  <c r="G937" s="1"/>
  <c r="G938" s="1"/>
  <c r="G939" s="1"/>
  <c r="G940" s="1"/>
  <c r="G941" s="1"/>
  <c r="G942" s="1"/>
  <c r="G943" s="1"/>
  <c r="G944" s="1"/>
  <c r="G945" s="1"/>
  <c r="G946" s="1"/>
  <c r="G947" s="1"/>
  <c r="G948" s="1"/>
  <c r="G949" s="1"/>
  <c r="G950" s="1"/>
  <c r="G951" s="1"/>
  <c r="G952" s="1"/>
  <c r="G953" s="1"/>
  <c r="G954" s="1"/>
  <c r="G955" s="1"/>
  <c r="G956" s="1"/>
  <c r="G957" s="1"/>
  <c r="G958" s="1"/>
  <c r="G959" s="1"/>
  <c r="G960" s="1"/>
  <c r="G961" s="1"/>
  <c r="G962" s="1"/>
  <c r="G963" s="1"/>
  <c r="G964" s="1"/>
  <c r="G965" s="1"/>
  <c r="G966" s="1"/>
  <c r="G967" s="1"/>
  <c r="G968" s="1"/>
  <c r="G969" s="1"/>
  <c r="G970" s="1"/>
  <c r="G971" s="1"/>
  <c r="G972" s="1"/>
  <c r="G973" s="1"/>
  <c r="G974" s="1"/>
  <c r="G975" s="1"/>
  <c r="G976" s="1"/>
  <c r="G977" s="1"/>
  <c r="G978" s="1"/>
  <c r="G979" s="1"/>
  <c r="G980" s="1"/>
  <c r="G981" s="1"/>
  <c r="G982" s="1"/>
  <c r="G983" s="1"/>
  <c r="G984" s="1"/>
  <c r="G985" s="1"/>
  <c r="G986" s="1"/>
  <c r="G987" s="1"/>
  <c r="G988" s="1"/>
  <c r="G989" s="1"/>
  <c r="G990" s="1"/>
  <c r="G991" s="1"/>
  <c r="G992" s="1"/>
  <c r="G993" s="1"/>
  <c r="G994" s="1"/>
  <c r="G995" s="1"/>
  <c r="G996" s="1"/>
  <c r="G997" s="1"/>
  <c r="G998" s="1"/>
  <c r="G999" s="1"/>
  <c r="G1000" s="1"/>
  <c r="G1001" s="1"/>
  <c r="G1002" s="1"/>
  <c r="G1003" s="1"/>
  <c r="G1004" s="1"/>
  <c r="G1005" s="1"/>
  <c r="G1006" s="1"/>
  <c r="G1007" s="1"/>
  <c r="G1008" s="1"/>
  <c r="G1009" s="1"/>
  <c r="G1010" s="1"/>
  <c r="G1011" s="1"/>
  <c r="G1012" s="1"/>
  <c r="G1013" s="1"/>
  <c r="G1014" s="1"/>
  <c r="G1015" s="1"/>
  <c r="G1016" s="1"/>
  <c r="G1017" s="1"/>
  <c r="G1018" s="1"/>
  <c r="G1019" s="1"/>
  <c r="G1020" s="1"/>
  <c r="G1021" s="1"/>
  <c r="G1022" s="1"/>
  <c r="G1023" s="1"/>
  <c r="G1024" s="1"/>
  <c r="G1025" s="1"/>
  <c r="G1026" s="1"/>
  <c r="G1027" s="1"/>
  <c r="G1028" s="1"/>
  <c r="G1029" s="1"/>
  <c r="G1030" s="1"/>
  <c r="G1031" s="1"/>
  <c r="G1032" s="1"/>
  <c r="G1033" s="1"/>
  <c r="G1034" s="1"/>
  <c r="G1035" s="1"/>
  <c r="G1036" s="1"/>
  <c r="G1037" s="1"/>
  <c r="G1038" s="1"/>
  <c r="G1039" s="1"/>
  <c r="G1040" s="1"/>
  <c r="G1041" s="1"/>
  <c r="G1042" s="1"/>
  <c r="G1043" s="1"/>
  <c r="G1044" s="1"/>
  <c r="G1045" s="1"/>
  <c r="G1046" s="1"/>
  <c r="G1047" s="1"/>
  <c r="G1048" s="1"/>
  <c r="G1049" s="1"/>
  <c r="G1050" s="1"/>
  <c r="G1051" s="1"/>
  <c r="G1052" s="1"/>
  <c r="G1053" s="1"/>
  <c r="G1054" s="1"/>
  <c r="G1055" s="1"/>
  <c r="G1056" s="1"/>
  <c r="G1057" s="1"/>
  <c r="G1058" s="1"/>
  <c r="G1059" s="1"/>
  <c r="G1060" s="1"/>
  <c r="G1061" s="1"/>
  <c r="G1062" s="1"/>
  <c r="G1063" s="1"/>
  <c r="G1064" s="1"/>
  <c r="G1065" s="1"/>
  <c r="G1066" s="1"/>
  <c r="G1067" s="1"/>
  <c r="G1068" s="1"/>
  <c r="G1069" s="1"/>
  <c r="G1070" s="1"/>
  <c r="G1071" s="1"/>
  <c r="G1072" s="1"/>
  <c r="G1073" s="1"/>
  <c r="G1074" s="1"/>
  <c r="G1075" s="1"/>
  <c r="G1076" s="1"/>
  <c r="G1077" s="1"/>
  <c r="G1078" s="1"/>
  <c r="G1079" s="1"/>
  <c r="G1080" s="1"/>
  <c r="G1081" s="1"/>
  <c r="G1082" s="1"/>
  <c r="G1083" s="1"/>
  <c r="G1084" s="1"/>
  <c r="G1085" s="1"/>
  <c r="G1086" s="1"/>
  <c r="G1087" s="1"/>
  <c r="G1088" s="1"/>
  <c r="G1089" s="1"/>
  <c r="G1090" s="1"/>
  <c r="G1091" s="1"/>
  <c r="G1092" s="1"/>
  <c r="G1093" s="1"/>
  <c r="G1094" s="1"/>
  <c r="G1095" s="1"/>
  <c r="G1096" s="1"/>
  <c r="G1097" s="1"/>
  <c r="G1098" s="1"/>
  <c r="G1099" s="1"/>
  <c r="G1100" s="1"/>
  <c r="G1101" s="1"/>
  <c r="G1102" s="1"/>
  <c r="G1103" s="1"/>
  <c r="G1104" s="1"/>
  <c r="G1105" s="1"/>
  <c r="G1106" s="1"/>
  <c r="G1107" s="1"/>
  <c r="G1108" s="1"/>
  <c r="G1109" s="1"/>
  <c r="G1110" s="1"/>
  <c r="G1111" s="1"/>
  <c r="G1112" s="1"/>
  <c r="G1113" s="1"/>
  <c r="G1114" s="1"/>
  <c r="G1115" s="1"/>
  <c r="G1116" s="1"/>
  <c r="G1117" s="1"/>
  <c r="G1118" s="1"/>
  <c r="G1119" s="1"/>
  <c r="G1120" s="1"/>
  <c r="G1121" s="1"/>
  <c r="G1122" s="1"/>
  <c r="G1123" s="1"/>
  <c r="G1124" s="1"/>
  <c r="G1125" s="1"/>
  <c r="G1126" s="1"/>
  <c r="G1127" s="1"/>
  <c r="G1128" s="1"/>
  <c r="G1129" s="1"/>
  <c r="G1130" s="1"/>
  <c r="G1131" s="1"/>
  <c r="G1132" s="1"/>
  <c r="G1133" s="1"/>
  <c r="G1134" s="1"/>
  <c r="G1135" s="1"/>
  <c r="G1136" s="1"/>
  <c r="G1137" s="1"/>
  <c r="G1138" s="1"/>
  <c r="G1139" s="1"/>
  <c r="G1140" s="1"/>
  <c r="G1141" s="1"/>
  <c r="G1142" s="1"/>
  <c r="G1143" s="1"/>
  <c r="G1144" s="1"/>
  <c r="G1145" s="1"/>
  <c r="G1146" s="1"/>
  <c r="G1147" s="1"/>
  <c r="G1148" s="1"/>
  <c r="G1149" s="1"/>
  <c r="G1150" s="1"/>
  <c r="G1151" s="1"/>
  <c r="G1152" s="1"/>
  <c r="G1153" s="1"/>
  <c r="G1154" s="1"/>
  <c r="G1155" s="1"/>
  <c r="G1156" s="1"/>
  <c r="G1157" s="1"/>
  <c r="G1158" s="1"/>
  <c r="G1159" s="1"/>
  <c r="G1160" s="1"/>
  <c r="G1161" s="1"/>
  <c r="G1162" s="1"/>
  <c r="G1163" s="1"/>
  <c r="G1164" s="1"/>
  <c r="G1165" s="1"/>
  <c r="G1166" s="1"/>
  <c r="G1167" s="1"/>
  <c r="G1168" s="1"/>
  <c r="G1169" s="1"/>
  <c r="G1170" s="1"/>
  <c r="G1171" s="1"/>
  <c r="G1172" s="1"/>
  <c r="G1173" s="1"/>
  <c r="G1174" s="1"/>
  <c r="G1175" s="1"/>
  <c r="G1176" s="1"/>
  <c r="G1177" s="1"/>
  <c r="G1178" s="1"/>
  <c r="G1179" s="1"/>
  <c r="G1180" s="1"/>
  <c r="G1181" s="1"/>
  <c r="G1182" s="1"/>
  <c r="G1183" s="1"/>
  <c r="G1184" s="1"/>
  <c r="G1185" s="1"/>
  <c r="G1186" s="1"/>
  <c r="G1187" s="1"/>
  <c r="G1188" s="1"/>
  <c r="G1189" s="1"/>
  <c r="G1190" s="1"/>
  <c r="G1191" s="1"/>
  <c r="G1192" s="1"/>
  <c r="G1193" s="1"/>
  <c r="G1194" s="1"/>
  <c r="G1195" s="1"/>
  <c r="G1196" s="1"/>
  <c r="G1197" s="1"/>
  <c r="G1198" s="1"/>
  <c r="G1199" s="1"/>
  <c r="G1200" s="1"/>
  <c r="G1201" s="1"/>
  <c r="G1202" s="1"/>
  <c r="G1203" s="1"/>
  <c r="G1204" s="1"/>
  <c r="G1205" s="1"/>
  <c r="G1206" s="1"/>
  <c r="G1207" s="1"/>
  <c r="G1208" s="1"/>
  <c r="G1209" s="1"/>
  <c r="G1210" s="1"/>
  <c r="G1211" s="1"/>
  <c r="G1212" s="1"/>
  <c r="G1213" s="1"/>
  <c r="G1214" s="1"/>
  <c r="G1215" s="1"/>
  <c r="G1216" s="1"/>
  <c r="G1217" s="1"/>
  <c r="G1218" s="1"/>
  <c r="G1219" s="1"/>
  <c r="G1220" s="1"/>
  <c r="G1221" s="1"/>
  <c r="G1222" s="1"/>
  <c r="G1223" s="1"/>
  <c r="G1224" s="1"/>
  <c r="G1225" s="1"/>
  <c r="G1226" s="1"/>
  <c r="G1227" s="1"/>
  <c r="G1228" s="1"/>
  <c r="G1229" s="1"/>
  <c r="G1230" s="1"/>
  <c r="G1231" s="1"/>
  <c r="G1232" s="1"/>
  <c r="G1233" s="1"/>
  <c r="G1234" s="1"/>
  <c r="G1235" s="1"/>
  <c r="G1236" s="1"/>
  <c r="G1237" s="1"/>
  <c r="G1238" s="1"/>
  <c r="G1239" s="1"/>
  <c r="G1240" s="1"/>
  <c r="G1241" s="1"/>
  <c r="G1242" s="1"/>
  <c r="G1243" s="1"/>
  <c r="G1244" s="1"/>
  <c r="G1245" s="1"/>
  <c r="G1246" s="1"/>
  <c r="G1247" s="1"/>
  <c r="G1248" s="1"/>
  <c r="G1249" s="1"/>
  <c r="G1250" s="1"/>
  <c r="G1251" s="1"/>
  <c r="G1252" s="1"/>
  <c r="G1253" s="1"/>
  <c r="G1254" s="1"/>
  <c r="G1255" s="1"/>
  <c r="G1256" s="1"/>
  <c r="G1257" s="1"/>
  <c r="G1258" s="1"/>
  <c r="G1259" s="1"/>
  <c r="G1260" s="1"/>
  <c r="G1261" s="1"/>
  <c r="G1262" s="1"/>
  <c r="G1263" s="1"/>
  <c r="G1264" s="1"/>
  <c r="G1265" s="1"/>
  <c r="G1266" s="1"/>
  <c r="G1267" s="1"/>
  <c r="G1268" s="1"/>
  <c r="G1269" s="1"/>
  <c r="G1270" s="1"/>
  <c r="G1271" s="1"/>
  <c r="G1272" s="1"/>
  <c r="G1273" s="1"/>
  <c r="G1274" s="1"/>
  <c r="G1275" s="1"/>
  <c r="G1276" s="1"/>
  <c r="G1277" s="1"/>
  <c r="G1278" s="1"/>
  <c r="G1279" s="1"/>
  <c r="G1280" s="1"/>
  <c r="G1281" s="1"/>
  <c r="G1282" s="1"/>
  <c r="G1283" s="1"/>
  <c r="G1284" s="1"/>
  <c r="G1285" s="1"/>
  <c r="G1286" s="1"/>
  <c r="G1287" s="1"/>
  <c r="G1288" s="1"/>
  <c r="G1289" s="1"/>
  <c r="G1290" s="1"/>
  <c r="G1291" s="1"/>
  <c r="G1292" s="1"/>
  <c r="G1293" s="1"/>
  <c r="G1294" s="1"/>
  <c r="G1295" s="1"/>
  <c r="G1296" s="1"/>
  <c r="G1297" s="1"/>
  <c r="G1298" s="1"/>
  <c r="G1299" s="1"/>
  <c r="G1300" s="1"/>
  <c r="G1301" s="1"/>
  <c r="G1302" s="1"/>
  <c r="G1303" s="1"/>
  <c r="G1304" s="1"/>
  <c r="G1305" s="1"/>
  <c r="G1306" s="1"/>
  <c r="G1307" s="1"/>
  <c r="G1308" s="1"/>
  <c r="G1309" s="1"/>
  <c r="G1310" s="1"/>
  <c r="G1311" s="1"/>
  <c r="G1312" s="1"/>
  <c r="G1313" s="1"/>
  <c r="G1314" s="1"/>
  <c r="G1315" s="1"/>
  <c r="G1316" s="1"/>
  <c r="G1317" s="1"/>
  <c r="G1318" s="1"/>
  <c r="G1319" s="1"/>
  <c r="G1320" s="1"/>
  <c r="G1321" s="1"/>
  <c r="G1322" s="1"/>
  <c r="G1323" s="1"/>
  <c r="G1324" s="1"/>
  <c r="G1325" s="1"/>
  <c r="G1326" s="1"/>
  <c r="G1327" s="1"/>
  <c r="G1328" s="1"/>
  <c r="G1329" s="1"/>
  <c r="G1330" s="1"/>
  <c r="G1331" s="1"/>
  <c r="G1332" s="1"/>
  <c r="G1333" s="1"/>
  <c r="G1334" s="1"/>
  <c r="G1335" s="1"/>
  <c r="G1336" s="1"/>
  <c r="G1337" s="1"/>
  <c r="G1338" s="1"/>
  <c r="G1339" s="1"/>
  <c r="G1340" s="1"/>
  <c r="G1341" s="1"/>
  <c r="G1342" s="1"/>
  <c r="G1343" s="1"/>
  <c r="G1344" s="1"/>
  <c r="G1345" s="1"/>
  <c r="G1346" s="1"/>
  <c r="G1347" s="1"/>
  <c r="G1348" s="1"/>
  <c r="G1349" s="1"/>
  <c r="G1350" s="1"/>
  <c r="G1351" s="1"/>
  <c r="G1352" s="1"/>
  <c r="G1353" s="1"/>
  <c r="G1354" s="1"/>
  <c r="G1355" s="1"/>
  <c r="G1356" s="1"/>
  <c r="G1357" s="1"/>
  <c r="G1358" s="1"/>
  <c r="G1359" s="1"/>
  <c r="G1360" s="1"/>
  <c r="G1361" s="1"/>
  <c r="G1362" s="1"/>
  <c r="G1363" s="1"/>
  <c r="G1364" s="1"/>
  <c r="G1365" s="1"/>
  <c r="G1366" s="1"/>
  <c r="G1367" s="1"/>
  <c r="G1368" s="1"/>
  <c r="G1369" s="1"/>
  <c r="G1370" s="1"/>
  <c r="G1371" s="1"/>
  <c r="G1372" s="1"/>
  <c r="G1373" s="1"/>
  <c r="G1374" s="1"/>
  <c r="G1375" s="1"/>
  <c r="G1376" s="1"/>
  <c r="G1377" s="1"/>
  <c r="G1378" s="1"/>
  <c r="G1379" s="1"/>
  <c r="G1380" s="1"/>
  <c r="G1381" s="1"/>
  <c r="G1382" s="1"/>
  <c r="G1383" s="1"/>
  <c r="G1384" s="1"/>
  <c r="G1385" s="1"/>
  <c r="G1386" s="1"/>
  <c r="G1387" s="1"/>
  <c r="G1388" s="1"/>
  <c r="G1389" s="1"/>
  <c r="G1390" s="1"/>
  <c r="G1391" s="1"/>
  <c r="G1392" s="1"/>
  <c r="G1393" s="1"/>
  <c r="G1394" s="1"/>
  <c r="G1395" s="1"/>
  <c r="G1396" s="1"/>
  <c r="G1397" s="1"/>
  <c r="G1398" s="1"/>
  <c r="G1399" s="1"/>
  <c r="G1400" s="1"/>
  <c r="G1401" s="1"/>
  <c r="G1402" s="1"/>
  <c r="G1403" s="1"/>
  <c r="G1404" s="1"/>
  <c r="G1405" s="1"/>
  <c r="G1406" s="1"/>
  <c r="G1407" s="1"/>
  <c r="G1408" s="1"/>
  <c r="G1409" s="1"/>
  <c r="G1410" s="1"/>
  <c r="G1411" s="1"/>
  <c r="G1412" s="1"/>
  <c r="G1413" s="1"/>
  <c r="G1414" s="1"/>
  <c r="G1415" s="1"/>
  <c r="G1416" s="1"/>
  <c r="G1417" s="1"/>
  <c r="G1418" s="1"/>
  <c r="G1419" s="1"/>
  <c r="G1420" s="1"/>
  <c r="G1421" s="1"/>
  <c r="G1422" s="1"/>
  <c r="G1423" s="1"/>
  <c r="G1424" s="1"/>
  <c r="G1425" s="1"/>
  <c r="G1426" s="1"/>
  <c r="G1427" s="1"/>
  <c r="G1428" s="1"/>
  <c r="G1429" s="1"/>
  <c r="G1430" s="1"/>
  <c r="G1431" s="1"/>
  <c r="G1432" s="1"/>
  <c r="G1433" s="1"/>
  <c r="G1434" s="1"/>
  <c r="G1435" s="1"/>
  <c r="G1436" s="1"/>
  <c r="G1437" s="1"/>
  <c r="G1438" s="1"/>
  <c r="G1439" s="1"/>
  <c r="G1440" s="1"/>
  <c r="G1441" s="1"/>
  <c r="G1442" s="1"/>
  <c r="G1443" s="1"/>
  <c r="G1444" s="1"/>
  <c r="G1445" s="1"/>
  <c r="G1446" s="1"/>
  <c r="G1447" s="1"/>
  <c r="G1448" s="1"/>
  <c r="G1449" s="1"/>
  <c r="G1450" s="1"/>
  <c r="G1451" s="1"/>
  <c r="G1452" s="1"/>
  <c r="G1453" s="1"/>
  <c r="G1454" s="1"/>
  <c r="G1455" s="1"/>
  <c r="G1456" s="1"/>
  <c r="G1457" s="1"/>
  <c r="G1458" s="1"/>
  <c r="G1459" s="1"/>
  <c r="G1460" s="1"/>
  <c r="G1461" s="1"/>
  <c r="G1462" s="1"/>
  <c r="G1463" s="1"/>
  <c r="G1464" s="1"/>
  <c r="G1465" s="1"/>
  <c r="G1466" s="1"/>
  <c r="G1467" s="1"/>
  <c r="G1468" s="1"/>
  <c r="G1469" s="1"/>
  <c r="G1470" s="1"/>
  <c r="G1471" s="1"/>
  <c r="G1472" s="1"/>
  <c r="G1473" s="1"/>
  <c r="G1474" s="1"/>
  <c r="G1475" s="1"/>
  <c r="G1476" s="1"/>
  <c r="G1477" s="1"/>
  <c r="G1478" s="1"/>
  <c r="G1479" s="1"/>
  <c r="G1480" s="1"/>
  <c r="G1481" s="1"/>
  <c r="G1482" s="1"/>
  <c r="G1483" s="1"/>
  <c r="G1484" s="1"/>
  <c r="G1485" s="1"/>
  <c r="G1486" s="1"/>
  <c r="G1487" s="1"/>
  <c r="G1488" s="1"/>
  <c r="G1489" s="1"/>
  <c r="G1490" s="1"/>
  <c r="G1491" s="1"/>
  <c r="G1492" s="1"/>
  <c r="G1493" s="1"/>
  <c r="G1494" s="1"/>
  <c r="G1495" s="1"/>
  <c r="G1496" s="1"/>
  <c r="G1497" s="1"/>
  <c r="G1498" s="1"/>
  <c r="G1499" s="1"/>
  <c r="G1500" s="1"/>
  <c r="G1501" s="1"/>
  <c r="G1502" s="1"/>
  <c r="G1503" s="1"/>
  <c r="G1504" s="1"/>
  <c r="G1505" s="1"/>
  <c r="G1506" s="1"/>
  <c r="G1507" s="1"/>
  <c r="G1508" s="1"/>
  <c r="G1509" s="1"/>
  <c r="G1510" s="1"/>
  <c r="G1511" s="1"/>
  <c r="G1512" s="1"/>
  <c r="G1513" s="1"/>
  <c r="G1514" s="1"/>
  <c r="G1515" s="1"/>
  <c r="G1516" s="1"/>
  <c r="G1517" s="1"/>
  <c r="G1518" s="1"/>
  <c r="G1519" s="1"/>
  <c r="G1520" s="1"/>
  <c r="G1521" s="1"/>
  <c r="G1522" s="1"/>
  <c r="G1523" s="1"/>
  <c r="G1524" s="1"/>
  <c r="G1525" s="1"/>
  <c r="G1526" s="1"/>
  <c r="G1527" s="1"/>
  <c r="G1528" s="1"/>
  <c r="G1529" s="1"/>
  <c r="G1530" s="1"/>
  <c r="G1531" s="1"/>
  <c r="G1532" s="1"/>
  <c r="G1533" s="1"/>
  <c r="G1534" s="1"/>
  <c r="G1535" s="1"/>
  <c r="G1536" s="1"/>
  <c r="G1537" s="1"/>
  <c r="G1538" s="1"/>
  <c r="G1539" s="1"/>
  <c r="G1540" s="1"/>
  <c r="G1541" s="1"/>
  <c r="G1542" s="1"/>
  <c r="G1543" s="1"/>
  <c r="G1544" s="1"/>
  <c r="G1545" s="1"/>
  <c r="G1546" s="1"/>
  <c r="G1547" s="1"/>
  <c r="G1548" s="1"/>
  <c r="G1549" s="1"/>
  <c r="G1550" s="1"/>
  <c r="G1551" s="1"/>
  <c r="G1552" s="1"/>
  <c r="G1553" s="1"/>
  <c r="G1554" s="1"/>
  <c r="G1555" s="1"/>
  <c r="G1556" s="1"/>
  <c r="G1557" s="1"/>
  <c r="G1558" s="1"/>
  <c r="G1559" s="1"/>
  <c r="G1560" s="1"/>
  <c r="G1561" s="1"/>
  <c r="G1562" s="1"/>
  <c r="G1563" s="1"/>
  <c r="G1564" s="1"/>
  <c r="G1565" s="1"/>
  <c r="G1566" s="1"/>
  <c r="G1567" s="1"/>
  <c r="G1568" s="1"/>
  <c r="G1569" s="1"/>
  <c r="G1570" s="1"/>
  <c r="G1571" s="1"/>
  <c r="G1572" s="1"/>
  <c r="G1573" s="1"/>
  <c r="G1574" s="1"/>
  <c r="G1575" s="1"/>
  <c r="G1576" s="1"/>
  <c r="G1577" s="1"/>
  <c r="G1578" s="1"/>
  <c r="G1579" s="1"/>
  <c r="G1580" s="1"/>
  <c r="G1581" s="1"/>
  <c r="G1582" s="1"/>
  <c r="G1583" s="1"/>
  <c r="G1584" s="1"/>
  <c r="G1585" s="1"/>
  <c r="G1586" s="1"/>
  <c r="G1587" s="1"/>
  <c r="G1588" s="1"/>
  <c r="G1589" s="1"/>
  <c r="G1590" s="1"/>
  <c r="G1591" s="1"/>
  <c r="G1592" s="1"/>
  <c r="G1593" s="1"/>
  <c r="G1594" s="1"/>
  <c r="G1595" s="1"/>
  <c r="G1596" s="1"/>
  <c r="G1597" s="1"/>
  <c r="G1598" s="1"/>
  <c r="G1599" s="1"/>
  <c r="G1600" s="1"/>
  <c r="G1601" s="1"/>
  <c r="G1602" s="1"/>
  <c r="G1603" s="1"/>
  <c r="G1604" s="1"/>
  <c r="G1605" s="1"/>
  <c r="G1606" s="1"/>
  <c r="G1607" s="1"/>
  <c r="G1608" s="1"/>
  <c r="G1609" s="1"/>
  <c r="G1610" s="1"/>
  <c r="G1611" s="1"/>
  <c r="G1612" s="1"/>
  <c r="G1613" s="1"/>
  <c r="G1614" s="1"/>
  <c r="G1615" s="1"/>
  <c r="G1616" s="1"/>
  <c r="G1617" s="1"/>
  <c r="G1618" s="1"/>
  <c r="G1619" s="1"/>
  <c r="G1620" s="1"/>
  <c r="G1621" s="1"/>
  <c r="G1622" s="1"/>
  <c r="G1623" s="1"/>
  <c r="G1624" s="1"/>
  <c r="G1625" s="1"/>
  <c r="G1626" s="1"/>
  <c r="G1627" s="1"/>
  <c r="G1628" s="1"/>
  <c r="G1629" s="1"/>
  <c r="G1630" s="1"/>
  <c r="G1631" s="1"/>
  <c r="G1632" s="1"/>
  <c r="G1633" s="1"/>
  <c r="G1634" s="1"/>
  <c r="G1635" s="1"/>
  <c r="G1636" s="1"/>
  <c r="G1637" s="1"/>
  <c r="G1638" s="1"/>
  <c r="G1639" s="1"/>
  <c r="G1640" s="1"/>
  <c r="G1641" s="1"/>
  <c r="G1642" s="1"/>
  <c r="G1643" s="1"/>
  <c r="G1644" s="1"/>
  <c r="G1645" s="1"/>
  <c r="G1646" s="1"/>
  <c r="G1647" s="1"/>
  <c r="G1648" s="1"/>
  <c r="G1649" s="1"/>
  <c r="G1650" s="1"/>
  <c r="G1651" s="1"/>
  <c r="G1652" s="1"/>
  <c r="G1653" s="1"/>
  <c r="G1654" s="1"/>
  <c r="G1655" s="1"/>
  <c r="G1656" s="1"/>
  <c r="G1657" s="1"/>
  <c r="G1658" s="1"/>
  <c r="G1659" s="1"/>
  <c r="G1660" s="1"/>
  <c r="G1661" s="1"/>
  <c r="G1662" s="1"/>
  <c r="G1663" s="1"/>
  <c r="G1664" s="1"/>
  <c r="G1665" s="1"/>
  <c r="G1666" s="1"/>
  <c r="G1667" s="1"/>
  <c r="G1668" s="1"/>
  <c r="G1669" s="1"/>
  <c r="G1670" s="1"/>
  <c r="G1671" s="1"/>
  <c r="G1672" s="1"/>
  <c r="G1673" s="1"/>
  <c r="G1674" s="1"/>
  <c r="G1675" s="1"/>
  <c r="G1676" s="1"/>
  <c r="G1677" s="1"/>
  <c r="G1678" s="1"/>
  <c r="G1679" s="1"/>
  <c r="G1680" s="1"/>
  <c r="G1681" s="1"/>
  <c r="G1682" s="1"/>
  <c r="G1683" s="1"/>
  <c r="G1684" s="1"/>
  <c r="G1685" s="1"/>
  <c r="G1686" s="1"/>
  <c r="G1687" s="1"/>
  <c r="G1688" s="1"/>
  <c r="G1689" s="1"/>
  <c r="G1690" s="1"/>
  <c r="G1691" s="1"/>
  <c r="G1692" s="1"/>
  <c r="G1693" s="1"/>
  <c r="G1694" s="1"/>
  <c r="G1695" s="1"/>
  <c r="G1696" s="1"/>
  <c r="G1697" s="1"/>
  <c r="G1698" s="1"/>
  <c r="G1699" s="1"/>
  <c r="G1700" s="1"/>
  <c r="G1701" s="1"/>
  <c r="G1702" s="1"/>
  <c r="G1703" s="1"/>
  <c r="G1704" s="1"/>
  <c r="G1705" s="1"/>
  <c r="G1706" s="1"/>
  <c r="G1707" s="1"/>
  <c r="G1708" s="1"/>
  <c r="G1709" s="1"/>
  <c r="G1710" s="1"/>
  <c r="G1711" s="1"/>
  <c r="G1712" s="1"/>
  <c r="G1713" s="1"/>
  <c r="G1714" s="1"/>
  <c r="G1715" s="1"/>
  <c r="G1716" s="1"/>
  <c r="G1717" s="1"/>
  <c r="G1718" s="1"/>
  <c r="G1719" s="1"/>
  <c r="G1720" s="1"/>
  <c r="G1721" s="1"/>
  <c r="G1722" s="1"/>
  <c r="G1723" s="1"/>
  <c r="G1724" s="1"/>
  <c r="G1725" s="1"/>
  <c r="G1726" s="1"/>
  <c r="G1727" s="1"/>
  <c r="G1728" s="1"/>
  <c r="G1729" s="1"/>
  <c r="G1730" s="1"/>
  <c r="G1731" s="1"/>
  <c r="G1732" s="1"/>
  <c r="G1733" s="1"/>
  <c r="G1734" s="1"/>
  <c r="G1735" s="1"/>
  <c r="G1736" s="1"/>
  <c r="G1737" s="1"/>
  <c r="G1738" s="1"/>
  <c r="G1739" s="1"/>
  <c r="G1740" s="1"/>
  <c r="G1741" s="1"/>
  <c r="G1742" s="1"/>
  <c r="G1743" s="1"/>
  <c r="G1744" s="1"/>
  <c r="G1745" s="1"/>
  <c r="G1746" s="1"/>
  <c r="G1747" s="1"/>
  <c r="G1748" s="1"/>
  <c r="G1749" s="1"/>
  <c r="G1750" s="1"/>
  <c r="G1751" s="1"/>
  <c r="G1752" s="1"/>
  <c r="G1753" s="1"/>
  <c r="G1754" s="1"/>
  <c r="G1755" s="1"/>
  <c r="G1756" s="1"/>
  <c r="G1757" s="1"/>
  <c r="G1758" s="1"/>
  <c r="G1759" s="1"/>
  <c r="G1760" s="1"/>
  <c r="G1761" s="1"/>
  <c r="G1762" s="1"/>
  <c r="G1763" s="1"/>
  <c r="G1764" s="1"/>
  <c r="G1765" s="1"/>
  <c r="G1766" s="1"/>
  <c r="G1767" s="1"/>
  <c r="G1768" s="1"/>
  <c r="G1769" s="1"/>
  <c r="G1770" s="1"/>
  <c r="G1771" s="1"/>
  <c r="G1772" s="1"/>
  <c r="G1773" s="1"/>
  <c r="G1774" s="1"/>
  <c r="G1775" s="1"/>
  <c r="G1776" s="1"/>
  <c r="G1777" s="1"/>
  <c r="G1778" s="1"/>
  <c r="G1779" s="1"/>
  <c r="G1780" s="1"/>
  <c r="G1781" s="1"/>
  <c r="G1782" s="1"/>
  <c r="G1783" s="1"/>
  <c r="G1784" s="1"/>
  <c r="G1785" s="1"/>
  <c r="G1786" s="1"/>
  <c r="G1787" s="1"/>
  <c r="G1788" s="1"/>
  <c r="G1789" s="1"/>
  <c r="G1790" s="1"/>
  <c r="G1791" s="1"/>
  <c r="G1792" s="1"/>
  <c r="G1793" s="1"/>
  <c r="G1794" s="1"/>
  <c r="G1795" s="1"/>
  <c r="G1796" s="1"/>
  <c r="G1797" s="1"/>
  <c r="G1798" s="1"/>
  <c r="G1799" s="1"/>
  <c r="G1800" s="1"/>
  <c r="G1801" s="1"/>
  <c r="G1802" s="1"/>
  <c r="G1803" s="1"/>
  <c r="G1804" s="1"/>
  <c r="G1805" s="1"/>
  <c r="G1806" s="1"/>
  <c r="G1807" s="1"/>
  <c r="G1808" s="1"/>
  <c r="G1809" s="1"/>
  <c r="G1810" s="1"/>
  <c r="G1811" s="1"/>
  <c r="G1812" s="1"/>
  <c r="G1813" s="1"/>
  <c r="G1814" s="1"/>
  <c r="G1815" s="1"/>
  <c r="G1816" s="1"/>
  <c r="G1817" s="1"/>
  <c r="G1818" s="1"/>
  <c r="G1819" s="1"/>
  <c r="G1820" s="1"/>
  <c r="G1821" s="1"/>
  <c r="G1822" s="1"/>
  <c r="G1823" s="1"/>
  <c r="G1824" s="1"/>
  <c r="G1825" s="1"/>
  <c r="G1826" s="1"/>
  <c r="G1827" s="1"/>
  <c r="G1828" s="1"/>
  <c r="G1829" s="1"/>
  <c r="G1830" s="1"/>
  <c r="G1831" s="1"/>
  <c r="G1832" s="1"/>
  <c r="G1833" s="1"/>
  <c r="G1834" s="1"/>
  <c r="G1835" s="1"/>
  <c r="G1836" s="1"/>
  <c r="G1837" s="1"/>
  <c r="G1838" s="1"/>
  <c r="G1839" s="1"/>
  <c r="G1840" s="1"/>
  <c r="G1841" s="1"/>
  <c r="G1842" s="1"/>
  <c r="G1843" s="1"/>
  <c r="G1844" s="1"/>
  <c r="G1845" s="1"/>
  <c r="G1846" s="1"/>
  <c r="G1847" s="1"/>
  <c r="G1848" s="1"/>
  <c r="G1849" s="1"/>
  <c r="G1850" s="1"/>
  <c r="G1851" s="1"/>
  <c r="G1852" s="1"/>
  <c r="G1853" s="1"/>
  <c r="G1854" s="1"/>
  <c r="G1855" s="1"/>
  <c r="G1856" s="1"/>
  <c r="G1857" s="1"/>
  <c r="G1858" s="1"/>
  <c r="G1859" s="1"/>
  <c r="G1860" s="1"/>
  <c r="G1861" s="1"/>
  <c r="G1862" s="1"/>
  <c r="G1863" s="1"/>
  <c r="G1864" s="1"/>
  <c r="G1865" s="1"/>
  <c r="G1866" s="1"/>
  <c r="G1867" s="1"/>
  <c r="G1868" s="1"/>
  <c r="G1869" s="1"/>
  <c r="G1870" s="1"/>
  <c r="G1871" s="1"/>
  <c r="G1872" s="1"/>
  <c r="G1873" s="1"/>
  <c r="G1874" s="1"/>
  <c r="G1875" s="1"/>
  <c r="G1876" s="1"/>
  <c r="G1877" s="1"/>
  <c r="G1878" s="1"/>
  <c r="G1879" s="1"/>
  <c r="G1880" s="1"/>
  <c r="G1881" s="1"/>
  <c r="G1882" s="1"/>
  <c r="G1883" s="1"/>
  <c r="G1884" s="1"/>
  <c r="G1885" s="1"/>
  <c r="G1886" s="1"/>
  <c r="G1887" s="1"/>
  <c r="G1888" s="1"/>
  <c r="G1889" s="1"/>
  <c r="G1890" s="1"/>
  <c r="G1891" s="1"/>
  <c r="G1892" s="1"/>
  <c r="G1893" s="1"/>
  <c r="G1894" s="1"/>
  <c r="G1895" s="1"/>
  <c r="G1896" s="1"/>
  <c r="G1897" s="1"/>
  <c r="G1898" s="1"/>
  <c r="G1899" s="1"/>
  <c r="G1900" s="1"/>
  <c r="G1901" s="1"/>
  <c r="G1902" s="1"/>
  <c r="G1903" s="1"/>
  <c r="G1904" s="1"/>
  <c r="G1905" s="1"/>
  <c r="G1906" s="1"/>
  <c r="G1907" s="1"/>
  <c r="G1908" s="1"/>
  <c r="G1909" s="1"/>
  <c r="G1910" s="1"/>
  <c r="G1911" s="1"/>
  <c r="G1912" s="1"/>
  <c r="G1913" s="1"/>
  <c r="G1914" s="1"/>
  <c r="G1915" s="1"/>
  <c r="G1916" s="1"/>
  <c r="G1917" s="1"/>
  <c r="G1918" s="1"/>
  <c r="G1919" s="1"/>
  <c r="G1920" s="1"/>
  <c r="G1921" s="1"/>
  <c r="G1922" s="1"/>
  <c r="G1923" s="1"/>
  <c r="G1924" s="1"/>
  <c r="G1925" s="1"/>
  <c r="G1926" s="1"/>
  <c r="G1927" s="1"/>
  <c r="G1928" s="1"/>
  <c r="G1929" s="1"/>
  <c r="G1930" s="1"/>
  <c r="G1931" s="1"/>
  <c r="G1932" s="1"/>
  <c r="G1933" s="1"/>
  <c r="G1934" s="1"/>
  <c r="G1935" s="1"/>
  <c r="G1936" s="1"/>
  <c r="G1937" s="1"/>
  <c r="G1938" s="1"/>
  <c r="G1939" s="1"/>
  <c r="G1940" s="1"/>
  <c r="G1941" s="1"/>
  <c r="G1942" s="1"/>
  <c r="G1943" s="1"/>
  <c r="G1944" s="1"/>
  <c r="G1945" s="1"/>
  <c r="G1946" s="1"/>
  <c r="G1947" s="1"/>
  <c r="G1948" s="1"/>
  <c r="G1949" s="1"/>
  <c r="G1950" s="1"/>
  <c r="G1951" s="1"/>
  <c r="G1952" s="1"/>
  <c r="G1953" s="1"/>
  <c r="G1954" s="1"/>
  <c r="G1955" s="1"/>
  <c r="G1956" s="1"/>
  <c r="G1957" s="1"/>
  <c r="G1958" s="1"/>
  <c r="G1959" s="1"/>
  <c r="G1960" s="1"/>
  <c r="G1961" s="1"/>
  <c r="G1962" s="1"/>
  <c r="G1963" s="1"/>
  <c r="G1964" s="1"/>
  <c r="G1965" s="1"/>
  <c r="G1966" s="1"/>
  <c r="G1967" s="1"/>
  <c r="G1968" s="1"/>
  <c r="G1969" s="1"/>
  <c r="G1970" s="1"/>
  <c r="G1971" s="1"/>
  <c r="G1972" s="1"/>
  <c r="G1973" s="1"/>
  <c r="G1974" s="1"/>
  <c r="G1975" s="1"/>
  <c r="G1976" s="1"/>
  <c r="G1977" s="1"/>
  <c r="G1978" s="1"/>
  <c r="G1979" s="1"/>
  <c r="G1980" s="1"/>
  <c r="G1981" s="1"/>
  <c r="G1982" s="1"/>
  <c r="G1983" s="1"/>
  <c r="G1984" s="1"/>
  <c r="G1985" s="1"/>
  <c r="G1986" s="1"/>
  <c r="G1987" s="1"/>
  <c r="G1988" s="1"/>
  <c r="G1989" s="1"/>
  <c r="G1990" s="1"/>
  <c r="G1991" s="1"/>
  <c r="G1992" s="1"/>
  <c r="G1993" s="1"/>
  <c r="G1994" s="1"/>
  <c r="G1995" s="1"/>
  <c r="G1996" s="1"/>
  <c r="G1997" s="1"/>
  <c r="G1998" s="1"/>
  <c r="G1999" s="1"/>
  <c r="G2000" s="1"/>
  <c r="G2001" s="1"/>
  <c r="G2002" s="1"/>
  <c r="G2003" s="1"/>
  <c r="G2004" s="1"/>
  <c r="G2005" s="1"/>
  <c r="G2006" s="1"/>
  <c r="G2007" s="1"/>
  <c r="G2008" s="1"/>
  <c r="G2009" s="1"/>
  <c r="G2010" s="1"/>
  <c r="G2011" s="1"/>
  <c r="G2012" s="1"/>
  <c r="G2013" s="1"/>
  <c r="G2014" s="1"/>
  <c r="G2015" s="1"/>
  <c r="G2016" s="1"/>
  <c r="G2017" s="1"/>
  <c r="G2018" s="1"/>
  <c r="G2019" s="1"/>
  <c r="G2020" s="1"/>
  <c r="G2021" s="1"/>
  <c r="G2022" s="1"/>
  <c r="G2023" s="1"/>
  <c r="G2024" s="1"/>
  <c r="G2025" s="1"/>
  <c r="G2026" s="1"/>
  <c r="G2027" s="1"/>
  <c r="G2028" s="1"/>
  <c r="G2029" s="1"/>
  <c r="G2030" s="1"/>
  <c r="G2031" s="1"/>
  <c r="G2032" s="1"/>
  <c r="G2033" s="1"/>
  <c r="G2034" s="1"/>
  <c r="G2035" s="1"/>
  <c r="G2036" s="1"/>
  <c r="G2037" s="1"/>
  <c r="G2038" s="1"/>
  <c r="G2039" s="1"/>
  <c r="G2040" s="1"/>
  <c r="G2041" s="1"/>
  <c r="G2042" s="1"/>
  <c r="G2043" s="1"/>
  <c r="G2044" s="1"/>
  <c r="G2045" s="1"/>
  <c r="G2046" s="1"/>
  <c r="G2047" s="1"/>
  <c r="G2048" s="1"/>
  <c r="G2049" s="1"/>
  <c r="G2050" s="1"/>
  <c r="G2051" s="1"/>
  <c r="G2052" s="1"/>
  <c r="G2053" s="1"/>
  <c r="G2054" s="1"/>
  <c r="G2055" s="1"/>
  <c r="G2056" s="1"/>
  <c r="G2057" s="1"/>
  <c r="G2058" s="1"/>
  <c r="G2059" s="1"/>
  <c r="G2060" s="1"/>
  <c r="G2061" s="1"/>
  <c r="G2062" s="1"/>
  <c r="G2063" s="1"/>
  <c r="G2064" s="1"/>
  <c r="G2065" s="1"/>
  <c r="G2066" s="1"/>
  <c r="G2067" s="1"/>
  <c r="G2068" s="1"/>
  <c r="G2069" s="1"/>
  <c r="G2070" s="1"/>
  <c r="G2071" s="1"/>
  <c r="G2072" s="1"/>
  <c r="G2073" s="1"/>
  <c r="G2074" s="1"/>
  <c r="G2075" s="1"/>
  <c r="G2076" s="1"/>
  <c r="G2077" s="1"/>
  <c r="G2078" s="1"/>
  <c r="G2079" s="1"/>
  <c r="G2080" s="1"/>
  <c r="G2081" s="1"/>
  <c r="G2082" s="1"/>
  <c r="G2083" s="1"/>
  <c r="G2084" s="1"/>
  <c r="G2085" s="1"/>
  <c r="G2086" s="1"/>
  <c r="G2087" s="1"/>
  <c r="G2088" s="1"/>
  <c r="G2089" s="1"/>
  <c r="G2090" s="1"/>
  <c r="G2091" s="1"/>
  <c r="G2092" s="1"/>
  <c r="G2093" s="1"/>
  <c r="G2094" s="1"/>
  <c r="G2095" s="1"/>
  <c r="G2096" s="1"/>
  <c r="G2097" s="1"/>
  <c r="G2098" s="1"/>
  <c r="G2099" s="1"/>
  <c r="G2100" s="1"/>
  <c r="G2101" s="1"/>
  <c r="G2102" s="1"/>
  <c r="G2103" s="1"/>
  <c r="G2104" s="1"/>
  <c r="G2105" s="1"/>
  <c r="G2106" s="1"/>
  <c r="G2107" s="1"/>
  <c r="G2108" s="1"/>
  <c r="G2109" s="1"/>
  <c r="G2110" s="1"/>
  <c r="G2111" s="1"/>
  <c r="G2112" s="1"/>
  <c r="G2113" s="1"/>
  <c r="G2114" s="1"/>
  <c r="G2115" s="1"/>
  <c r="G2116" s="1"/>
  <c r="G2117" s="1"/>
  <c r="G2118" s="1"/>
  <c r="G2119" s="1"/>
  <c r="G2120" s="1"/>
  <c r="G2121" s="1"/>
  <c r="G2122" s="1"/>
  <c r="G2123" s="1"/>
  <c r="G2124" s="1"/>
  <c r="G2125" s="1"/>
  <c r="G2126" s="1"/>
  <c r="G2127" s="1"/>
  <c r="G2128" s="1"/>
  <c r="G2129" s="1"/>
  <c r="G2130" s="1"/>
  <c r="G2131" s="1"/>
  <c r="G2132" s="1"/>
  <c r="G2133" s="1"/>
  <c r="G2134" s="1"/>
  <c r="G2135" s="1"/>
  <c r="G2136" s="1"/>
  <c r="G2137" s="1"/>
  <c r="G2138" s="1"/>
  <c r="G2139" s="1"/>
  <c r="G2140" s="1"/>
  <c r="G2141" s="1"/>
  <c r="G2142" s="1"/>
  <c r="G2143" s="1"/>
  <c r="G2144" s="1"/>
  <c r="G2145" s="1"/>
  <c r="G2146" s="1"/>
  <c r="G2147" s="1"/>
  <c r="G2148" s="1"/>
  <c r="G2149" s="1"/>
  <c r="G2150" s="1"/>
  <c r="G2151" s="1"/>
  <c r="G2152" s="1"/>
  <c r="G2153" s="1"/>
  <c r="G2154" s="1"/>
  <c r="G2155" s="1"/>
  <c r="G2156" s="1"/>
  <c r="G2157" s="1"/>
  <c r="G2158" s="1"/>
  <c r="G2159" s="1"/>
  <c r="G2160" s="1"/>
  <c r="G2161" s="1"/>
  <c r="G2162" s="1"/>
  <c r="G2163" s="1"/>
  <c r="G2164" s="1"/>
  <c r="G2165" s="1"/>
  <c r="G2166" s="1"/>
  <c r="G2167" s="1"/>
  <c r="G2168" s="1"/>
  <c r="G2169" s="1"/>
  <c r="G2170" s="1"/>
  <c r="G2171" s="1"/>
  <c r="G2172" s="1"/>
  <c r="G2173" s="1"/>
  <c r="G2174" s="1"/>
  <c r="G2175" s="1"/>
  <c r="G2176" s="1"/>
  <c r="G2177" s="1"/>
  <c r="G2178" s="1"/>
  <c r="G2179" s="1"/>
  <c r="G2180" s="1"/>
  <c r="G2181" s="1"/>
  <c r="G2182" s="1"/>
  <c r="G2183" s="1"/>
  <c r="G2184" s="1"/>
  <c r="G2185" s="1"/>
  <c r="G2186" s="1"/>
  <c r="G2187" s="1"/>
  <c r="G2188" s="1"/>
  <c r="G2189" s="1"/>
  <c r="G2190" s="1"/>
  <c r="G2191" s="1"/>
  <c r="G2192" s="1"/>
  <c r="G2193" s="1"/>
  <c r="G2194" s="1"/>
  <c r="G2195" s="1"/>
  <c r="G2196" s="1"/>
  <c r="G2197" s="1"/>
  <c r="G2198" s="1"/>
  <c r="G2199" s="1"/>
  <c r="G2200" s="1"/>
  <c r="G2201" s="1"/>
  <c r="G2202" s="1"/>
  <c r="G2203" s="1"/>
  <c r="G2204" s="1"/>
  <c r="G2205" s="1"/>
  <c r="G2206" s="1"/>
  <c r="G2207" s="1"/>
  <c r="G2208" s="1"/>
  <c r="G2209" s="1"/>
  <c r="G2210" s="1"/>
  <c r="G2211" s="1"/>
  <c r="G2212" s="1"/>
  <c r="G2213" s="1"/>
  <c r="G2214" s="1"/>
  <c r="G2215" s="1"/>
  <c r="G2216" s="1"/>
  <c r="G2217" s="1"/>
  <c r="G2218" s="1"/>
  <c r="G2219" s="1"/>
  <c r="G2220" s="1"/>
  <c r="G2221" s="1"/>
  <c r="G2222" s="1"/>
  <c r="G2223" s="1"/>
  <c r="G2224" s="1"/>
  <c r="G2225" s="1"/>
  <c r="G2226" s="1"/>
  <c r="G2227" s="1"/>
  <c r="G2228" s="1"/>
  <c r="G2229" s="1"/>
  <c r="G2230" s="1"/>
  <c r="G2231" s="1"/>
  <c r="G2232" s="1"/>
  <c r="G2233" s="1"/>
  <c r="G2234" s="1"/>
  <c r="G2235" s="1"/>
  <c r="G2236" s="1"/>
  <c r="G2237" s="1"/>
  <c r="G2238" s="1"/>
  <c r="G2239" s="1"/>
  <c r="G2240" s="1"/>
  <c r="G2241" s="1"/>
  <c r="G2242" s="1"/>
  <c r="G2243" s="1"/>
  <c r="G2244" s="1"/>
  <c r="G2245" s="1"/>
  <c r="G2246" s="1"/>
  <c r="G2247" s="1"/>
  <c r="G2248" s="1"/>
  <c r="G2249" s="1"/>
  <c r="G2250" s="1"/>
  <c r="G2251" s="1"/>
  <c r="G2252" s="1"/>
  <c r="G2253" s="1"/>
  <c r="G2254" s="1"/>
  <c r="G2255" s="1"/>
  <c r="G2256" s="1"/>
  <c r="G2257" s="1"/>
  <c r="G2258" s="1"/>
  <c r="G2259" s="1"/>
  <c r="G2260" s="1"/>
  <c r="G2261" s="1"/>
  <c r="G2262" s="1"/>
  <c r="G2263" s="1"/>
  <c r="G2264" s="1"/>
  <c r="G2265" s="1"/>
  <c r="G2266" s="1"/>
  <c r="G2267" s="1"/>
  <c r="G2268" s="1"/>
  <c r="G2269" s="1"/>
  <c r="G2270" s="1"/>
  <c r="G2271" s="1"/>
  <c r="G2272" s="1"/>
  <c r="G2273" s="1"/>
  <c r="G2274" s="1"/>
  <c r="G2275" s="1"/>
  <c r="G2276" s="1"/>
  <c r="G2277" s="1"/>
  <c r="G2278" s="1"/>
  <c r="G2279" s="1"/>
  <c r="G2280" s="1"/>
  <c r="G2281" s="1"/>
  <c r="G2282" s="1"/>
  <c r="G2283" s="1"/>
  <c r="G2284" s="1"/>
  <c r="G2285" s="1"/>
  <c r="G2286" s="1"/>
  <c r="G2287" s="1"/>
  <c r="G2288" s="1"/>
  <c r="G2289" s="1"/>
  <c r="G2290" s="1"/>
  <c r="G2291" s="1"/>
  <c r="G2292" s="1"/>
  <c r="G2293" s="1"/>
  <c r="G2294" s="1"/>
  <c r="G2295" s="1"/>
  <c r="G2296" s="1"/>
  <c r="G2297" s="1"/>
  <c r="G2298" s="1"/>
  <c r="G2299" s="1"/>
  <c r="G2300" s="1"/>
  <c r="G2301" s="1"/>
  <c r="G2302" s="1"/>
  <c r="G2303" s="1"/>
  <c r="G2304" s="1"/>
  <c r="G2305" s="1"/>
  <c r="G2306" s="1"/>
  <c r="G2307" s="1"/>
  <c r="G2308" s="1"/>
  <c r="G2309" s="1"/>
  <c r="G2310" s="1"/>
  <c r="G2311" s="1"/>
  <c r="G2312" s="1"/>
  <c r="G2313" s="1"/>
  <c r="G2314" s="1"/>
  <c r="G2315" s="1"/>
  <c r="G2316" s="1"/>
  <c r="G2317" s="1"/>
  <c r="G2318" s="1"/>
  <c r="G2319" s="1"/>
  <c r="G2320" s="1"/>
  <c r="G2321" s="1"/>
  <c r="G2322" s="1"/>
  <c r="G2323" s="1"/>
  <c r="G2324" s="1"/>
  <c r="G2325" s="1"/>
  <c r="G2326" s="1"/>
  <c r="G2327" s="1"/>
  <c r="G2328" s="1"/>
  <c r="V3"/>
  <c r="V4" s="1"/>
  <c r="V5" s="1"/>
  <c r="V6" s="1"/>
  <c r="V7" s="1"/>
  <c r="V8" s="1"/>
  <c r="V9" s="1"/>
  <c r="V10" s="1"/>
  <c r="V11" s="1"/>
  <c r="V12" s="1"/>
  <c r="V13" s="1"/>
  <c r="V14" s="1"/>
  <c r="V15" s="1"/>
  <c r="V16" s="1"/>
  <c r="V17" s="1"/>
  <c r="V18" s="1"/>
  <c r="V19" s="1"/>
  <c r="V20" s="1"/>
  <c r="V21" s="1"/>
  <c r="V22" s="1"/>
  <c r="V23" s="1"/>
  <c r="V24" s="1"/>
  <c r="V25" s="1"/>
  <c r="V26" s="1"/>
  <c r="V27" s="1"/>
  <c r="V28" s="1"/>
  <c r="V29" s="1"/>
  <c r="V30" s="1"/>
  <c r="V31" s="1"/>
  <c r="V32" s="1"/>
  <c r="V33" s="1"/>
  <c r="V34" s="1"/>
  <c r="V35" s="1"/>
  <c r="V36" s="1"/>
  <c r="V37" s="1"/>
  <c r="V38" s="1"/>
  <c r="V39" s="1"/>
  <c r="V40" s="1"/>
  <c r="V41" s="1"/>
  <c r="V42" s="1"/>
  <c r="V43" s="1"/>
  <c r="V44" s="1"/>
  <c r="V45" s="1"/>
  <c r="V46" s="1"/>
  <c r="V47" s="1"/>
  <c r="V48" s="1"/>
  <c r="V49" s="1"/>
  <c r="V50" s="1"/>
  <c r="V51" s="1"/>
  <c r="V52" s="1"/>
  <c r="V53" s="1"/>
  <c r="V54" s="1"/>
  <c r="V55" s="1"/>
  <c r="V56" s="1"/>
  <c r="V57" s="1"/>
  <c r="V58" s="1"/>
  <c r="V59" s="1"/>
  <c r="V60" s="1"/>
  <c r="V61" s="1"/>
  <c r="V62" s="1"/>
  <c r="V63" s="1"/>
  <c r="V64" s="1"/>
  <c r="V65" s="1"/>
  <c r="V66" s="1"/>
  <c r="V67" s="1"/>
  <c r="V68" s="1"/>
  <c r="V69" s="1"/>
  <c r="V70" s="1"/>
  <c r="V71" s="1"/>
  <c r="V72" s="1"/>
  <c r="V73" s="1"/>
  <c r="V74" s="1"/>
  <c r="V75" s="1"/>
  <c r="V76" s="1"/>
  <c r="V77" s="1"/>
  <c r="V78" s="1"/>
  <c r="V79" s="1"/>
  <c r="V80" s="1"/>
  <c r="V81" s="1"/>
  <c r="V82" s="1"/>
  <c r="V83" s="1"/>
  <c r="V84" s="1"/>
  <c r="V85" s="1"/>
  <c r="V86" s="1"/>
  <c r="V87" s="1"/>
  <c r="V88" s="1"/>
  <c r="V89" s="1"/>
  <c r="V90" s="1"/>
  <c r="V91" s="1"/>
  <c r="V92" s="1"/>
  <c r="V93" s="1"/>
  <c r="V94" s="1"/>
  <c r="V95" s="1"/>
  <c r="V96" s="1"/>
  <c r="V97" s="1"/>
  <c r="V98" s="1"/>
  <c r="V99" s="1"/>
  <c r="V100" s="1"/>
  <c r="V101" s="1"/>
  <c r="V102" s="1"/>
  <c r="V103" s="1"/>
  <c r="V104" s="1"/>
  <c r="V105" s="1"/>
  <c r="V106" s="1"/>
  <c r="V107" s="1"/>
  <c r="V108" s="1"/>
  <c r="V109" s="1"/>
  <c r="V110" s="1"/>
  <c r="V111" s="1"/>
  <c r="V112" s="1"/>
  <c r="V113" s="1"/>
  <c r="V114" s="1"/>
  <c r="V115" s="1"/>
  <c r="V116" s="1"/>
  <c r="V117" s="1"/>
  <c r="V118" s="1"/>
  <c r="V119" s="1"/>
  <c r="V120" s="1"/>
  <c r="V121" s="1"/>
  <c r="V122" s="1"/>
  <c r="V123" s="1"/>
  <c r="V124" s="1"/>
  <c r="V125" s="1"/>
  <c r="V126" s="1"/>
  <c r="V127" s="1"/>
  <c r="V128" s="1"/>
  <c r="V129" s="1"/>
  <c r="V130" s="1"/>
  <c r="V131" s="1"/>
  <c r="V132" s="1"/>
  <c r="V133" s="1"/>
  <c r="V134" s="1"/>
  <c r="V135" s="1"/>
  <c r="V136" s="1"/>
  <c r="V137" s="1"/>
  <c r="V138" s="1"/>
  <c r="V139" s="1"/>
  <c r="V140" s="1"/>
  <c r="V141" s="1"/>
  <c r="V142" s="1"/>
  <c r="V143" s="1"/>
  <c r="V144" s="1"/>
  <c r="V145" s="1"/>
  <c r="V146" s="1"/>
  <c r="V147" s="1"/>
  <c r="V148" s="1"/>
  <c r="V149" s="1"/>
  <c r="V150" s="1"/>
  <c r="V151" s="1"/>
  <c r="V152" s="1"/>
  <c r="V153" s="1"/>
  <c r="V154" s="1"/>
  <c r="V155" s="1"/>
  <c r="V156" s="1"/>
  <c r="V157" s="1"/>
  <c r="V158" s="1"/>
  <c r="V159" s="1"/>
  <c r="V160" s="1"/>
  <c r="V161" s="1"/>
  <c r="V162" s="1"/>
  <c r="V163" s="1"/>
  <c r="V164" s="1"/>
  <c r="V165" s="1"/>
  <c r="V166" s="1"/>
  <c r="V167" s="1"/>
  <c r="V168" s="1"/>
  <c r="V169" s="1"/>
  <c r="V170" s="1"/>
  <c r="V171" s="1"/>
  <c r="V172" s="1"/>
  <c r="V173" s="1"/>
  <c r="V174" s="1"/>
  <c r="V175" s="1"/>
  <c r="V176" s="1"/>
  <c r="V177" s="1"/>
  <c r="V178" s="1"/>
  <c r="V179" s="1"/>
  <c r="V180" s="1"/>
  <c r="V181" s="1"/>
  <c r="V182" s="1"/>
  <c r="V183" s="1"/>
  <c r="V184" s="1"/>
  <c r="V185" s="1"/>
  <c r="V186" s="1"/>
  <c r="V187" s="1"/>
  <c r="V188" s="1"/>
  <c r="V189" s="1"/>
  <c r="V190" s="1"/>
  <c r="V191" s="1"/>
  <c r="V192" s="1"/>
  <c r="V193" s="1"/>
  <c r="V194" s="1"/>
  <c r="V195" s="1"/>
  <c r="V196" s="1"/>
  <c r="V197" s="1"/>
  <c r="V198" s="1"/>
  <c r="V199" s="1"/>
  <c r="V200" s="1"/>
  <c r="V201" s="1"/>
  <c r="V202" s="1"/>
  <c r="V203" s="1"/>
  <c r="V204" s="1"/>
  <c r="V205" s="1"/>
  <c r="V206" s="1"/>
  <c r="V207" s="1"/>
  <c r="V208" s="1"/>
  <c r="V209" s="1"/>
  <c r="V210" s="1"/>
  <c r="V211" s="1"/>
  <c r="V212" s="1"/>
  <c r="V213" s="1"/>
  <c r="V214" s="1"/>
  <c r="V215" s="1"/>
  <c r="V216" s="1"/>
  <c r="V217" s="1"/>
  <c r="V218" s="1"/>
  <c r="V219" s="1"/>
  <c r="V220" s="1"/>
  <c r="V221" s="1"/>
  <c r="V222" s="1"/>
  <c r="V223" s="1"/>
  <c r="V224" s="1"/>
  <c r="V225" s="1"/>
  <c r="V226" s="1"/>
  <c r="V227" s="1"/>
  <c r="V228" s="1"/>
  <c r="V229" s="1"/>
  <c r="V230" s="1"/>
  <c r="V231" s="1"/>
  <c r="V232" s="1"/>
  <c r="V233" s="1"/>
  <c r="V234" s="1"/>
  <c r="V235" s="1"/>
  <c r="V236" s="1"/>
  <c r="V237" s="1"/>
  <c r="V238" s="1"/>
  <c r="V239" s="1"/>
  <c r="V240" s="1"/>
  <c r="V241" s="1"/>
  <c r="V242" s="1"/>
  <c r="V243" s="1"/>
  <c r="V244" s="1"/>
  <c r="V245" s="1"/>
  <c r="V246" s="1"/>
  <c r="V247" s="1"/>
  <c r="V248" s="1"/>
  <c r="V249" s="1"/>
  <c r="V250" s="1"/>
  <c r="V251" s="1"/>
  <c r="V252" s="1"/>
  <c r="V253" s="1"/>
  <c r="V254" s="1"/>
  <c r="V255" s="1"/>
  <c r="V256" s="1"/>
  <c r="V257" s="1"/>
  <c r="V258" s="1"/>
  <c r="V259" s="1"/>
  <c r="V260" s="1"/>
  <c r="V261" s="1"/>
  <c r="V262" s="1"/>
  <c r="V263" s="1"/>
  <c r="V264" s="1"/>
  <c r="V265" s="1"/>
  <c r="V266" s="1"/>
  <c r="V267" s="1"/>
  <c r="V268" s="1"/>
  <c r="V269" s="1"/>
  <c r="V270" s="1"/>
  <c r="V271" s="1"/>
  <c r="V272" s="1"/>
  <c r="V273" s="1"/>
  <c r="V274" s="1"/>
  <c r="V275" s="1"/>
  <c r="V276" s="1"/>
  <c r="V277" s="1"/>
  <c r="V278" s="1"/>
  <c r="V279" s="1"/>
  <c r="V280" s="1"/>
  <c r="V281" s="1"/>
  <c r="V282" s="1"/>
  <c r="V283" s="1"/>
  <c r="V284" s="1"/>
  <c r="V285" s="1"/>
  <c r="V286" s="1"/>
  <c r="V287" s="1"/>
  <c r="V288" s="1"/>
  <c r="V289" s="1"/>
  <c r="V290" s="1"/>
  <c r="V291" s="1"/>
  <c r="V292" s="1"/>
  <c r="V293" s="1"/>
  <c r="V294" s="1"/>
  <c r="V295" s="1"/>
  <c r="V296" s="1"/>
  <c r="V297" s="1"/>
  <c r="V298" s="1"/>
  <c r="V299" s="1"/>
  <c r="V300" s="1"/>
  <c r="V301" s="1"/>
  <c r="V302" s="1"/>
  <c r="V303" s="1"/>
  <c r="V304" s="1"/>
  <c r="V305" s="1"/>
  <c r="V306" s="1"/>
  <c r="V307" s="1"/>
  <c r="V308" s="1"/>
  <c r="V309" s="1"/>
  <c r="V310" s="1"/>
  <c r="V311" s="1"/>
  <c r="V312" s="1"/>
  <c r="V313" s="1"/>
  <c r="V314" s="1"/>
  <c r="V315" s="1"/>
  <c r="V316" s="1"/>
  <c r="V317" s="1"/>
  <c r="V318" s="1"/>
  <c r="V319" s="1"/>
  <c r="V320" s="1"/>
  <c r="V321" s="1"/>
  <c r="V322" s="1"/>
  <c r="V323" s="1"/>
  <c r="V324" s="1"/>
  <c r="V325" s="1"/>
  <c r="V326" s="1"/>
  <c r="V327" s="1"/>
  <c r="V328" s="1"/>
  <c r="V329" s="1"/>
  <c r="V330" s="1"/>
  <c r="V331" s="1"/>
  <c r="V332" s="1"/>
  <c r="V333" s="1"/>
  <c r="V334" s="1"/>
  <c r="V335" s="1"/>
  <c r="V336" s="1"/>
  <c r="V337" s="1"/>
  <c r="V338" s="1"/>
  <c r="V339" s="1"/>
  <c r="V340" s="1"/>
  <c r="V341" s="1"/>
  <c r="V342" s="1"/>
  <c r="V343" s="1"/>
  <c r="V344" s="1"/>
  <c r="V345" s="1"/>
  <c r="V346" s="1"/>
  <c r="V347" s="1"/>
  <c r="V348" s="1"/>
  <c r="V349" s="1"/>
  <c r="V350" s="1"/>
  <c r="V351" s="1"/>
  <c r="V352" s="1"/>
  <c r="V353" s="1"/>
  <c r="V354" s="1"/>
  <c r="V355" s="1"/>
  <c r="V356" s="1"/>
  <c r="V357" s="1"/>
  <c r="V358" s="1"/>
  <c r="V359" s="1"/>
  <c r="V360" s="1"/>
  <c r="V361" s="1"/>
  <c r="V362" s="1"/>
  <c r="V363" s="1"/>
  <c r="V364" s="1"/>
  <c r="V365" s="1"/>
  <c r="V366" s="1"/>
  <c r="V367" s="1"/>
  <c r="V368" s="1"/>
  <c r="V369" s="1"/>
  <c r="V370" s="1"/>
  <c r="V371" s="1"/>
  <c r="V372" s="1"/>
  <c r="V373" s="1"/>
  <c r="V374" s="1"/>
  <c r="V375" s="1"/>
  <c r="V376" s="1"/>
  <c r="V377" s="1"/>
  <c r="V378" s="1"/>
  <c r="V379" s="1"/>
  <c r="V380" s="1"/>
  <c r="V381" s="1"/>
  <c r="V382" s="1"/>
  <c r="V383" s="1"/>
  <c r="V384" s="1"/>
  <c r="V385" s="1"/>
  <c r="V386" s="1"/>
  <c r="V387" s="1"/>
  <c r="V388" s="1"/>
  <c r="V389" s="1"/>
  <c r="V390" s="1"/>
  <c r="V391" s="1"/>
  <c r="V392" s="1"/>
  <c r="V393" s="1"/>
  <c r="V394" s="1"/>
  <c r="V395" s="1"/>
  <c r="V396" s="1"/>
  <c r="V397" s="1"/>
  <c r="V398" s="1"/>
  <c r="V399" s="1"/>
  <c r="V400" s="1"/>
  <c r="V401" s="1"/>
  <c r="V402" s="1"/>
  <c r="V403" s="1"/>
  <c r="V404" s="1"/>
  <c r="V405" s="1"/>
  <c r="V406" s="1"/>
  <c r="V407" s="1"/>
  <c r="V408" s="1"/>
  <c r="V409" s="1"/>
  <c r="V410" s="1"/>
  <c r="V411" s="1"/>
  <c r="V412" s="1"/>
  <c r="V413" s="1"/>
  <c r="V414" s="1"/>
  <c r="V415" s="1"/>
  <c r="V416" s="1"/>
  <c r="V417" s="1"/>
  <c r="V418" s="1"/>
  <c r="V419" s="1"/>
  <c r="V420" s="1"/>
  <c r="V421" s="1"/>
  <c r="V422" s="1"/>
  <c r="V423" s="1"/>
  <c r="V424" s="1"/>
  <c r="V425" s="1"/>
  <c r="V426" s="1"/>
  <c r="V427" s="1"/>
  <c r="V428" s="1"/>
  <c r="V429" s="1"/>
  <c r="V430" s="1"/>
  <c r="V431" s="1"/>
  <c r="V432" s="1"/>
  <c r="V433" s="1"/>
  <c r="V434" s="1"/>
  <c r="V435" s="1"/>
  <c r="V436" s="1"/>
  <c r="V437" s="1"/>
  <c r="V438" s="1"/>
  <c r="V439" s="1"/>
  <c r="V440" s="1"/>
  <c r="V441" s="1"/>
  <c r="V442" s="1"/>
  <c r="V443" s="1"/>
  <c r="V444" s="1"/>
  <c r="V445" s="1"/>
  <c r="V446" s="1"/>
  <c r="V447" s="1"/>
  <c r="V448" s="1"/>
  <c r="V449" s="1"/>
  <c r="V450" s="1"/>
  <c r="V451" s="1"/>
  <c r="V452" s="1"/>
  <c r="V453" s="1"/>
  <c r="V454" s="1"/>
  <c r="V455" s="1"/>
  <c r="V456" s="1"/>
  <c r="V457" s="1"/>
  <c r="V458" s="1"/>
  <c r="V459" s="1"/>
  <c r="V460" s="1"/>
  <c r="V461" s="1"/>
  <c r="V462" s="1"/>
  <c r="V463" s="1"/>
  <c r="V464" s="1"/>
  <c r="V465" s="1"/>
  <c r="V466" s="1"/>
  <c r="V467" s="1"/>
  <c r="V468" s="1"/>
  <c r="V469" s="1"/>
  <c r="V470" s="1"/>
  <c r="V471" s="1"/>
  <c r="V472" s="1"/>
  <c r="V473" s="1"/>
  <c r="V474" s="1"/>
  <c r="V475" s="1"/>
  <c r="V476" s="1"/>
  <c r="V477" s="1"/>
  <c r="V478" s="1"/>
  <c r="V479" s="1"/>
  <c r="V480" s="1"/>
  <c r="V481" s="1"/>
  <c r="V482" s="1"/>
  <c r="V483" s="1"/>
  <c r="V484" s="1"/>
  <c r="V485" s="1"/>
  <c r="V486" s="1"/>
  <c r="V487" s="1"/>
  <c r="V488" s="1"/>
  <c r="V489" s="1"/>
  <c r="V490" s="1"/>
  <c r="V491" s="1"/>
  <c r="V492" s="1"/>
  <c r="V493" s="1"/>
  <c r="V494" s="1"/>
  <c r="V495" s="1"/>
  <c r="V496" s="1"/>
  <c r="V497" s="1"/>
  <c r="V498" s="1"/>
  <c r="V499" s="1"/>
  <c r="V500" s="1"/>
  <c r="V501" s="1"/>
  <c r="V502" s="1"/>
  <c r="V503" s="1"/>
  <c r="V504" s="1"/>
  <c r="V505" s="1"/>
  <c r="V506" s="1"/>
  <c r="V507" s="1"/>
  <c r="V508" s="1"/>
  <c r="V509" s="1"/>
  <c r="V510" s="1"/>
  <c r="V511" s="1"/>
  <c r="V512" s="1"/>
  <c r="V513" s="1"/>
  <c r="V514" s="1"/>
  <c r="V515" s="1"/>
  <c r="V516" s="1"/>
  <c r="V517" s="1"/>
  <c r="V518" s="1"/>
  <c r="V519" s="1"/>
  <c r="V520" s="1"/>
  <c r="V521" s="1"/>
  <c r="V522" s="1"/>
  <c r="V523" s="1"/>
  <c r="V524" s="1"/>
  <c r="V525" s="1"/>
  <c r="V526" s="1"/>
  <c r="V527" s="1"/>
  <c r="V528" s="1"/>
  <c r="V529" s="1"/>
  <c r="V530" s="1"/>
  <c r="V531" s="1"/>
  <c r="V532" s="1"/>
  <c r="V533" s="1"/>
  <c r="V534" s="1"/>
  <c r="V535" s="1"/>
  <c r="V536" s="1"/>
  <c r="V537" s="1"/>
  <c r="V538" s="1"/>
  <c r="V539" s="1"/>
  <c r="V540" s="1"/>
  <c r="V541" s="1"/>
  <c r="V542" s="1"/>
  <c r="V543" s="1"/>
  <c r="V544" s="1"/>
  <c r="V545" s="1"/>
  <c r="V546" s="1"/>
  <c r="V547" s="1"/>
  <c r="V548" s="1"/>
  <c r="V549" s="1"/>
  <c r="V550" s="1"/>
  <c r="V551" s="1"/>
  <c r="V552" s="1"/>
  <c r="V553" s="1"/>
  <c r="V554" s="1"/>
  <c r="V555" s="1"/>
  <c r="V556" s="1"/>
  <c r="V557" s="1"/>
  <c r="V558" s="1"/>
  <c r="V559" s="1"/>
  <c r="V560" s="1"/>
  <c r="V561" s="1"/>
  <c r="V562" s="1"/>
  <c r="V563" s="1"/>
  <c r="V564" s="1"/>
  <c r="V565" s="1"/>
  <c r="V566" s="1"/>
  <c r="V567" s="1"/>
  <c r="V568" s="1"/>
  <c r="V569" s="1"/>
  <c r="V570" s="1"/>
  <c r="V571" s="1"/>
  <c r="V572" s="1"/>
  <c r="V573" s="1"/>
  <c r="V574" s="1"/>
  <c r="V575" s="1"/>
  <c r="V576" s="1"/>
  <c r="V577" s="1"/>
  <c r="V578" s="1"/>
  <c r="V579" s="1"/>
  <c r="V580" s="1"/>
  <c r="V581" s="1"/>
  <c r="V582" s="1"/>
  <c r="V583" s="1"/>
  <c r="V584" s="1"/>
  <c r="V585" s="1"/>
  <c r="V586" s="1"/>
  <c r="V587" s="1"/>
  <c r="V588" s="1"/>
  <c r="V589" s="1"/>
  <c r="V590" s="1"/>
  <c r="V591" s="1"/>
  <c r="V592" s="1"/>
  <c r="V593" s="1"/>
  <c r="V594" s="1"/>
  <c r="V595" s="1"/>
  <c r="V596" s="1"/>
  <c r="V597" s="1"/>
  <c r="V598" s="1"/>
  <c r="V599" s="1"/>
  <c r="V600" s="1"/>
  <c r="V601" s="1"/>
  <c r="V602" s="1"/>
  <c r="V603" s="1"/>
  <c r="V604" s="1"/>
  <c r="V605" s="1"/>
  <c r="V606" s="1"/>
  <c r="V607" s="1"/>
  <c r="V608" s="1"/>
  <c r="V609" s="1"/>
  <c r="V610" s="1"/>
  <c r="V611" s="1"/>
  <c r="V612" s="1"/>
  <c r="V613" s="1"/>
  <c r="V614" s="1"/>
  <c r="V615" s="1"/>
  <c r="V616" s="1"/>
  <c r="V617" s="1"/>
  <c r="V618" s="1"/>
  <c r="V619" s="1"/>
  <c r="V620" s="1"/>
  <c r="V621" s="1"/>
  <c r="V622" s="1"/>
  <c r="V623" s="1"/>
  <c r="V624" s="1"/>
  <c r="V625" s="1"/>
  <c r="V626" s="1"/>
  <c r="V627" s="1"/>
  <c r="V628" s="1"/>
  <c r="V629" s="1"/>
  <c r="V630" s="1"/>
  <c r="V631" s="1"/>
  <c r="V632" s="1"/>
  <c r="V633" s="1"/>
  <c r="V634" s="1"/>
  <c r="V635" s="1"/>
  <c r="V636" s="1"/>
  <c r="V637" s="1"/>
  <c r="V638" s="1"/>
  <c r="V639" s="1"/>
  <c r="V640" s="1"/>
  <c r="V641" s="1"/>
  <c r="V642" s="1"/>
  <c r="V643" s="1"/>
  <c r="V644" s="1"/>
  <c r="V645" s="1"/>
  <c r="V646" s="1"/>
  <c r="V647" s="1"/>
  <c r="V648" s="1"/>
  <c r="V649" s="1"/>
  <c r="V650" s="1"/>
  <c r="V651" s="1"/>
  <c r="V652" s="1"/>
  <c r="V653" s="1"/>
  <c r="V654" s="1"/>
  <c r="V655" s="1"/>
  <c r="V656" s="1"/>
  <c r="V657" s="1"/>
  <c r="V658" s="1"/>
  <c r="V659" s="1"/>
  <c r="V660" s="1"/>
  <c r="V661" s="1"/>
  <c r="V662" s="1"/>
  <c r="V663" s="1"/>
  <c r="V664" s="1"/>
  <c r="V665" s="1"/>
  <c r="V666" s="1"/>
  <c r="V667" s="1"/>
  <c r="V668" s="1"/>
  <c r="V669" s="1"/>
  <c r="V670" s="1"/>
  <c r="V671" s="1"/>
  <c r="V672" s="1"/>
  <c r="V673" s="1"/>
  <c r="V674" s="1"/>
  <c r="V675" s="1"/>
  <c r="V676" s="1"/>
  <c r="V677" s="1"/>
  <c r="V678" s="1"/>
  <c r="V679" s="1"/>
  <c r="V680" s="1"/>
  <c r="V681" s="1"/>
  <c r="V682" s="1"/>
  <c r="V683" s="1"/>
  <c r="V684" s="1"/>
  <c r="V685" s="1"/>
  <c r="V686" s="1"/>
  <c r="V687" s="1"/>
  <c r="V688" s="1"/>
  <c r="V689" s="1"/>
  <c r="V690" s="1"/>
  <c r="V691" s="1"/>
  <c r="V692" s="1"/>
  <c r="V693" s="1"/>
  <c r="V694" s="1"/>
  <c r="V695" s="1"/>
  <c r="V696" s="1"/>
  <c r="V697" s="1"/>
  <c r="V698" s="1"/>
  <c r="V699" s="1"/>
  <c r="V700" s="1"/>
  <c r="V701" s="1"/>
  <c r="V702" s="1"/>
  <c r="V703" s="1"/>
  <c r="V704" s="1"/>
  <c r="V705" s="1"/>
  <c r="V706" s="1"/>
  <c r="V707" s="1"/>
  <c r="V708" s="1"/>
  <c r="V709" s="1"/>
  <c r="V710" s="1"/>
  <c r="V711" s="1"/>
  <c r="V712" s="1"/>
  <c r="V713" s="1"/>
  <c r="V714" s="1"/>
  <c r="V715" s="1"/>
  <c r="V716" s="1"/>
  <c r="V717" s="1"/>
  <c r="V718" s="1"/>
  <c r="V719" s="1"/>
  <c r="V720" s="1"/>
  <c r="V721" s="1"/>
  <c r="V722" s="1"/>
  <c r="V723" s="1"/>
  <c r="V724" s="1"/>
  <c r="V725" s="1"/>
  <c r="V726" s="1"/>
  <c r="V727" s="1"/>
  <c r="V728" s="1"/>
  <c r="V729" s="1"/>
  <c r="V730" s="1"/>
  <c r="V731" s="1"/>
  <c r="V732" s="1"/>
  <c r="V733" s="1"/>
  <c r="V734" s="1"/>
  <c r="V735" s="1"/>
  <c r="V736" s="1"/>
  <c r="V737" s="1"/>
  <c r="V738" s="1"/>
  <c r="V739" s="1"/>
  <c r="V740" s="1"/>
  <c r="V741" s="1"/>
  <c r="V742" s="1"/>
  <c r="V743" s="1"/>
  <c r="V744" s="1"/>
  <c r="V745" s="1"/>
  <c r="V746" s="1"/>
  <c r="V747" s="1"/>
  <c r="V748" s="1"/>
  <c r="V749" s="1"/>
  <c r="V750" s="1"/>
  <c r="V751" s="1"/>
  <c r="V752" s="1"/>
  <c r="V753" s="1"/>
  <c r="V754" s="1"/>
  <c r="V755" s="1"/>
  <c r="V756" s="1"/>
  <c r="V757" s="1"/>
  <c r="V758" s="1"/>
  <c r="V759" s="1"/>
  <c r="V760" s="1"/>
  <c r="V761" s="1"/>
  <c r="V762" s="1"/>
  <c r="V763" s="1"/>
  <c r="V764" s="1"/>
  <c r="V765" s="1"/>
  <c r="V766" s="1"/>
  <c r="V767" s="1"/>
  <c r="V768" s="1"/>
  <c r="V769" s="1"/>
  <c r="V770" s="1"/>
  <c r="V771" s="1"/>
  <c r="V772" s="1"/>
  <c r="V773" s="1"/>
  <c r="V774" s="1"/>
  <c r="V775" s="1"/>
  <c r="V776" s="1"/>
  <c r="V777" s="1"/>
  <c r="V778" s="1"/>
  <c r="V779" s="1"/>
  <c r="V780" s="1"/>
  <c r="V781" s="1"/>
  <c r="V782" s="1"/>
  <c r="V783" s="1"/>
  <c r="V784" s="1"/>
  <c r="V785" s="1"/>
  <c r="V786" s="1"/>
  <c r="V787" s="1"/>
  <c r="U2"/>
  <c r="U3" s="1"/>
  <c r="U4" s="1"/>
  <c r="U5" s="1"/>
  <c r="U6" s="1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U45" s="1"/>
  <c r="U46" s="1"/>
  <c r="U47" s="1"/>
  <c r="U48" s="1"/>
  <c r="U49" s="1"/>
  <c r="U50" s="1"/>
  <c r="U51" s="1"/>
  <c r="U52" s="1"/>
  <c r="U53" s="1"/>
  <c r="U54" s="1"/>
  <c r="U55" s="1"/>
  <c r="U56" s="1"/>
  <c r="U57" s="1"/>
  <c r="U58" s="1"/>
  <c r="U59" s="1"/>
  <c r="U60" s="1"/>
  <c r="U61" s="1"/>
  <c r="U62" s="1"/>
  <c r="U63" s="1"/>
  <c r="U64" s="1"/>
  <c r="U65" s="1"/>
  <c r="U66" s="1"/>
  <c r="U67" s="1"/>
  <c r="U68" s="1"/>
  <c r="U69" s="1"/>
  <c r="U70" s="1"/>
  <c r="U71" s="1"/>
  <c r="U72" s="1"/>
  <c r="U73" s="1"/>
  <c r="U74" s="1"/>
  <c r="U75" s="1"/>
  <c r="U76" s="1"/>
  <c r="U77" s="1"/>
  <c r="U78" s="1"/>
  <c r="U79" s="1"/>
  <c r="U80" s="1"/>
  <c r="U81" s="1"/>
  <c r="U82" s="1"/>
  <c r="U83" s="1"/>
  <c r="U84" s="1"/>
  <c r="U85" s="1"/>
  <c r="U86" s="1"/>
  <c r="U87" s="1"/>
  <c r="U88" s="1"/>
  <c r="U89" s="1"/>
  <c r="U90" s="1"/>
  <c r="U91" s="1"/>
  <c r="U92" s="1"/>
  <c r="U93" s="1"/>
  <c r="U94" s="1"/>
  <c r="U95" s="1"/>
  <c r="U96" s="1"/>
  <c r="U97" s="1"/>
  <c r="U98" s="1"/>
  <c r="U99" s="1"/>
  <c r="U100" s="1"/>
  <c r="U101" s="1"/>
  <c r="U102" s="1"/>
  <c r="U103" s="1"/>
  <c r="U104" s="1"/>
  <c r="U105" s="1"/>
  <c r="U106" s="1"/>
  <c r="U107" s="1"/>
  <c r="U108" s="1"/>
  <c r="U109" s="1"/>
  <c r="U110" s="1"/>
  <c r="U111" s="1"/>
  <c r="U112" s="1"/>
  <c r="U113" s="1"/>
  <c r="U114" s="1"/>
  <c r="U115" s="1"/>
  <c r="U116" s="1"/>
  <c r="U117" s="1"/>
  <c r="U118" s="1"/>
  <c r="U119" s="1"/>
  <c r="U120" s="1"/>
  <c r="U121" s="1"/>
  <c r="U122" s="1"/>
  <c r="U123" s="1"/>
  <c r="U124" s="1"/>
  <c r="U125" s="1"/>
  <c r="U126" s="1"/>
  <c r="U127" s="1"/>
  <c r="U128" s="1"/>
  <c r="U129" s="1"/>
  <c r="U130" s="1"/>
  <c r="U131" s="1"/>
  <c r="U132" s="1"/>
  <c r="U133" s="1"/>
  <c r="U134" s="1"/>
  <c r="U135" s="1"/>
  <c r="U136" s="1"/>
  <c r="U137" s="1"/>
  <c r="U138" s="1"/>
  <c r="U139" s="1"/>
  <c r="U140" s="1"/>
  <c r="U141" s="1"/>
  <c r="U142" s="1"/>
  <c r="U143" s="1"/>
  <c r="U144" s="1"/>
  <c r="U145" s="1"/>
  <c r="U146" s="1"/>
  <c r="U147" s="1"/>
  <c r="U148" s="1"/>
  <c r="U149" s="1"/>
  <c r="U150" s="1"/>
  <c r="U151" s="1"/>
  <c r="U152" s="1"/>
  <c r="U153" s="1"/>
  <c r="U154" s="1"/>
  <c r="U155" s="1"/>
  <c r="U156" s="1"/>
  <c r="U157" s="1"/>
  <c r="U158" s="1"/>
  <c r="U159" s="1"/>
  <c r="U160" s="1"/>
  <c r="U161" s="1"/>
  <c r="U162" s="1"/>
  <c r="U163" s="1"/>
  <c r="U164" s="1"/>
  <c r="U165" s="1"/>
  <c r="U166" s="1"/>
  <c r="U167" s="1"/>
  <c r="U168" s="1"/>
  <c r="U169" s="1"/>
  <c r="U170" s="1"/>
  <c r="U171" s="1"/>
  <c r="U172" s="1"/>
  <c r="U173" s="1"/>
  <c r="U174" s="1"/>
  <c r="U175" s="1"/>
  <c r="U176" s="1"/>
  <c r="U177" s="1"/>
  <c r="U178" s="1"/>
  <c r="U179" s="1"/>
  <c r="U180" s="1"/>
  <c r="U181" s="1"/>
  <c r="U182" s="1"/>
  <c r="U183" s="1"/>
  <c r="U184" s="1"/>
  <c r="U185" s="1"/>
  <c r="U186" s="1"/>
  <c r="U187" s="1"/>
  <c r="U188" s="1"/>
  <c r="U189" s="1"/>
  <c r="U190" s="1"/>
  <c r="U191" s="1"/>
  <c r="U192" s="1"/>
  <c r="U193" s="1"/>
  <c r="U194" s="1"/>
  <c r="U195" s="1"/>
  <c r="U196" s="1"/>
  <c r="U197" s="1"/>
  <c r="U198" s="1"/>
  <c r="U199" s="1"/>
  <c r="U200" s="1"/>
  <c r="U201" s="1"/>
  <c r="U202" s="1"/>
  <c r="U203" s="1"/>
  <c r="U204" s="1"/>
  <c r="U205" s="1"/>
  <c r="U206" s="1"/>
  <c r="U207" s="1"/>
  <c r="U208" s="1"/>
  <c r="U209" s="1"/>
  <c r="U210" s="1"/>
  <c r="U211" s="1"/>
  <c r="U212" s="1"/>
  <c r="U213" s="1"/>
  <c r="U214" s="1"/>
  <c r="U215" s="1"/>
  <c r="U216" s="1"/>
  <c r="U217" s="1"/>
  <c r="U218" s="1"/>
  <c r="U219" s="1"/>
  <c r="U220" s="1"/>
  <c r="U221" s="1"/>
  <c r="U222" s="1"/>
  <c r="U223" s="1"/>
  <c r="U224" s="1"/>
  <c r="U225" s="1"/>
  <c r="U226" s="1"/>
  <c r="U227" s="1"/>
  <c r="U228" s="1"/>
  <c r="U229" s="1"/>
  <c r="U230" s="1"/>
  <c r="U231" s="1"/>
  <c r="U232" s="1"/>
  <c r="U233" s="1"/>
  <c r="U234" s="1"/>
  <c r="U235" s="1"/>
  <c r="U236" s="1"/>
  <c r="U237" s="1"/>
  <c r="U238" s="1"/>
  <c r="U239" s="1"/>
  <c r="U240" s="1"/>
  <c r="U241" s="1"/>
  <c r="U242" s="1"/>
  <c r="U243" s="1"/>
  <c r="U244" s="1"/>
  <c r="U245" s="1"/>
  <c r="U246" s="1"/>
  <c r="U247" s="1"/>
  <c r="U248" s="1"/>
  <c r="U249" s="1"/>
  <c r="U250" s="1"/>
  <c r="U251" s="1"/>
  <c r="U252" s="1"/>
  <c r="U253" s="1"/>
  <c r="U254" s="1"/>
  <c r="U255" s="1"/>
  <c r="U256" s="1"/>
  <c r="U257" s="1"/>
  <c r="U258" s="1"/>
  <c r="U259" s="1"/>
  <c r="U260" s="1"/>
  <c r="U261" s="1"/>
  <c r="U262" s="1"/>
  <c r="U263" s="1"/>
  <c r="U264" s="1"/>
  <c r="U265" s="1"/>
  <c r="U266" s="1"/>
  <c r="U267" s="1"/>
  <c r="U268" s="1"/>
  <c r="U269" s="1"/>
  <c r="U270" s="1"/>
  <c r="U271" s="1"/>
  <c r="U272" s="1"/>
  <c r="U273" s="1"/>
  <c r="U274" s="1"/>
  <c r="U275" s="1"/>
  <c r="U276" s="1"/>
  <c r="U277" s="1"/>
  <c r="U278" s="1"/>
  <c r="U279" s="1"/>
  <c r="U280" s="1"/>
  <c r="U281" s="1"/>
  <c r="U282" s="1"/>
  <c r="U283" s="1"/>
  <c r="U284" s="1"/>
  <c r="U285" s="1"/>
  <c r="U286" s="1"/>
  <c r="U287" s="1"/>
  <c r="U288" s="1"/>
  <c r="U289" s="1"/>
  <c r="U290" s="1"/>
  <c r="U291" s="1"/>
  <c r="U292" s="1"/>
  <c r="U293" s="1"/>
  <c r="U294" s="1"/>
  <c r="U295" s="1"/>
  <c r="U296" s="1"/>
  <c r="U297" s="1"/>
  <c r="U298" s="1"/>
  <c r="U299" s="1"/>
  <c r="U300" s="1"/>
  <c r="U301" s="1"/>
  <c r="U302" s="1"/>
  <c r="U303" s="1"/>
  <c r="U304" s="1"/>
  <c r="U305" s="1"/>
  <c r="U306" s="1"/>
  <c r="U307" s="1"/>
  <c r="U308" s="1"/>
  <c r="U309" s="1"/>
  <c r="U310" s="1"/>
  <c r="U311" s="1"/>
  <c r="U312" s="1"/>
  <c r="U313" s="1"/>
  <c r="U314" s="1"/>
  <c r="U315" s="1"/>
  <c r="U316" s="1"/>
  <c r="U317" s="1"/>
  <c r="U318" s="1"/>
  <c r="U319" s="1"/>
  <c r="U320" s="1"/>
  <c r="U321" s="1"/>
  <c r="U322" s="1"/>
  <c r="U323" s="1"/>
  <c r="U324" s="1"/>
  <c r="U325" s="1"/>
  <c r="U326" s="1"/>
  <c r="U327" s="1"/>
  <c r="U328" s="1"/>
  <c r="U329" s="1"/>
  <c r="U330" s="1"/>
  <c r="U331" s="1"/>
  <c r="U332" s="1"/>
  <c r="U333" s="1"/>
  <c r="U334" s="1"/>
  <c r="U335" s="1"/>
  <c r="U336" s="1"/>
  <c r="U337" s="1"/>
  <c r="U338" s="1"/>
  <c r="U339" s="1"/>
  <c r="U340" s="1"/>
  <c r="U341" s="1"/>
  <c r="U342" s="1"/>
  <c r="U343" s="1"/>
  <c r="U344" s="1"/>
  <c r="U345" s="1"/>
  <c r="U346" s="1"/>
  <c r="U347" s="1"/>
  <c r="U348" s="1"/>
  <c r="U349" s="1"/>
  <c r="U350" s="1"/>
  <c r="U351" s="1"/>
  <c r="U352" s="1"/>
  <c r="U353" s="1"/>
  <c r="U354" s="1"/>
  <c r="U355" s="1"/>
  <c r="U356" s="1"/>
  <c r="U357" s="1"/>
  <c r="U358" s="1"/>
  <c r="U359" s="1"/>
  <c r="U360" s="1"/>
  <c r="U361" s="1"/>
  <c r="U362" s="1"/>
  <c r="U363" s="1"/>
  <c r="U364" s="1"/>
  <c r="U365" s="1"/>
  <c r="U366" s="1"/>
  <c r="U367" s="1"/>
  <c r="U368" s="1"/>
  <c r="U369" s="1"/>
  <c r="U370" s="1"/>
  <c r="U371" s="1"/>
  <c r="U372" s="1"/>
  <c r="U373" s="1"/>
  <c r="U374" s="1"/>
  <c r="U375" s="1"/>
  <c r="U376" s="1"/>
  <c r="U377" s="1"/>
  <c r="U378" s="1"/>
  <c r="U379" s="1"/>
  <c r="U380" s="1"/>
  <c r="U381" s="1"/>
  <c r="U382" s="1"/>
  <c r="U383" s="1"/>
  <c r="U384" s="1"/>
  <c r="U385" s="1"/>
  <c r="U386" s="1"/>
  <c r="U387" s="1"/>
  <c r="U388" s="1"/>
  <c r="U389" s="1"/>
  <c r="U390" s="1"/>
  <c r="U391" s="1"/>
  <c r="U392" s="1"/>
  <c r="U393" s="1"/>
  <c r="U394" s="1"/>
  <c r="U395" s="1"/>
  <c r="U396" s="1"/>
  <c r="U397" s="1"/>
  <c r="U398" s="1"/>
  <c r="U399" s="1"/>
  <c r="U400" s="1"/>
  <c r="U401" s="1"/>
  <c r="U402" s="1"/>
  <c r="U403" s="1"/>
  <c r="U404" s="1"/>
  <c r="U405" s="1"/>
  <c r="U406" s="1"/>
  <c r="U407" s="1"/>
  <c r="U408" s="1"/>
  <c r="U409" s="1"/>
  <c r="U410" s="1"/>
  <c r="U411" s="1"/>
  <c r="U412" s="1"/>
  <c r="U413" s="1"/>
  <c r="U414" s="1"/>
  <c r="U415" s="1"/>
  <c r="U416" s="1"/>
  <c r="U417" s="1"/>
  <c r="U418" s="1"/>
  <c r="U419" s="1"/>
  <c r="U420" s="1"/>
  <c r="U421" s="1"/>
  <c r="U422" s="1"/>
  <c r="U423" s="1"/>
  <c r="U424" s="1"/>
  <c r="U425" s="1"/>
  <c r="U426" s="1"/>
  <c r="U427" s="1"/>
  <c r="U428" s="1"/>
  <c r="U429" s="1"/>
  <c r="U430" s="1"/>
  <c r="U431" s="1"/>
  <c r="U432" s="1"/>
  <c r="U433" s="1"/>
  <c r="U434" s="1"/>
  <c r="U435" s="1"/>
  <c r="U436" s="1"/>
  <c r="U437" s="1"/>
  <c r="U438" s="1"/>
  <c r="U439" s="1"/>
  <c r="U440" s="1"/>
  <c r="U441" s="1"/>
  <c r="U442" s="1"/>
  <c r="U443" s="1"/>
  <c r="U444" s="1"/>
  <c r="U445" s="1"/>
  <c r="U446" s="1"/>
  <c r="U447" s="1"/>
  <c r="U448" s="1"/>
  <c r="U449" s="1"/>
  <c r="U450" s="1"/>
  <c r="U451" s="1"/>
  <c r="U452" s="1"/>
  <c r="U453" s="1"/>
  <c r="U454" s="1"/>
  <c r="U455" s="1"/>
  <c r="U456" s="1"/>
  <c r="U457" s="1"/>
  <c r="U458" s="1"/>
  <c r="U459" s="1"/>
  <c r="U460" s="1"/>
  <c r="U461" s="1"/>
  <c r="U462" s="1"/>
  <c r="U463" s="1"/>
  <c r="U464" s="1"/>
  <c r="U465" s="1"/>
  <c r="U466" s="1"/>
  <c r="U467" s="1"/>
  <c r="U468" s="1"/>
  <c r="U469" s="1"/>
  <c r="U470" s="1"/>
  <c r="U471" s="1"/>
  <c r="U472" s="1"/>
  <c r="U473" s="1"/>
  <c r="U474" s="1"/>
  <c r="U475" s="1"/>
  <c r="U476" s="1"/>
  <c r="U477" s="1"/>
  <c r="U478" s="1"/>
  <c r="U479" s="1"/>
  <c r="U480" s="1"/>
  <c r="U481" s="1"/>
  <c r="U482" s="1"/>
  <c r="U483" s="1"/>
  <c r="U484" s="1"/>
  <c r="U485" s="1"/>
  <c r="U486" s="1"/>
  <c r="U487" s="1"/>
  <c r="U488" s="1"/>
  <c r="U489" s="1"/>
  <c r="U490" s="1"/>
  <c r="U491" s="1"/>
  <c r="U492" s="1"/>
  <c r="U493" s="1"/>
  <c r="U494" s="1"/>
  <c r="U495" s="1"/>
  <c r="U496" s="1"/>
  <c r="U497" s="1"/>
  <c r="U498" s="1"/>
  <c r="U499" s="1"/>
  <c r="U500" s="1"/>
  <c r="U501" s="1"/>
  <c r="U502" s="1"/>
  <c r="U503" s="1"/>
  <c r="U504" s="1"/>
  <c r="U505" s="1"/>
  <c r="U506" s="1"/>
  <c r="U507" s="1"/>
  <c r="U508" s="1"/>
  <c r="U509" s="1"/>
  <c r="U510" s="1"/>
  <c r="U511" s="1"/>
  <c r="U512" s="1"/>
  <c r="U513" s="1"/>
  <c r="U514" s="1"/>
  <c r="U515" s="1"/>
  <c r="U516" s="1"/>
  <c r="U517" s="1"/>
  <c r="U518" s="1"/>
  <c r="U519" s="1"/>
  <c r="U520" s="1"/>
  <c r="U521" s="1"/>
  <c r="U522" s="1"/>
  <c r="U523" s="1"/>
  <c r="U524" s="1"/>
  <c r="U525" s="1"/>
  <c r="U526" s="1"/>
  <c r="U527" s="1"/>
  <c r="U528" s="1"/>
  <c r="U529" s="1"/>
  <c r="U530" s="1"/>
  <c r="U531" s="1"/>
  <c r="U532" s="1"/>
  <c r="U533" s="1"/>
  <c r="U534" s="1"/>
  <c r="U535" s="1"/>
  <c r="U536" s="1"/>
  <c r="U537" s="1"/>
  <c r="U538" s="1"/>
  <c r="U539" s="1"/>
  <c r="U540" s="1"/>
  <c r="U541" s="1"/>
  <c r="U542" s="1"/>
  <c r="U543" s="1"/>
  <c r="U544" s="1"/>
  <c r="U545" s="1"/>
  <c r="U546" s="1"/>
  <c r="U547" s="1"/>
  <c r="U548" s="1"/>
  <c r="U549" s="1"/>
  <c r="U550" s="1"/>
  <c r="U551" s="1"/>
  <c r="U552" s="1"/>
  <c r="U553" s="1"/>
  <c r="U554" s="1"/>
  <c r="U555" s="1"/>
  <c r="U556" s="1"/>
  <c r="U557" s="1"/>
  <c r="U558" s="1"/>
  <c r="U559" s="1"/>
  <c r="U560" s="1"/>
  <c r="U561" s="1"/>
  <c r="U562" s="1"/>
  <c r="U563" s="1"/>
  <c r="U564" s="1"/>
  <c r="U565" s="1"/>
  <c r="U566" s="1"/>
  <c r="U567" s="1"/>
  <c r="U568" s="1"/>
  <c r="U569" s="1"/>
  <c r="U570" s="1"/>
  <c r="U571" s="1"/>
  <c r="U572" s="1"/>
  <c r="U573" s="1"/>
  <c r="U574" s="1"/>
  <c r="U575" s="1"/>
  <c r="U576" s="1"/>
  <c r="U577" s="1"/>
  <c r="U578" s="1"/>
  <c r="U579" s="1"/>
  <c r="U580" s="1"/>
  <c r="U581" s="1"/>
  <c r="U582" s="1"/>
  <c r="U583" s="1"/>
  <c r="U584" s="1"/>
  <c r="U585" s="1"/>
  <c r="U586" s="1"/>
  <c r="U587" s="1"/>
  <c r="U588" s="1"/>
  <c r="U589" s="1"/>
  <c r="U590" s="1"/>
  <c r="U591" s="1"/>
  <c r="U592" s="1"/>
  <c r="U593" s="1"/>
  <c r="U594" s="1"/>
  <c r="U595" s="1"/>
  <c r="U596" s="1"/>
  <c r="U597" s="1"/>
  <c r="U598" s="1"/>
  <c r="U599" s="1"/>
  <c r="U600" s="1"/>
  <c r="U601" s="1"/>
  <c r="U602" s="1"/>
  <c r="U603" s="1"/>
  <c r="U604" s="1"/>
  <c r="U605" s="1"/>
  <c r="U606" s="1"/>
  <c r="U607" s="1"/>
  <c r="U608" s="1"/>
  <c r="U609" s="1"/>
  <c r="U610" s="1"/>
  <c r="U611" s="1"/>
  <c r="U612" s="1"/>
  <c r="U613" s="1"/>
  <c r="U614" s="1"/>
  <c r="U615" s="1"/>
  <c r="U616" s="1"/>
  <c r="U617" s="1"/>
  <c r="U618" s="1"/>
  <c r="U619" s="1"/>
  <c r="U620" s="1"/>
  <c r="U621" s="1"/>
  <c r="U622" s="1"/>
  <c r="U623" s="1"/>
  <c r="U624" s="1"/>
  <c r="U625" s="1"/>
  <c r="U626" s="1"/>
  <c r="U627" s="1"/>
  <c r="U628" s="1"/>
  <c r="U629" s="1"/>
  <c r="U630" s="1"/>
  <c r="U631" s="1"/>
  <c r="U632" s="1"/>
  <c r="U633" s="1"/>
  <c r="U634" s="1"/>
  <c r="U635" s="1"/>
  <c r="U636" s="1"/>
  <c r="U637" s="1"/>
  <c r="U638" s="1"/>
  <c r="U639" s="1"/>
  <c r="U640" s="1"/>
  <c r="U641" s="1"/>
  <c r="U642" s="1"/>
  <c r="U643" s="1"/>
  <c r="U644" s="1"/>
  <c r="U645" s="1"/>
  <c r="U646" s="1"/>
  <c r="U647" s="1"/>
  <c r="U648" s="1"/>
  <c r="U649" s="1"/>
  <c r="U650" s="1"/>
  <c r="U651" s="1"/>
  <c r="U652" s="1"/>
  <c r="U653" s="1"/>
  <c r="U654" s="1"/>
  <c r="U655" s="1"/>
  <c r="U656" s="1"/>
  <c r="U657" s="1"/>
  <c r="U658" s="1"/>
  <c r="U659" s="1"/>
  <c r="U660" s="1"/>
  <c r="U661" s="1"/>
  <c r="U662" s="1"/>
  <c r="U663" s="1"/>
  <c r="U664" s="1"/>
  <c r="U665" s="1"/>
  <c r="U666" s="1"/>
  <c r="U667" s="1"/>
  <c r="U668" s="1"/>
  <c r="U669" s="1"/>
  <c r="U670" s="1"/>
  <c r="U671" s="1"/>
  <c r="U672" s="1"/>
  <c r="U673" s="1"/>
  <c r="U674" s="1"/>
  <c r="U675" s="1"/>
  <c r="U676" s="1"/>
  <c r="U677" s="1"/>
  <c r="U678" s="1"/>
  <c r="U679" s="1"/>
  <c r="U680" s="1"/>
  <c r="U681" s="1"/>
  <c r="U682" s="1"/>
  <c r="U683" s="1"/>
  <c r="U684" s="1"/>
  <c r="U685" s="1"/>
  <c r="U686" s="1"/>
  <c r="U687" s="1"/>
  <c r="U688" s="1"/>
  <c r="U689" s="1"/>
  <c r="U690" s="1"/>
  <c r="U691" s="1"/>
  <c r="U692" s="1"/>
  <c r="U693" s="1"/>
  <c r="U694" s="1"/>
  <c r="U695" s="1"/>
  <c r="U696" s="1"/>
  <c r="U697" s="1"/>
  <c r="U698" s="1"/>
  <c r="U699" s="1"/>
  <c r="U700" s="1"/>
  <c r="U701" s="1"/>
  <c r="U702" s="1"/>
  <c r="U703" s="1"/>
  <c r="U704" s="1"/>
  <c r="U705" s="1"/>
  <c r="U706" s="1"/>
  <c r="U707" s="1"/>
  <c r="U708" s="1"/>
  <c r="U709" s="1"/>
  <c r="U710" s="1"/>
  <c r="U711" s="1"/>
  <c r="U712" s="1"/>
  <c r="U713" s="1"/>
  <c r="U714" s="1"/>
  <c r="U715" s="1"/>
  <c r="U716" s="1"/>
  <c r="U717" s="1"/>
  <c r="U718" s="1"/>
  <c r="U719" s="1"/>
  <c r="U720" s="1"/>
  <c r="U721" s="1"/>
  <c r="U722" s="1"/>
  <c r="U723" s="1"/>
  <c r="U724" s="1"/>
  <c r="U725" s="1"/>
  <c r="U726" s="1"/>
  <c r="U727" s="1"/>
  <c r="U728" s="1"/>
  <c r="U729" s="1"/>
  <c r="U730" s="1"/>
  <c r="U731" s="1"/>
  <c r="U732" s="1"/>
  <c r="U733" s="1"/>
  <c r="U734" s="1"/>
  <c r="U735" s="1"/>
  <c r="U736" s="1"/>
  <c r="U737" s="1"/>
  <c r="U738" s="1"/>
  <c r="U739" s="1"/>
  <c r="U740" s="1"/>
  <c r="U741" s="1"/>
  <c r="U742" s="1"/>
  <c r="U743" s="1"/>
  <c r="U744" s="1"/>
  <c r="U745" s="1"/>
  <c r="U746" s="1"/>
  <c r="U747" s="1"/>
  <c r="U748" s="1"/>
  <c r="U749" s="1"/>
  <c r="U750" s="1"/>
  <c r="U751" s="1"/>
  <c r="U752" s="1"/>
  <c r="U753" s="1"/>
  <c r="U754" s="1"/>
  <c r="U755" s="1"/>
  <c r="U756" s="1"/>
  <c r="U757" s="1"/>
  <c r="U758" s="1"/>
  <c r="U759" s="1"/>
  <c r="U760" s="1"/>
  <c r="U761" s="1"/>
  <c r="U762" s="1"/>
  <c r="U763" s="1"/>
  <c r="AJ3"/>
  <c r="AJ4" s="1"/>
  <c r="AJ5" s="1"/>
  <c r="AJ6" s="1"/>
  <c r="AJ7" s="1"/>
  <c r="AJ8" s="1"/>
  <c r="AJ9" s="1"/>
  <c r="AJ10" s="1"/>
  <c r="AJ11" s="1"/>
  <c r="AJ12" s="1"/>
  <c r="AJ13" s="1"/>
  <c r="AJ14" s="1"/>
  <c r="AJ15" s="1"/>
  <c r="AJ16" s="1"/>
  <c r="AJ17" s="1"/>
  <c r="AJ18" s="1"/>
  <c r="AJ19" s="1"/>
  <c r="AJ20" s="1"/>
  <c r="AJ21" s="1"/>
  <c r="AJ22" s="1"/>
  <c r="AJ23" s="1"/>
  <c r="AJ24" s="1"/>
  <c r="AJ25" s="1"/>
  <c r="AJ26" s="1"/>
  <c r="AJ27" s="1"/>
  <c r="AJ28" s="1"/>
  <c r="AJ29" s="1"/>
  <c r="AJ30" s="1"/>
  <c r="AJ31" s="1"/>
  <c r="AJ32" s="1"/>
  <c r="AJ33" s="1"/>
  <c r="AJ34" s="1"/>
  <c r="AJ35" s="1"/>
  <c r="AJ36" s="1"/>
  <c r="AJ37" s="1"/>
  <c r="AJ38" s="1"/>
  <c r="AJ39" s="1"/>
  <c r="AJ40" s="1"/>
  <c r="AJ41" s="1"/>
  <c r="AJ42" s="1"/>
  <c r="AJ43" s="1"/>
  <c r="AJ44" s="1"/>
  <c r="AJ45" s="1"/>
  <c r="AJ46" s="1"/>
  <c r="AJ47" s="1"/>
  <c r="AJ48" s="1"/>
  <c r="AJ49" s="1"/>
  <c r="AJ50" s="1"/>
  <c r="AJ51" s="1"/>
  <c r="AJ52" s="1"/>
  <c r="AJ53" s="1"/>
  <c r="AJ54" s="1"/>
  <c r="AJ55" s="1"/>
  <c r="AJ56" s="1"/>
  <c r="AJ57" s="1"/>
  <c r="AJ58" s="1"/>
  <c r="AJ59" s="1"/>
  <c r="AJ60" s="1"/>
  <c r="AJ61" s="1"/>
  <c r="AJ62" s="1"/>
  <c r="AJ63" s="1"/>
  <c r="AJ64" s="1"/>
  <c r="AJ65" s="1"/>
  <c r="AJ66" s="1"/>
  <c r="AJ67" s="1"/>
  <c r="AJ68" s="1"/>
  <c r="AJ69" s="1"/>
  <c r="AJ70" s="1"/>
  <c r="AJ71" s="1"/>
  <c r="AJ72" s="1"/>
  <c r="AJ73" s="1"/>
  <c r="AJ74" s="1"/>
  <c r="AJ75" s="1"/>
  <c r="AJ76" s="1"/>
  <c r="AJ77" s="1"/>
  <c r="AJ78" s="1"/>
  <c r="AJ79" s="1"/>
  <c r="AJ80" s="1"/>
  <c r="AJ81" s="1"/>
  <c r="AJ82" s="1"/>
  <c r="AJ83" s="1"/>
  <c r="AJ84" s="1"/>
  <c r="AJ85" s="1"/>
  <c r="AJ86" s="1"/>
  <c r="AJ87" s="1"/>
  <c r="AJ88" s="1"/>
  <c r="AJ89" s="1"/>
  <c r="AJ90" s="1"/>
  <c r="AJ91" s="1"/>
  <c r="AJ92" s="1"/>
  <c r="AJ93" s="1"/>
  <c r="AJ94" s="1"/>
  <c r="AJ95" s="1"/>
  <c r="AJ96" s="1"/>
  <c r="AJ97" s="1"/>
  <c r="AJ98" s="1"/>
  <c r="AJ99" s="1"/>
  <c r="AJ100" s="1"/>
  <c r="AJ101" s="1"/>
  <c r="AJ102" s="1"/>
  <c r="AJ103" s="1"/>
  <c r="AJ104" s="1"/>
  <c r="AJ105" s="1"/>
  <c r="AJ106" s="1"/>
  <c r="AJ107" s="1"/>
  <c r="AJ108" s="1"/>
  <c r="AJ109" s="1"/>
  <c r="AJ110" s="1"/>
  <c r="AJ111" s="1"/>
  <c r="AJ112" s="1"/>
  <c r="AJ113" s="1"/>
  <c r="AJ114" s="1"/>
  <c r="AJ115" s="1"/>
  <c r="AJ116" s="1"/>
  <c r="AJ117" s="1"/>
  <c r="AJ118" s="1"/>
  <c r="AJ119" s="1"/>
  <c r="AJ120" s="1"/>
  <c r="AJ121" s="1"/>
  <c r="AJ122" s="1"/>
  <c r="AJ123" s="1"/>
  <c r="AJ124" s="1"/>
  <c r="AJ125" s="1"/>
  <c r="AJ126" s="1"/>
  <c r="AJ127" s="1"/>
  <c r="AJ128" s="1"/>
  <c r="AJ129" s="1"/>
  <c r="AJ130" s="1"/>
  <c r="AJ131" s="1"/>
  <c r="AJ132" s="1"/>
  <c r="AJ133" s="1"/>
  <c r="AJ134" s="1"/>
  <c r="AJ135" s="1"/>
  <c r="AJ136" s="1"/>
  <c r="AJ137" s="1"/>
  <c r="AJ138" s="1"/>
  <c r="AJ139" s="1"/>
  <c r="AJ140" s="1"/>
  <c r="AJ141" s="1"/>
  <c r="AJ142" s="1"/>
  <c r="AJ143" s="1"/>
  <c r="AJ144" s="1"/>
  <c r="AJ145" s="1"/>
  <c r="AJ146" s="1"/>
  <c r="AJ147" s="1"/>
  <c r="AJ148" s="1"/>
  <c r="AJ149" s="1"/>
  <c r="AJ150" s="1"/>
  <c r="AJ151" s="1"/>
  <c r="AJ152" s="1"/>
  <c r="AJ153" s="1"/>
  <c r="AJ154" s="1"/>
  <c r="AJ155" s="1"/>
  <c r="AJ156" s="1"/>
  <c r="AJ157" s="1"/>
  <c r="AJ158" s="1"/>
  <c r="AJ159" s="1"/>
  <c r="AJ160" s="1"/>
  <c r="AJ161" s="1"/>
  <c r="AJ162" s="1"/>
  <c r="AJ163" s="1"/>
  <c r="AJ164" s="1"/>
  <c r="AJ165" s="1"/>
  <c r="AJ166" s="1"/>
  <c r="AJ167" s="1"/>
  <c r="AJ168" s="1"/>
  <c r="AJ169" s="1"/>
  <c r="AJ170" s="1"/>
  <c r="AJ171" s="1"/>
  <c r="AJ172" s="1"/>
  <c r="AJ173" s="1"/>
  <c r="AJ174" s="1"/>
  <c r="AJ175" s="1"/>
  <c r="AJ176" s="1"/>
  <c r="AJ177" s="1"/>
  <c r="AJ178" s="1"/>
  <c r="AJ179" s="1"/>
  <c r="AJ180" s="1"/>
  <c r="AJ181" s="1"/>
  <c r="AJ182" s="1"/>
  <c r="AJ183" s="1"/>
  <c r="AJ184" s="1"/>
  <c r="AJ185" s="1"/>
  <c r="AJ186" s="1"/>
  <c r="AJ187" s="1"/>
  <c r="AJ188" s="1"/>
  <c r="AJ189" s="1"/>
  <c r="AJ190" s="1"/>
  <c r="AJ191" s="1"/>
  <c r="AJ192" s="1"/>
  <c r="AJ193" s="1"/>
  <c r="AJ194" s="1"/>
  <c r="AJ195" s="1"/>
  <c r="AJ196" s="1"/>
  <c r="AJ197" s="1"/>
  <c r="AJ198" s="1"/>
  <c r="AJ199" s="1"/>
  <c r="AJ200" s="1"/>
  <c r="AJ201" s="1"/>
  <c r="AJ202" s="1"/>
  <c r="AJ203" s="1"/>
  <c r="AJ204" s="1"/>
  <c r="AJ205" s="1"/>
  <c r="AJ206" s="1"/>
  <c r="AJ207" s="1"/>
  <c r="AJ208" s="1"/>
  <c r="AJ209" s="1"/>
  <c r="AJ210" s="1"/>
  <c r="AJ211" s="1"/>
  <c r="AJ212" s="1"/>
  <c r="AJ213" s="1"/>
  <c r="AJ214" s="1"/>
  <c r="AJ215" s="1"/>
  <c r="AJ216" s="1"/>
  <c r="AJ217" s="1"/>
  <c r="AJ218" s="1"/>
  <c r="AJ219" s="1"/>
  <c r="AJ220" s="1"/>
  <c r="AJ221" s="1"/>
  <c r="AJ222" s="1"/>
  <c r="AJ223" s="1"/>
  <c r="AJ224" s="1"/>
  <c r="AJ225" s="1"/>
  <c r="AJ226" s="1"/>
  <c r="AJ227" s="1"/>
  <c r="AJ228" s="1"/>
  <c r="AJ229" s="1"/>
  <c r="AJ230" s="1"/>
  <c r="AJ231" s="1"/>
  <c r="AJ232" s="1"/>
  <c r="AJ233" s="1"/>
  <c r="AJ234" s="1"/>
  <c r="AJ235" s="1"/>
  <c r="AJ236" s="1"/>
  <c r="AJ237" s="1"/>
  <c r="AJ238" s="1"/>
  <c r="AJ239" s="1"/>
  <c r="AJ240" s="1"/>
  <c r="AJ241" s="1"/>
  <c r="AJ242" s="1"/>
  <c r="AJ243" s="1"/>
  <c r="AJ244" s="1"/>
  <c r="AJ245" s="1"/>
  <c r="AJ246" s="1"/>
  <c r="AJ247" s="1"/>
  <c r="AJ248" s="1"/>
  <c r="AJ249" s="1"/>
  <c r="AJ250" s="1"/>
  <c r="AJ251" s="1"/>
  <c r="AJ252" s="1"/>
  <c r="AJ253" s="1"/>
  <c r="AJ254" s="1"/>
  <c r="AJ255" s="1"/>
  <c r="AJ256" s="1"/>
  <c r="AJ257" s="1"/>
  <c r="AJ258" s="1"/>
  <c r="AJ259" s="1"/>
  <c r="AJ260" s="1"/>
  <c r="AJ261" s="1"/>
  <c r="AJ262" s="1"/>
  <c r="AJ263" s="1"/>
  <c r="AJ264" s="1"/>
  <c r="AJ265" s="1"/>
  <c r="AJ266" s="1"/>
  <c r="AJ267" s="1"/>
  <c r="AJ268" s="1"/>
  <c r="AJ269" s="1"/>
  <c r="AJ270" s="1"/>
  <c r="AJ271" s="1"/>
  <c r="AJ272" s="1"/>
  <c r="AJ273" s="1"/>
  <c r="AJ274" s="1"/>
  <c r="AJ275" s="1"/>
  <c r="AJ276" s="1"/>
  <c r="AJ277" s="1"/>
  <c r="AJ278" s="1"/>
  <c r="AJ279" s="1"/>
  <c r="AJ280" s="1"/>
  <c r="AJ281" s="1"/>
  <c r="AJ282" s="1"/>
  <c r="AJ283" s="1"/>
  <c r="AI2"/>
  <c r="AI3" s="1"/>
  <c r="AI4" s="1"/>
  <c r="AI5" s="1"/>
  <c r="AI6" s="1"/>
  <c r="AI7" s="1"/>
  <c r="AI8" s="1"/>
  <c r="AI9" s="1"/>
  <c r="AI10" s="1"/>
  <c r="AI11" s="1"/>
  <c r="AI12" s="1"/>
  <c r="AI13" s="1"/>
  <c r="AI14" s="1"/>
  <c r="AI15" s="1"/>
  <c r="AI16" s="1"/>
  <c r="AI17" s="1"/>
  <c r="AI18" s="1"/>
  <c r="AI19" s="1"/>
  <c r="AI20" s="1"/>
  <c r="AI21" s="1"/>
  <c r="AI22" s="1"/>
  <c r="AI23" s="1"/>
  <c r="AI24" s="1"/>
  <c r="AI25" s="1"/>
  <c r="AI26" s="1"/>
  <c r="AI27" s="1"/>
  <c r="AI28" s="1"/>
  <c r="AI29" s="1"/>
  <c r="AI30" s="1"/>
  <c r="AI31" s="1"/>
  <c r="AI32" s="1"/>
  <c r="AI33" s="1"/>
  <c r="AI34" s="1"/>
  <c r="AI35" s="1"/>
  <c r="AI36" s="1"/>
  <c r="AI37" s="1"/>
  <c r="AI38" s="1"/>
  <c r="AI39" s="1"/>
  <c r="AI40" s="1"/>
  <c r="AI41" s="1"/>
  <c r="AI42" s="1"/>
  <c r="AI43" s="1"/>
  <c r="AI44" s="1"/>
  <c r="AI45" s="1"/>
  <c r="AI46" s="1"/>
  <c r="AI47" s="1"/>
  <c r="AI48" s="1"/>
  <c r="AI49" s="1"/>
  <c r="AI50" s="1"/>
  <c r="AI51" s="1"/>
  <c r="AI52" s="1"/>
  <c r="AI53" s="1"/>
  <c r="AI54" s="1"/>
  <c r="AI55" s="1"/>
  <c r="AI56" s="1"/>
  <c r="AI57" s="1"/>
  <c r="AI58" s="1"/>
  <c r="AI59" s="1"/>
  <c r="AI60" s="1"/>
  <c r="AI61" s="1"/>
  <c r="AI62" s="1"/>
  <c r="AI63" s="1"/>
  <c r="AI64" s="1"/>
  <c r="AI65" s="1"/>
  <c r="AI66" s="1"/>
  <c r="AI67" s="1"/>
  <c r="AI68" s="1"/>
  <c r="AI69" s="1"/>
  <c r="AI70" s="1"/>
  <c r="AI71" s="1"/>
  <c r="AI72" s="1"/>
  <c r="AI73" s="1"/>
  <c r="AI74" s="1"/>
  <c r="AI75" s="1"/>
  <c r="AI76" s="1"/>
  <c r="AI77" s="1"/>
  <c r="AI78" s="1"/>
  <c r="AI79" s="1"/>
  <c r="AI80" s="1"/>
  <c r="AI81" s="1"/>
  <c r="AI82" s="1"/>
  <c r="AI83" s="1"/>
  <c r="AI84" s="1"/>
  <c r="AI85" s="1"/>
  <c r="AI86" s="1"/>
  <c r="AI87" s="1"/>
  <c r="AI88" s="1"/>
  <c r="AI89" s="1"/>
  <c r="AI90" s="1"/>
  <c r="AI91" s="1"/>
  <c r="AI92" s="1"/>
  <c r="AI93" s="1"/>
  <c r="AI94" s="1"/>
  <c r="AI95" s="1"/>
  <c r="AI96" s="1"/>
  <c r="AI97" s="1"/>
  <c r="AI98" s="1"/>
  <c r="AI99" s="1"/>
  <c r="AI100" s="1"/>
  <c r="AI101" s="1"/>
  <c r="AI102" s="1"/>
  <c r="AI103" s="1"/>
  <c r="AI104" s="1"/>
  <c r="AI105" s="1"/>
  <c r="AI106" s="1"/>
  <c r="AI107" s="1"/>
  <c r="AI108" s="1"/>
  <c r="AI109" s="1"/>
  <c r="AI110" s="1"/>
  <c r="AI111" s="1"/>
  <c r="AI112" s="1"/>
  <c r="AI113" s="1"/>
  <c r="AI114" s="1"/>
  <c r="AI115" s="1"/>
  <c r="AI116" s="1"/>
  <c r="AI117" s="1"/>
  <c r="AI118" s="1"/>
  <c r="AI119" s="1"/>
  <c r="AI120" s="1"/>
  <c r="AI121" s="1"/>
  <c r="AI122" s="1"/>
  <c r="AI123" s="1"/>
  <c r="AI124" s="1"/>
  <c r="AI125" s="1"/>
  <c r="AI126" s="1"/>
  <c r="AI127" s="1"/>
  <c r="AI128" s="1"/>
  <c r="AI129" s="1"/>
  <c r="AI130" s="1"/>
  <c r="AI131" s="1"/>
  <c r="AI132" s="1"/>
  <c r="AI133" s="1"/>
  <c r="AI134" s="1"/>
  <c r="AI135" s="1"/>
  <c r="AI136" s="1"/>
  <c r="AI137" s="1"/>
  <c r="AI138" s="1"/>
  <c r="AI139" s="1"/>
  <c r="AI140" s="1"/>
  <c r="AI141" s="1"/>
  <c r="AI142" s="1"/>
  <c r="AI143" s="1"/>
  <c r="AI144" s="1"/>
  <c r="AI145" s="1"/>
  <c r="AI146" s="1"/>
  <c r="AI147" s="1"/>
  <c r="AI148" s="1"/>
  <c r="AI149" s="1"/>
  <c r="AI150" s="1"/>
  <c r="AI151" s="1"/>
  <c r="AI152" s="1"/>
  <c r="AI153" s="1"/>
  <c r="AI154" s="1"/>
  <c r="AI155" s="1"/>
  <c r="AI156" s="1"/>
  <c r="AI157" s="1"/>
  <c r="AI158" s="1"/>
  <c r="AI159" s="1"/>
  <c r="AI160" s="1"/>
  <c r="AI161" s="1"/>
  <c r="AI162" s="1"/>
  <c r="AI163" s="1"/>
  <c r="AI164" s="1"/>
  <c r="AI165" s="1"/>
  <c r="AI166" s="1"/>
  <c r="AI167" s="1"/>
  <c r="AI168" s="1"/>
  <c r="AI169" s="1"/>
  <c r="AI170" s="1"/>
  <c r="AI171" s="1"/>
  <c r="AI172" s="1"/>
  <c r="AI173" s="1"/>
  <c r="AI174" s="1"/>
  <c r="AI175" s="1"/>
  <c r="AI176" s="1"/>
  <c r="AI177" s="1"/>
  <c r="AI178" s="1"/>
  <c r="AI179" s="1"/>
  <c r="AI180" s="1"/>
  <c r="AI181" s="1"/>
  <c r="AI182" s="1"/>
  <c r="AI183" s="1"/>
  <c r="AI184" s="1"/>
  <c r="AI185" s="1"/>
  <c r="AI186" s="1"/>
  <c r="AI187" s="1"/>
  <c r="AI188" s="1"/>
  <c r="AI189" s="1"/>
  <c r="AI190" s="1"/>
  <c r="AI191" s="1"/>
  <c r="AI192" s="1"/>
  <c r="AI193" s="1"/>
  <c r="AI194" s="1"/>
  <c r="AI195" s="1"/>
  <c r="AI196" s="1"/>
  <c r="AI197" s="1"/>
  <c r="AI198" s="1"/>
  <c r="AI199" s="1"/>
  <c r="AI200" s="1"/>
  <c r="AI201" s="1"/>
  <c r="AI202" s="1"/>
  <c r="AI203" s="1"/>
  <c r="AI204" s="1"/>
  <c r="AI205" s="1"/>
  <c r="AI206" s="1"/>
  <c r="AI207" s="1"/>
  <c r="AI208" s="1"/>
  <c r="AI209" s="1"/>
  <c r="AI210" s="1"/>
  <c r="AI211" s="1"/>
  <c r="AI212" s="1"/>
  <c r="AI213" s="1"/>
  <c r="AI214" s="1"/>
  <c r="AI215" s="1"/>
  <c r="AI216" s="1"/>
  <c r="AI217" s="1"/>
  <c r="AI218" s="1"/>
  <c r="AI219" s="1"/>
  <c r="AI220" s="1"/>
  <c r="AI221" s="1"/>
  <c r="AI222" s="1"/>
  <c r="AI223" s="1"/>
  <c r="AI224" s="1"/>
  <c r="AI225" s="1"/>
  <c r="AI226" s="1"/>
  <c r="AI227" s="1"/>
  <c r="AI228" s="1"/>
  <c r="AI229" s="1"/>
  <c r="AI230" s="1"/>
  <c r="AI231" s="1"/>
  <c r="AI232" s="1"/>
  <c r="AI233" s="1"/>
  <c r="AI234" s="1"/>
  <c r="AI235" s="1"/>
  <c r="AI236" s="1"/>
  <c r="AI237" s="1"/>
  <c r="AI238" s="1"/>
  <c r="AI239" s="1"/>
  <c r="AI240" s="1"/>
  <c r="AI241" s="1"/>
  <c r="AI242" s="1"/>
  <c r="AI243" s="1"/>
  <c r="AI244" s="1"/>
  <c r="AI245" s="1"/>
  <c r="AI246" s="1"/>
  <c r="AI247" s="1"/>
  <c r="AI248" s="1"/>
  <c r="AI249" s="1"/>
  <c r="AI250" s="1"/>
  <c r="AI251" s="1"/>
  <c r="AI252" s="1"/>
  <c r="AI253" s="1"/>
  <c r="AI254" s="1"/>
  <c r="AI255" s="1"/>
  <c r="AI256" s="1"/>
  <c r="AI257" s="1"/>
  <c r="AI258" s="1"/>
  <c r="AI259" s="1"/>
  <c r="AI260" s="1"/>
  <c r="AI261" s="1"/>
  <c r="AI262" s="1"/>
  <c r="AI263" s="1"/>
  <c r="AI264" s="1"/>
  <c r="AI265" s="1"/>
  <c r="AI266" s="1"/>
  <c r="AI267" s="1"/>
  <c r="AI268" s="1"/>
  <c r="AI269" s="1"/>
  <c r="AI270" s="1"/>
  <c r="AI271" s="1"/>
  <c r="AI272" s="1"/>
  <c r="AI273" s="1"/>
  <c r="AI274" s="1"/>
  <c r="AI275" s="1"/>
  <c r="AI276" s="1"/>
  <c r="AI277" s="1"/>
  <c r="AI278" s="1"/>
  <c r="AI279" s="1"/>
  <c r="AI280" s="1"/>
  <c r="AI281" s="1"/>
  <c r="AI282" s="1"/>
  <c r="AI283" s="1"/>
  <c r="AO2"/>
  <c r="AC2"/>
  <c r="N2"/>
  <c r="O3"/>
  <c r="AD3"/>
  <c r="AD4" s="1"/>
  <c r="AD5" s="1"/>
  <c r="AD6" s="1"/>
  <c r="AD7" s="1"/>
  <c r="AD8" s="1"/>
  <c r="AD9" s="1"/>
  <c r="AD10" s="1"/>
  <c r="AD11" s="1"/>
  <c r="AD12" s="1"/>
  <c r="AD13" s="1"/>
  <c r="AD14" s="1"/>
  <c r="AD15" s="1"/>
  <c r="AD16" s="1"/>
  <c r="AD17" s="1"/>
  <c r="AD18" s="1"/>
  <c r="AD19" s="1"/>
  <c r="AD20" s="1"/>
  <c r="AD21" s="1"/>
  <c r="AD22" s="1"/>
  <c r="AD23" s="1"/>
  <c r="AD24" s="1"/>
  <c r="AD25" s="1"/>
  <c r="AD26" s="1"/>
  <c r="AD27" s="1"/>
  <c r="AD28" s="1"/>
  <c r="AD29" s="1"/>
  <c r="AD30" s="1"/>
  <c r="AD31" s="1"/>
  <c r="AD32" s="1"/>
  <c r="AD33" s="1"/>
  <c r="AD34" s="1"/>
  <c r="AD35" s="1"/>
  <c r="AD36" s="1"/>
  <c r="AD37" s="1"/>
  <c r="AD38" s="1"/>
  <c r="AD39" s="1"/>
  <c r="AD40" s="1"/>
  <c r="AD41" s="1"/>
  <c r="AD42" s="1"/>
  <c r="AD43" s="1"/>
  <c r="AD44" s="1"/>
  <c r="AD45" s="1"/>
  <c r="AD46" s="1"/>
  <c r="AD47" s="1"/>
  <c r="AD48" s="1"/>
  <c r="AD49" s="1"/>
  <c r="AD50" s="1"/>
  <c r="AD51" s="1"/>
  <c r="AD52" s="1"/>
  <c r="AD53" s="1"/>
  <c r="AD54" s="1"/>
  <c r="AD55" s="1"/>
  <c r="AD56" s="1"/>
  <c r="AD57" s="1"/>
  <c r="AD58" s="1"/>
  <c r="AD59" s="1"/>
  <c r="AD60" s="1"/>
  <c r="AD61" s="1"/>
  <c r="AD62" s="1"/>
  <c r="AD63" s="1"/>
  <c r="AD64" s="1"/>
  <c r="AD65" s="1"/>
  <c r="AD66" s="1"/>
  <c r="AD67" s="1"/>
  <c r="AD68" s="1"/>
  <c r="AD69" s="1"/>
  <c r="AD70" s="1"/>
  <c r="AD71" s="1"/>
  <c r="AD72" s="1"/>
  <c r="AD73" s="1"/>
  <c r="AD74" s="1"/>
  <c r="AD75" s="1"/>
  <c r="AD76" s="1"/>
  <c r="AD77" s="1"/>
  <c r="AD78" s="1"/>
  <c r="AD79" s="1"/>
  <c r="AD80" s="1"/>
  <c r="AD81" s="1"/>
  <c r="AD82" s="1"/>
  <c r="AD83" s="1"/>
  <c r="AD84" s="1"/>
  <c r="AD85" s="1"/>
  <c r="AD86" s="1"/>
  <c r="AD87" s="1"/>
  <c r="AD88" s="1"/>
  <c r="AD89" s="1"/>
  <c r="AD90" s="1"/>
  <c r="AD91" s="1"/>
  <c r="AD92" s="1"/>
  <c r="AD93" s="1"/>
  <c r="AD94" s="1"/>
  <c r="AD95" s="1"/>
  <c r="AD96" s="1"/>
  <c r="AD97" s="1"/>
  <c r="AD98" s="1"/>
  <c r="AD99" s="1"/>
  <c r="AD100" s="1"/>
  <c r="AD101" s="1"/>
  <c r="AD102" s="1"/>
  <c r="AD103" s="1"/>
  <c r="AD104" s="1"/>
  <c r="AD105" s="1"/>
  <c r="AD106" s="1"/>
  <c r="AD107" s="1"/>
  <c r="AD108" s="1"/>
  <c r="AD109" s="1"/>
  <c r="AD110" s="1"/>
  <c r="AD111" s="1"/>
  <c r="AD112" s="1"/>
  <c r="AD113" s="1"/>
  <c r="AD114" s="1"/>
  <c r="AD115" s="1"/>
  <c r="AD116" s="1"/>
  <c r="AD117" s="1"/>
  <c r="AD118" s="1"/>
  <c r="AD119" s="1"/>
  <c r="AD120" s="1"/>
  <c r="AD121" s="1"/>
  <c r="AD122" s="1"/>
  <c r="AD123" s="1"/>
  <c r="AD124" s="1"/>
  <c r="AD125" s="1"/>
  <c r="AD126" s="1"/>
  <c r="AD127" s="1"/>
  <c r="AD128" s="1"/>
  <c r="AD129" s="1"/>
  <c r="AD130" s="1"/>
  <c r="AD131" s="1"/>
  <c r="AD132" s="1"/>
  <c r="AD133" s="1"/>
  <c r="AD134" s="1"/>
  <c r="AD135" s="1"/>
  <c r="AD136" s="1"/>
  <c r="AD137" s="1"/>
  <c r="AD138" s="1"/>
  <c r="AD139" s="1"/>
  <c r="AD140" s="1"/>
  <c r="AD141" s="1"/>
  <c r="AD142" s="1"/>
  <c r="AD143" s="1"/>
  <c r="AD144" s="1"/>
  <c r="AD145" s="1"/>
  <c r="AD146" s="1"/>
  <c r="AD147" s="1"/>
  <c r="AD148" s="1"/>
  <c r="AD149" s="1"/>
  <c r="AD150" s="1"/>
  <c r="AD151" s="1"/>
  <c r="AD152" s="1"/>
  <c r="AD153" s="1"/>
  <c r="AD154" s="1"/>
  <c r="AD155" s="1"/>
  <c r="AD156" s="1"/>
  <c r="AD157" s="1"/>
  <c r="AD158" s="1"/>
  <c r="AD159" s="1"/>
  <c r="AD160" s="1"/>
  <c r="AD161" s="1"/>
  <c r="AD162" s="1"/>
  <c r="AD163" s="1"/>
  <c r="AD164" s="1"/>
  <c r="AD165" s="1"/>
  <c r="AD166" s="1"/>
  <c r="AD167" s="1"/>
  <c r="AD168" s="1"/>
  <c r="AD169" s="1"/>
  <c r="AD170" s="1"/>
  <c r="AD171" s="1"/>
  <c r="AD172" s="1"/>
  <c r="AD173" s="1"/>
  <c r="AD174" s="1"/>
  <c r="AD175" s="1"/>
  <c r="AD176" s="1"/>
  <c r="AD177" s="1"/>
  <c r="AD178" s="1"/>
  <c r="AD179" s="1"/>
  <c r="AD180" s="1"/>
  <c r="AD181" s="1"/>
  <c r="AD182" s="1"/>
  <c r="AD183" s="1"/>
  <c r="AD184" s="1"/>
  <c r="AD185" s="1"/>
  <c r="AD186" s="1"/>
  <c r="AD187" s="1"/>
  <c r="AD188" s="1"/>
  <c r="AD189" s="1"/>
  <c r="AD190" s="1"/>
  <c r="AD191" s="1"/>
  <c r="AD192" s="1"/>
  <c r="AD193" s="1"/>
  <c r="AD194" s="1"/>
  <c r="AD195" s="1"/>
  <c r="AD196" s="1"/>
  <c r="AD197" s="1"/>
  <c r="AD198" s="1"/>
  <c r="AD199" s="1"/>
  <c r="AD200" s="1"/>
  <c r="AD201" s="1"/>
  <c r="AD202" s="1"/>
  <c r="AD203" s="1"/>
  <c r="AD204" s="1"/>
  <c r="AD205" s="1"/>
  <c r="AD206" s="1"/>
  <c r="AD207" s="1"/>
  <c r="AD208" s="1"/>
  <c r="AD209" s="1"/>
  <c r="AD210" s="1"/>
  <c r="AD211" s="1"/>
  <c r="AD212" s="1"/>
  <c r="AD213" s="1"/>
  <c r="AD214" s="1"/>
  <c r="AD215" s="1"/>
  <c r="AD216" s="1"/>
  <c r="AD217" s="1"/>
  <c r="AD218" s="1"/>
  <c r="AD219" s="1"/>
  <c r="AD220" s="1"/>
  <c r="AD221" s="1"/>
  <c r="AD222" s="1"/>
  <c r="AD223" s="1"/>
  <c r="AD224" s="1"/>
  <c r="AD225" s="1"/>
  <c r="AD226" s="1"/>
  <c r="AD227" s="1"/>
  <c r="AD228" s="1"/>
  <c r="AD229" s="1"/>
  <c r="AD230" s="1"/>
  <c r="AD231" s="1"/>
  <c r="AD232" s="1"/>
  <c r="AD233" s="1"/>
  <c r="AD234" s="1"/>
  <c r="AD235" s="1"/>
  <c r="AD236" s="1"/>
  <c r="AD237" s="1"/>
  <c r="AD238" s="1"/>
  <c r="AD239" s="1"/>
  <c r="AD240" s="1"/>
  <c r="AD241" s="1"/>
  <c r="AD242" s="1"/>
  <c r="AD243" s="1"/>
  <c r="AD244" s="1"/>
  <c r="AD245" s="1"/>
  <c r="AD246" s="1"/>
  <c r="AD247" s="1"/>
  <c r="AD248" s="1"/>
  <c r="AD249" s="1"/>
  <c r="AD250" s="1"/>
  <c r="AD251" s="1"/>
  <c r="AD252" s="1"/>
  <c r="AD253" s="1"/>
  <c r="AD254" s="1"/>
  <c r="AD255" s="1"/>
  <c r="AD256" s="1"/>
  <c r="AD257" s="1"/>
  <c r="AD258" s="1"/>
  <c r="AD259" s="1"/>
  <c r="AD260" s="1"/>
  <c r="AD261" s="1"/>
  <c r="AD262" s="1"/>
  <c r="AD263" s="1"/>
  <c r="AD264" s="1"/>
  <c r="AD265" s="1"/>
  <c r="AD266" s="1"/>
  <c r="AD267" s="1"/>
  <c r="AD268" s="1"/>
  <c r="AD269" s="1"/>
  <c r="AD270" s="1"/>
  <c r="AD271" s="1"/>
  <c r="AD272" s="1"/>
  <c r="AD273" s="1"/>
  <c r="AD274" s="1"/>
  <c r="AD275" s="1"/>
  <c r="AD276" s="1"/>
  <c r="AD277" s="1"/>
  <c r="AD278" s="1"/>
  <c r="AD279" s="1"/>
  <c r="AD280" s="1"/>
  <c r="AD281" s="1"/>
  <c r="AD282" s="1"/>
  <c r="AD283" s="1"/>
  <c r="AD284" s="1"/>
  <c r="AD285" s="1"/>
  <c r="AD286" s="1"/>
  <c r="AD287" s="1"/>
  <c r="AD288" s="1"/>
  <c r="AD289" s="1"/>
  <c r="AD290" s="1"/>
  <c r="AD291" s="1"/>
  <c r="AD292" s="1"/>
  <c r="AD293" s="1"/>
  <c r="AD294" s="1"/>
  <c r="AD295" s="1"/>
  <c r="AD296" s="1"/>
  <c r="AD297" s="1"/>
  <c r="AD298" s="1"/>
  <c r="AD299" s="1"/>
  <c r="AD300" s="1"/>
  <c r="AD301" s="1"/>
  <c r="AD302" s="1"/>
  <c r="AD303" s="1"/>
  <c r="AD304" s="1"/>
  <c r="AD305" s="1"/>
  <c r="AD306" s="1"/>
  <c r="AD307" s="1"/>
  <c r="AD308" s="1"/>
  <c r="AD309" s="1"/>
  <c r="AD310" s="1"/>
  <c r="AD311" s="1"/>
  <c r="AD312" s="1"/>
  <c r="AD313" s="1"/>
  <c r="AD314" s="1"/>
  <c r="AD315" s="1"/>
  <c r="AD316" s="1"/>
  <c r="AD317" s="1"/>
  <c r="AD318" s="1"/>
  <c r="AD319" s="1"/>
  <c r="AD320" s="1"/>
  <c r="AD321" s="1"/>
  <c r="AD322" s="1"/>
  <c r="AD323" s="1"/>
  <c r="AD324" s="1"/>
  <c r="AD325" s="1"/>
  <c r="AD326" s="1"/>
  <c r="AD327" s="1"/>
  <c r="AD328" s="1"/>
  <c r="AD329" s="1"/>
  <c r="AD330" s="1"/>
  <c r="AD331" s="1"/>
  <c r="AD332" s="1"/>
  <c r="AD333" s="1"/>
  <c r="AD334" s="1"/>
  <c r="AD335" s="1"/>
  <c r="AD336" s="1"/>
  <c r="AD337" s="1"/>
  <c r="AD338" s="1"/>
  <c r="AD339" s="1"/>
  <c r="AD340" s="1"/>
  <c r="AD341" s="1"/>
  <c r="AD342" s="1"/>
  <c r="AD343" s="1"/>
  <c r="AD344" s="1"/>
  <c r="AD345" s="1"/>
  <c r="AD346" s="1"/>
  <c r="AD347" s="1"/>
  <c r="AD348" s="1"/>
  <c r="AD349" s="1"/>
  <c r="AD350" s="1"/>
  <c r="AD351" s="1"/>
  <c r="AD352" s="1"/>
  <c r="AD353" s="1"/>
  <c r="AD354" s="1"/>
  <c r="AD355" s="1"/>
  <c r="AD356" s="1"/>
  <c r="AD357" s="1"/>
  <c r="AD358" s="1"/>
  <c r="AD359" s="1"/>
  <c r="AD360" s="1"/>
  <c r="AD361" s="1"/>
  <c r="AD362" s="1"/>
  <c r="AD363" s="1"/>
  <c r="AD364" s="1"/>
  <c r="AD365" s="1"/>
  <c r="AD366" s="1"/>
  <c r="AD367" s="1"/>
  <c r="AD368" s="1"/>
  <c r="AD369" s="1"/>
  <c r="AD370" s="1"/>
  <c r="AD371" s="1"/>
  <c r="AD372" s="1"/>
  <c r="AD373" s="1"/>
  <c r="AD374" s="1"/>
  <c r="AD375" s="1"/>
  <c r="AD376" s="1"/>
  <c r="AD377" s="1"/>
  <c r="AD378" s="1"/>
  <c r="AD379" s="1"/>
  <c r="AD380" s="1"/>
  <c r="AD381" s="1"/>
  <c r="AD382" s="1"/>
  <c r="AD383" s="1"/>
  <c r="AD384" s="1"/>
  <c r="AD385" s="1"/>
  <c r="AD386" s="1"/>
  <c r="AD387" s="1"/>
  <c r="AD388" s="1"/>
  <c r="AD389" s="1"/>
  <c r="AD390" s="1"/>
  <c r="AD391" s="1"/>
  <c r="AD392" s="1"/>
  <c r="AD393" s="1"/>
  <c r="AD394" s="1"/>
  <c r="AD395" s="1"/>
  <c r="AD396" s="1"/>
  <c r="AD397" s="1"/>
  <c r="AD398" s="1"/>
  <c r="AD399" s="1"/>
  <c r="AD400" s="1"/>
  <c r="AD401" s="1"/>
  <c r="AD402" s="1"/>
  <c r="AD403" s="1"/>
  <c r="AD404" s="1"/>
  <c r="AD405" s="1"/>
  <c r="AD406" s="1"/>
  <c r="AD407" s="1"/>
  <c r="AD408" s="1"/>
  <c r="AD409" s="1"/>
  <c r="AD410" s="1"/>
  <c r="AD411" s="1"/>
  <c r="AD412" s="1"/>
  <c r="AD413" s="1"/>
  <c r="AD414" s="1"/>
  <c r="AD415" s="1"/>
  <c r="AD416" s="1"/>
  <c r="AD417" s="1"/>
  <c r="AD418" s="1"/>
  <c r="AD419" s="1"/>
  <c r="AD420" s="1"/>
  <c r="AD421" s="1"/>
  <c r="AD422" s="1"/>
  <c r="AD423" s="1"/>
  <c r="AD424" s="1"/>
  <c r="AD425" s="1"/>
  <c r="AD426" s="1"/>
  <c r="AD427" s="1"/>
  <c r="AD428" s="1"/>
  <c r="AD429" s="1"/>
  <c r="AD430" s="1"/>
  <c r="AD431" s="1"/>
  <c r="AD432" s="1"/>
  <c r="AD433" s="1"/>
  <c r="AD434" s="1"/>
  <c r="AD435" s="1"/>
  <c r="AD436" s="1"/>
  <c r="AD437" s="1"/>
  <c r="AD438" s="1"/>
  <c r="AD439" s="1"/>
  <c r="AD440" s="1"/>
  <c r="AD441" s="1"/>
  <c r="AD442" s="1"/>
  <c r="AD443" s="1"/>
  <c r="AD444" s="1"/>
  <c r="AD445" s="1"/>
  <c r="AD446" s="1"/>
  <c r="AD447" s="1"/>
  <c r="AD448" s="1"/>
  <c r="AD449" s="1"/>
  <c r="AD450" s="1"/>
  <c r="AD451" s="1"/>
  <c r="AD452" s="1"/>
  <c r="AD453" s="1"/>
  <c r="AD454" s="1"/>
  <c r="AD455" s="1"/>
  <c r="AD456" s="1"/>
  <c r="AD457" s="1"/>
  <c r="AD458" s="1"/>
  <c r="AD459" s="1"/>
  <c r="AD460" s="1"/>
  <c r="AD461" s="1"/>
  <c r="AD462" s="1"/>
  <c r="AD463" s="1"/>
  <c r="AD464" s="1"/>
  <c r="AD465" s="1"/>
  <c r="AD466" s="1"/>
  <c r="AD467" s="1"/>
  <c r="AD468" s="1"/>
  <c r="AD469" s="1"/>
  <c r="AD470" s="1"/>
  <c r="AD471" s="1"/>
  <c r="AD472" s="1"/>
  <c r="AD473" s="1"/>
  <c r="AD474" s="1"/>
  <c r="AD475" s="1"/>
  <c r="AD476" s="1"/>
  <c r="AD477" s="1"/>
  <c r="AD478" s="1"/>
  <c r="AD479" s="1"/>
  <c r="AD480" s="1"/>
  <c r="AD481" s="1"/>
  <c r="AD482" s="1"/>
  <c r="AD483" s="1"/>
  <c r="AD484" s="1"/>
  <c r="AD485" s="1"/>
  <c r="AD486" s="1"/>
  <c r="AD487" s="1"/>
  <c r="AD488" s="1"/>
  <c r="AD489" s="1"/>
  <c r="AD490" s="1"/>
  <c r="AD491" s="1"/>
  <c r="AD492" s="1"/>
  <c r="AD493" s="1"/>
  <c r="AD494" s="1"/>
  <c r="AD495" s="1"/>
  <c r="AD496" s="1"/>
  <c r="AD497" s="1"/>
  <c r="AD498" s="1"/>
  <c r="AD499" s="1"/>
  <c r="AD500" s="1"/>
  <c r="AD501" s="1"/>
  <c r="AD502" s="1"/>
  <c r="AD503" s="1"/>
  <c r="AD504" s="1"/>
  <c r="AD505" s="1"/>
  <c r="AD506" s="1"/>
  <c r="AD507" s="1"/>
  <c r="AD508" s="1"/>
  <c r="AD509" s="1"/>
  <c r="AD510" s="1"/>
  <c r="AD511" s="1"/>
  <c r="AD512" s="1"/>
  <c r="AD513" s="1"/>
  <c r="AD514" s="1"/>
  <c r="AD515" s="1"/>
  <c r="AD516" s="1"/>
  <c r="AD517" s="1"/>
  <c r="AD518" s="1"/>
  <c r="AD519" s="1"/>
  <c r="AD520" s="1"/>
  <c r="AD521" s="1"/>
  <c r="AD522" s="1"/>
  <c r="AD523" s="1"/>
  <c r="AD524" s="1"/>
  <c r="AD525" s="1"/>
  <c r="AD526" s="1"/>
  <c r="AD527" s="1"/>
  <c r="AD528" s="1"/>
  <c r="AD529" s="1"/>
  <c r="AD530" s="1"/>
  <c r="AD531" s="1"/>
  <c r="AD532" s="1"/>
  <c r="AD533" s="1"/>
  <c r="AD534" s="1"/>
  <c r="AD535" s="1"/>
  <c r="AD536" s="1"/>
  <c r="AD537" s="1"/>
  <c r="AD538" s="1"/>
  <c r="AD539" s="1"/>
  <c r="AD540" s="1"/>
  <c r="AD541" s="1"/>
  <c r="AD542" s="1"/>
  <c r="AD543" s="1"/>
  <c r="AD544" s="1"/>
  <c r="AD545" s="1"/>
  <c r="AD546" s="1"/>
  <c r="AD547" s="1"/>
  <c r="AD548" s="1"/>
  <c r="AD549" s="1"/>
  <c r="AD550" s="1"/>
  <c r="AD551" s="1"/>
  <c r="AD552" s="1"/>
  <c r="AD553" s="1"/>
  <c r="AD554" s="1"/>
  <c r="AD555" s="1"/>
  <c r="AD556" s="1"/>
  <c r="AD557" s="1"/>
  <c r="AD558" s="1"/>
  <c r="AD559" s="1"/>
  <c r="AD560" s="1"/>
  <c r="AD561" s="1"/>
  <c r="AD562" s="1"/>
  <c r="AD563" s="1"/>
  <c r="AD564" s="1"/>
  <c r="AD565" s="1"/>
  <c r="AD566" s="1"/>
  <c r="AD567" s="1"/>
  <c r="AD568" s="1"/>
  <c r="AD569" s="1"/>
  <c r="AD570" s="1"/>
  <c r="AD571" s="1"/>
  <c r="AD572" s="1"/>
  <c r="AD573" s="1"/>
  <c r="AD574" s="1"/>
  <c r="AD575" s="1"/>
  <c r="AD576" s="1"/>
  <c r="AD577" s="1"/>
  <c r="AD578" s="1"/>
  <c r="AD579" s="1"/>
  <c r="AD580" s="1"/>
  <c r="AD581" s="1"/>
  <c r="AD582" s="1"/>
  <c r="AD583" s="1"/>
  <c r="AD584" s="1"/>
  <c r="AD585" s="1"/>
  <c r="AD586" s="1"/>
  <c r="AD587" s="1"/>
  <c r="AD588" s="1"/>
  <c r="AD589" s="1"/>
  <c r="AD590" s="1"/>
  <c r="AD591" s="1"/>
  <c r="AD592" s="1"/>
  <c r="AD593" s="1"/>
  <c r="AD594" s="1"/>
  <c r="AD595" s="1"/>
  <c r="AD596" s="1"/>
  <c r="AD597" s="1"/>
  <c r="AD598" s="1"/>
  <c r="AD599" s="1"/>
  <c r="AD600" s="1"/>
  <c r="AD601" s="1"/>
  <c r="AD602" s="1"/>
  <c r="AD603" s="1"/>
  <c r="AD604" s="1"/>
  <c r="AD605" s="1"/>
  <c r="AD606" s="1"/>
  <c r="AD607" s="1"/>
  <c r="AD608" s="1"/>
  <c r="AD609" s="1"/>
  <c r="AD610" s="1"/>
  <c r="AD611" s="1"/>
  <c r="AD612" s="1"/>
  <c r="AD613" s="1"/>
  <c r="AD614" s="1"/>
  <c r="AD615" s="1"/>
  <c r="AD616" s="1"/>
  <c r="AD617" s="1"/>
  <c r="AD618" s="1"/>
  <c r="AD619" s="1"/>
  <c r="AD620" s="1"/>
  <c r="AD621" s="1"/>
  <c r="AD622" s="1"/>
  <c r="AD623" s="1"/>
  <c r="AD624" s="1"/>
  <c r="AD625" s="1"/>
  <c r="AD626" s="1"/>
  <c r="AD627" s="1"/>
  <c r="AD628" s="1"/>
  <c r="AD629" s="1"/>
  <c r="AD630" s="1"/>
  <c r="AD631" s="1"/>
  <c r="AD632" s="1"/>
  <c r="AD633" s="1"/>
  <c r="AD634" s="1"/>
  <c r="AD635" s="1"/>
  <c r="AD636" s="1"/>
  <c r="AD637" s="1"/>
  <c r="AD638" s="1"/>
  <c r="AD639" s="1"/>
  <c r="AD640" s="1"/>
  <c r="AD641" s="1"/>
  <c r="AD642" s="1"/>
  <c r="AD643" s="1"/>
  <c r="AD644" s="1"/>
  <c r="AD645" s="1"/>
  <c r="AD646" s="1"/>
  <c r="AD647" s="1"/>
  <c r="AD648" s="1"/>
  <c r="AD649" s="1"/>
  <c r="AD650" s="1"/>
  <c r="AD651" s="1"/>
  <c r="AD652" s="1"/>
  <c r="AD653" s="1"/>
  <c r="AD654" s="1"/>
  <c r="AD655" s="1"/>
  <c r="AD656" s="1"/>
  <c r="AD657" s="1"/>
  <c r="AD658" s="1"/>
  <c r="AD659" s="1"/>
  <c r="AD660" s="1"/>
  <c r="AD661" s="1"/>
  <c r="AD662" s="1"/>
  <c r="AD663" s="1"/>
  <c r="AD664" s="1"/>
  <c r="AD665" s="1"/>
  <c r="AD666" s="1"/>
  <c r="AD667" s="1"/>
  <c r="AD668" s="1"/>
  <c r="AD669" s="1"/>
  <c r="AD670" s="1"/>
  <c r="AD671" s="1"/>
  <c r="AD672" s="1"/>
  <c r="AD673" s="1"/>
  <c r="AD674" s="1"/>
  <c r="AD675" s="1"/>
  <c r="AD676" s="1"/>
  <c r="AD677" s="1"/>
  <c r="AD678" s="1"/>
  <c r="AD679" s="1"/>
  <c r="AD680" s="1"/>
  <c r="AD681" s="1"/>
  <c r="AD682" s="1"/>
  <c r="AD683" s="1"/>
  <c r="AD684" s="1"/>
  <c r="AD685" s="1"/>
  <c r="AD686" s="1"/>
  <c r="AD687" s="1"/>
  <c r="AD688" s="1"/>
  <c r="AD689" s="1"/>
  <c r="AD690" s="1"/>
  <c r="AD691" s="1"/>
  <c r="AD692" s="1"/>
  <c r="AD693" s="1"/>
  <c r="AD694" s="1"/>
  <c r="AD695" s="1"/>
  <c r="AD696" s="1"/>
  <c r="AD697" s="1"/>
  <c r="AD698" s="1"/>
  <c r="AD699" s="1"/>
  <c r="AD700" s="1"/>
  <c r="AD701" s="1"/>
  <c r="AD702" s="1"/>
  <c r="AD703" s="1"/>
  <c r="AD704" s="1"/>
  <c r="AD705" s="1"/>
  <c r="AD706" s="1"/>
  <c r="AD707" s="1"/>
  <c r="AD708" s="1"/>
  <c r="AD709" s="1"/>
  <c r="AD710" s="1"/>
  <c r="AD711" s="1"/>
  <c r="AD712" s="1"/>
  <c r="AD713" s="1"/>
  <c r="AD714" s="1"/>
  <c r="AD715" s="1"/>
  <c r="AD716" s="1"/>
  <c r="AD717" s="1"/>
  <c r="AD718" s="1"/>
  <c r="AD719" s="1"/>
  <c r="AD720" s="1"/>
  <c r="AD721" s="1"/>
  <c r="AD722" s="1"/>
  <c r="AD723" s="1"/>
  <c r="AD724" s="1"/>
  <c r="AD725" s="1"/>
  <c r="AD726" s="1"/>
  <c r="AD727" s="1"/>
  <c r="AD728" s="1"/>
  <c r="AD729" s="1"/>
  <c r="AD730" s="1"/>
  <c r="AD731" s="1"/>
  <c r="AD732" s="1"/>
  <c r="AD733" s="1"/>
  <c r="AD734" s="1"/>
  <c r="AD735" s="1"/>
  <c r="AD736" s="1"/>
  <c r="AD737" s="1"/>
  <c r="AD738" s="1"/>
  <c r="AD739" s="1"/>
  <c r="AD740" s="1"/>
  <c r="AD741" s="1"/>
  <c r="AD742" s="1"/>
  <c r="AD743" s="1"/>
  <c r="AD744" s="1"/>
  <c r="AD745" s="1"/>
  <c r="AD746" s="1"/>
  <c r="AD747" s="1"/>
  <c r="AD748" s="1"/>
  <c r="AD749" s="1"/>
  <c r="AD750" s="1"/>
  <c r="AD751" s="1"/>
  <c r="AD752" s="1"/>
  <c r="AD753" s="1"/>
  <c r="AD754" s="1"/>
  <c r="AD755" s="1"/>
  <c r="AD756" s="1"/>
  <c r="AD757" s="1"/>
  <c r="AD758" s="1"/>
  <c r="AD759" s="1"/>
  <c r="AD760" s="1"/>
  <c r="AD761" s="1"/>
  <c r="AD762" s="1"/>
  <c r="AD763" s="1"/>
  <c r="AD764" s="1"/>
  <c r="AD765" s="1"/>
  <c r="AD766" s="1"/>
  <c r="AD767" s="1"/>
  <c r="AD768" s="1"/>
  <c r="AD769" s="1"/>
  <c r="AD770" s="1"/>
  <c r="AD771" s="1"/>
  <c r="AD772" s="1"/>
  <c r="AD773" s="1"/>
  <c r="AP3"/>
  <c r="AP4" s="1"/>
  <c r="AP5" s="1"/>
  <c r="AP6" s="1"/>
  <c r="AP7" s="1"/>
  <c r="AP8" s="1"/>
  <c r="AP9" s="1"/>
  <c r="AP10" s="1"/>
  <c r="AP11" s="1"/>
  <c r="AP12" s="1"/>
  <c r="AP13" s="1"/>
  <c r="AP14" s="1"/>
  <c r="AP15" s="1"/>
  <c r="AP16" s="1"/>
  <c r="AP17" s="1"/>
  <c r="AP18" s="1"/>
  <c r="AP19" s="1"/>
  <c r="AP20" s="1"/>
  <c r="AP21" s="1"/>
  <c r="AP22" s="1"/>
  <c r="AP23" s="1"/>
  <c r="AP24" s="1"/>
  <c r="AP25" s="1"/>
  <c r="AP26" s="1"/>
  <c r="AP27" s="1"/>
  <c r="AP28" s="1"/>
  <c r="AP29" s="1"/>
  <c r="AP30" s="1"/>
  <c r="AP31" s="1"/>
  <c r="AP32" s="1"/>
  <c r="AP33" s="1"/>
  <c r="AP34" s="1"/>
  <c r="AP35" s="1"/>
  <c r="AP36" s="1"/>
  <c r="AP37" s="1"/>
  <c r="AP38" s="1"/>
  <c r="AP39" s="1"/>
  <c r="AP40" s="1"/>
  <c r="AP41" s="1"/>
  <c r="AP42" s="1"/>
  <c r="AP43" s="1"/>
  <c r="AP44" s="1"/>
  <c r="AP45" s="1"/>
  <c r="AP46" s="1"/>
  <c r="AP47" s="1"/>
  <c r="AP48" s="1"/>
  <c r="AP49" s="1"/>
  <c r="AP50" s="1"/>
  <c r="AP51" s="1"/>
  <c r="AP52" s="1"/>
  <c r="AP53" s="1"/>
  <c r="AP54" s="1"/>
  <c r="AP55" s="1"/>
  <c r="AP56" s="1"/>
  <c r="AP57" s="1"/>
  <c r="AP58" s="1"/>
  <c r="AP59" s="1"/>
  <c r="AP60" s="1"/>
  <c r="AP61" s="1"/>
  <c r="AP62" s="1"/>
  <c r="AP63" s="1"/>
  <c r="AP64" s="1"/>
  <c r="AP65" s="1"/>
  <c r="AP66" s="1"/>
  <c r="AP67" s="1"/>
  <c r="AP68" s="1"/>
  <c r="AP69" s="1"/>
  <c r="AP70" s="1"/>
  <c r="AP71" s="1"/>
  <c r="AP72" s="1"/>
  <c r="AP73" s="1"/>
  <c r="AP74" s="1"/>
  <c r="AP75" s="1"/>
  <c r="AP76" s="1"/>
  <c r="AP77" s="1"/>
  <c r="AP78" s="1"/>
  <c r="AP79" s="1"/>
  <c r="AP80" s="1"/>
  <c r="AP81" s="1"/>
  <c r="AP82" s="1"/>
  <c r="AP83" s="1"/>
  <c r="AP84" s="1"/>
  <c r="AP85" s="1"/>
  <c r="AP86" s="1"/>
  <c r="AP87" s="1"/>
  <c r="AP88" s="1"/>
  <c r="AP89" s="1"/>
  <c r="AP90" s="1"/>
  <c r="AP91" s="1"/>
  <c r="AP92" s="1"/>
  <c r="AP93" s="1"/>
  <c r="AP94" s="1"/>
  <c r="AP95" s="1"/>
  <c r="AP96" s="1"/>
  <c r="AP97" s="1"/>
  <c r="AP98" s="1"/>
  <c r="AP99" s="1"/>
  <c r="AP100" s="1"/>
  <c r="AP101" s="1"/>
  <c r="AP102" s="1"/>
  <c r="AP103" s="1"/>
  <c r="AP104" s="1"/>
  <c r="AP105" s="1"/>
  <c r="AP106" s="1"/>
  <c r="AP107" s="1"/>
  <c r="AP108" s="1"/>
  <c r="AP109" s="1"/>
  <c r="AP110" s="1"/>
  <c r="AP111" s="1"/>
  <c r="AP112" s="1"/>
  <c r="AP113" s="1"/>
  <c r="AP114" s="1"/>
  <c r="AP115" s="1"/>
  <c r="AP116" s="1"/>
  <c r="AP117" s="1"/>
  <c r="AP118" s="1"/>
  <c r="AP119" s="1"/>
  <c r="AP120" s="1"/>
  <c r="AP121" s="1"/>
  <c r="AP122" s="1"/>
  <c r="AP123" s="1"/>
  <c r="AP124" s="1"/>
  <c r="AP125" s="1"/>
  <c r="AP126" s="1"/>
  <c r="AP127" s="1"/>
  <c r="AP128" s="1"/>
  <c r="AP129" s="1"/>
  <c r="AP130" s="1"/>
  <c r="AP131" s="1"/>
  <c r="AP132" s="1"/>
  <c r="AP133" s="1"/>
  <c r="AP134" s="1"/>
  <c r="AP135" s="1"/>
  <c r="AP136" s="1"/>
  <c r="AP137" s="1"/>
  <c r="AP138" s="1"/>
  <c r="AP139" s="1"/>
  <c r="AP140" s="1"/>
  <c r="AP141" s="1"/>
  <c r="AP142" s="1"/>
  <c r="AP143" s="1"/>
  <c r="AP144" s="1"/>
  <c r="AP145" s="1"/>
  <c r="AP146" s="1"/>
  <c r="AP147" s="1"/>
  <c r="AP148" s="1"/>
  <c r="AP149" s="1"/>
  <c r="AP150" s="1"/>
  <c r="AP151" s="1"/>
  <c r="AP152" s="1"/>
  <c r="AP153" s="1"/>
  <c r="AP154" s="1"/>
  <c r="AP155" s="1"/>
  <c r="AP156" s="1"/>
  <c r="AP157" s="1"/>
  <c r="AP158" s="1"/>
  <c r="AP159" s="1"/>
  <c r="AP160" s="1"/>
  <c r="AP161" s="1"/>
  <c r="AP162" s="1"/>
  <c r="AP163" s="1"/>
  <c r="AP164" s="1"/>
  <c r="AP165" s="1"/>
  <c r="AP166" s="1"/>
  <c r="AP167" s="1"/>
  <c r="AP168" s="1"/>
  <c r="AP169" s="1"/>
  <c r="AP170" s="1"/>
  <c r="AP171" s="1"/>
  <c r="AP172" s="1"/>
  <c r="AP173" s="1"/>
  <c r="AP174" s="1"/>
  <c r="AP175" s="1"/>
  <c r="AP176" s="1"/>
  <c r="AP177" s="1"/>
  <c r="AP178" s="1"/>
  <c r="AP179" s="1"/>
  <c r="AP180" s="1"/>
  <c r="AP181" s="1"/>
  <c r="AP182" s="1"/>
  <c r="AP183" s="1"/>
  <c r="AP184" s="1"/>
  <c r="AP185" s="1"/>
  <c r="AP186" s="1"/>
  <c r="AP187" s="1"/>
  <c r="AP188" s="1"/>
  <c r="AP189" s="1"/>
  <c r="AP190" s="1"/>
  <c r="AP191" s="1"/>
  <c r="AP192" s="1"/>
  <c r="AP193" s="1"/>
  <c r="AP194" s="1"/>
  <c r="AP195" s="1"/>
  <c r="AP196" s="1"/>
  <c r="AP197" s="1"/>
  <c r="AP198" s="1"/>
  <c r="AP199" s="1"/>
  <c r="AP200" s="1"/>
  <c r="AP201" s="1"/>
  <c r="AP202" s="1"/>
  <c r="AP203" s="1"/>
  <c r="AP204" s="1"/>
  <c r="AP205" s="1"/>
  <c r="AP206" s="1"/>
  <c r="AP207" s="1"/>
  <c r="AP208" s="1"/>
  <c r="AP209" s="1"/>
  <c r="AP210" s="1"/>
  <c r="AP211" s="1"/>
  <c r="AP212" s="1"/>
  <c r="AP213" s="1"/>
  <c r="AP214" s="1"/>
  <c r="AP215" s="1"/>
  <c r="AP216" s="1"/>
  <c r="AP217" s="1"/>
  <c r="AP218" s="1"/>
  <c r="AP219" s="1"/>
  <c r="AP220" s="1"/>
  <c r="AP221" s="1"/>
  <c r="AP222" s="1"/>
  <c r="AP223" s="1"/>
  <c r="AP224" s="1"/>
  <c r="AP225" s="1"/>
  <c r="AP226" s="1"/>
  <c r="AP227" s="1"/>
  <c r="AP228" s="1"/>
  <c r="AP229" s="1"/>
  <c r="AP230" s="1"/>
  <c r="AP231" s="1"/>
  <c r="AP232" s="1"/>
  <c r="AP233" s="1"/>
  <c r="AP234" s="1"/>
  <c r="AP235" s="1"/>
  <c r="AP236" s="1"/>
  <c r="AP237" s="1"/>
  <c r="AP238" s="1"/>
  <c r="AP239" s="1"/>
  <c r="AP240" s="1"/>
  <c r="AP241" s="1"/>
  <c r="AP242" s="1"/>
  <c r="AP243" s="1"/>
  <c r="AP244" s="1"/>
  <c r="AP245" s="1"/>
  <c r="AP246" s="1"/>
  <c r="AP247" s="1"/>
  <c r="AP248" s="1"/>
  <c r="AP249" s="1"/>
  <c r="AP250" s="1"/>
  <c r="AP251" s="1"/>
  <c r="AP252" s="1"/>
  <c r="AP253" s="1"/>
  <c r="AP254" s="1"/>
  <c r="AP255" s="1"/>
  <c r="AP256" s="1"/>
  <c r="AP257" s="1"/>
  <c r="AP258" s="1"/>
  <c r="AP259" s="1"/>
  <c r="AP260" s="1"/>
  <c r="AP261" s="1"/>
  <c r="AP262" s="1"/>
  <c r="AP263" s="1"/>
  <c r="AP264" s="1"/>
  <c r="AP265" s="1"/>
  <c r="AP266" s="1"/>
  <c r="AP267" s="1"/>
  <c r="AP268" s="1"/>
  <c r="AP269" s="1"/>
  <c r="AP270" s="1"/>
  <c r="AP271" s="1"/>
  <c r="AP272" s="1"/>
  <c r="AP273" s="1"/>
  <c r="AP274" s="1"/>
  <c r="B3118"/>
  <c r="B3119"/>
  <c r="B3120"/>
  <c r="B3121"/>
  <c r="AO274" l="1"/>
  <c r="AP275"/>
  <c r="F2291"/>
  <c r="U764"/>
  <c r="AC773"/>
  <c r="AD774"/>
  <c r="O4"/>
  <c r="AO275" l="1"/>
  <c r="AP276"/>
  <c r="U765"/>
  <c r="F2292"/>
  <c r="AC774"/>
  <c r="AD775"/>
  <c r="O5"/>
  <c r="AO276" l="1"/>
  <c r="AP277"/>
  <c r="U766"/>
  <c r="F2293"/>
  <c r="AC775"/>
  <c r="AD776"/>
  <c r="AD777" s="1"/>
  <c r="O6"/>
  <c r="AO277" l="1"/>
  <c r="AP278"/>
  <c r="AC777"/>
  <c r="AD778"/>
  <c r="U767"/>
  <c r="F2294"/>
  <c r="AC776"/>
  <c r="O7"/>
  <c r="AO278" l="1"/>
  <c r="AP279"/>
  <c r="AC778"/>
  <c r="AD779"/>
  <c r="F2295"/>
  <c r="U768"/>
  <c r="O8"/>
  <c r="AO279" l="1"/>
  <c r="AP280"/>
  <c r="AC779"/>
  <c r="AD780"/>
  <c r="U769"/>
  <c r="F2296"/>
  <c r="O9"/>
  <c r="AO280" l="1"/>
  <c r="AP281"/>
  <c r="AC780"/>
  <c r="AD781"/>
  <c r="F2297"/>
  <c r="U770"/>
  <c r="O10"/>
  <c r="AO281" l="1"/>
  <c r="AP282"/>
  <c r="AC781"/>
  <c r="AD782"/>
  <c r="U771"/>
  <c r="F2298"/>
  <c r="O11"/>
  <c r="AO282" l="1"/>
  <c r="AP283"/>
  <c r="AO283" s="1"/>
  <c r="AC782"/>
  <c r="AD783"/>
  <c r="F2299"/>
  <c r="U772"/>
  <c r="O12"/>
  <c r="U773" l="1"/>
  <c r="U774" s="1"/>
  <c r="U775" s="1"/>
  <c r="U776" s="1"/>
  <c r="U777" s="1"/>
  <c r="U778" s="1"/>
  <c r="U779" s="1"/>
  <c r="U780" s="1"/>
  <c r="U781" s="1"/>
  <c r="U782" s="1"/>
  <c r="U783" s="1"/>
  <c r="U784" s="1"/>
  <c r="U785" s="1"/>
  <c r="U786" s="1"/>
  <c r="U787" s="1"/>
  <c r="AC783"/>
  <c r="AD784"/>
  <c r="F2300"/>
  <c r="O13"/>
  <c r="AC784" l="1"/>
  <c r="AD785"/>
  <c r="F2301"/>
  <c r="O14"/>
  <c r="AC785" l="1"/>
  <c r="AD786"/>
  <c r="F2302"/>
  <c r="O15"/>
  <c r="AC786" l="1"/>
  <c r="AD787"/>
  <c r="AC787" s="1"/>
  <c r="F2303"/>
  <c r="O16"/>
  <c r="F2304" l="1"/>
  <c r="O17"/>
  <c r="F2305" l="1"/>
  <c r="O18"/>
  <c r="F2306" l="1"/>
  <c r="O19"/>
  <c r="F2307" l="1"/>
  <c r="O20"/>
  <c r="F2308" l="1"/>
  <c r="O21"/>
  <c r="AO3"/>
  <c r="AH17"/>
  <c r="N3"/>
  <c r="T17"/>
  <c r="AC3"/>
  <c r="B3089"/>
  <c r="B3090"/>
  <c r="B3091"/>
  <c r="B3092"/>
  <c r="B3093"/>
  <c r="B3094"/>
  <c r="B3095"/>
  <c r="B3096"/>
  <c r="B3097"/>
  <c r="B3098"/>
  <c r="B3099"/>
  <c r="B3100"/>
  <c r="B3101"/>
  <c r="B3102"/>
  <c r="B3103"/>
  <c r="B3104"/>
  <c r="B3105"/>
  <c r="B3106"/>
  <c r="B3107"/>
  <c r="B3108"/>
  <c r="B3109"/>
  <c r="B3110"/>
  <c r="B3111"/>
  <c r="B3112"/>
  <c r="B3113"/>
  <c r="B3114"/>
  <c r="B3115"/>
  <c r="B3116"/>
  <c r="B3117"/>
  <c r="B3029"/>
  <c r="B3030"/>
  <c r="B3031"/>
  <c r="B3032"/>
  <c r="B3033"/>
  <c r="B3034"/>
  <c r="B3035"/>
  <c r="B3036"/>
  <c r="B3037"/>
  <c r="B3038"/>
  <c r="B3039"/>
  <c r="B3040"/>
  <c r="B3041"/>
  <c r="B3042"/>
  <c r="B3043"/>
  <c r="B3044"/>
  <c r="B3045"/>
  <c r="B3046"/>
  <c r="B3047"/>
  <c r="B3048"/>
  <c r="B3049"/>
  <c r="B3050"/>
  <c r="B3051"/>
  <c r="B3052"/>
  <c r="B3053"/>
  <c r="B3054"/>
  <c r="B3055"/>
  <c r="B3056"/>
  <c r="B3057"/>
  <c r="B3058"/>
  <c r="B3059"/>
  <c r="B3060"/>
  <c r="B3061"/>
  <c r="B3062"/>
  <c r="B3063"/>
  <c r="B3064"/>
  <c r="B3065"/>
  <c r="B3066"/>
  <c r="B3067"/>
  <c r="B3068"/>
  <c r="B3069"/>
  <c r="B3070"/>
  <c r="B3071"/>
  <c r="B3072"/>
  <c r="B3073"/>
  <c r="B3074"/>
  <c r="B3075"/>
  <c r="B3076"/>
  <c r="B3077"/>
  <c r="B3078"/>
  <c r="B3079"/>
  <c r="B3080"/>
  <c r="B3081"/>
  <c r="B3082"/>
  <c r="B3083"/>
  <c r="B3084"/>
  <c r="B3085"/>
  <c r="B3086"/>
  <c r="B3087"/>
  <c r="B3088"/>
  <c r="B2965"/>
  <c r="B2966"/>
  <c r="B2967"/>
  <c r="B2968"/>
  <c r="B2969"/>
  <c r="B2970"/>
  <c r="B2971"/>
  <c r="B2972"/>
  <c r="B2973"/>
  <c r="B2974"/>
  <c r="B2975"/>
  <c r="B2976"/>
  <c r="B2977"/>
  <c r="B2978"/>
  <c r="B2979"/>
  <c r="B2980"/>
  <c r="B2981"/>
  <c r="B2982"/>
  <c r="B2983"/>
  <c r="B2984"/>
  <c r="B2985"/>
  <c r="B2986"/>
  <c r="B2987"/>
  <c r="B2988"/>
  <c r="B2989"/>
  <c r="B2990"/>
  <c r="B2991"/>
  <c r="B2992"/>
  <c r="B2993"/>
  <c r="B2994"/>
  <c r="B2995"/>
  <c r="B2996"/>
  <c r="B2997"/>
  <c r="B2998"/>
  <c r="B2999"/>
  <c r="B3000"/>
  <c r="B3001"/>
  <c r="B3002"/>
  <c r="B3003"/>
  <c r="B3004"/>
  <c r="B3005"/>
  <c r="B3006"/>
  <c r="B3007"/>
  <c r="B3008"/>
  <c r="B3009"/>
  <c r="B3010"/>
  <c r="B3011"/>
  <c r="B3012"/>
  <c r="B3013"/>
  <c r="B3014"/>
  <c r="B3015"/>
  <c r="B3016"/>
  <c r="B3017"/>
  <c r="B3018"/>
  <c r="B3019"/>
  <c r="B3020"/>
  <c r="B3021"/>
  <c r="B3022"/>
  <c r="B3023"/>
  <c r="B3024"/>
  <c r="B3025"/>
  <c r="B3026"/>
  <c r="B3027"/>
  <c r="B3028"/>
  <c r="B3"/>
  <c r="B4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B188"/>
  <c r="B189"/>
  <c r="B190"/>
  <c r="B191"/>
  <c r="B192"/>
  <c r="B193"/>
  <c r="B194"/>
  <c r="B195"/>
  <c r="B196"/>
  <c r="B197"/>
  <c r="B198"/>
  <c r="B199"/>
  <c r="B200"/>
  <c r="B201"/>
  <c r="B202"/>
  <c r="B203"/>
  <c r="B204"/>
  <c r="B205"/>
  <c r="B206"/>
  <c r="B207"/>
  <c r="B208"/>
  <c r="B209"/>
  <c r="B210"/>
  <c r="B211"/>
  <c r="B212"/>
  <c r="B213"/>
  <c r="B214"/>
  <c r="B215"/>
  <c r="B216"/>
  <c r="B217"/>
  <c r="B218"/>
  <c r="B219"/>
  <c r="B220"/>
  <c r="B221"/>
  <c r="B222"/>
  <c r="B223"/>
  <c r="B224"/>
  <c r="B225"/>
  <c r="B226"/>
  <c r="B227"/>
  <c r="B228"/>
  <c r="B229"/>
  <c r="B230"/>
  <c r="B231"/>
  <c r="B232"/>
  <c r="B233"/>
  <c r="B234"/>
  <c r="B235"/>
  <c r="B236"/>
  <c r="B237"/>
  <c r="B238"/>
  <c r="B239"/>
  <c r="B240"/>
  <c r="B241"/>
  <c r="B242"/>
  <c r="B243"/>
  <c r="B244"/>
  <c r="B245"/>
  <c r="B246"/>
  <c r="B247"/>
  <c r="B248"/>
  <c r="B249"/>
  <c r="B250"/>
  <c r="B251"/>
  <c r="B252"/>
  <c r="B253"/>
  <c r="B254"/>
  <c r="B255"/>
  <c r="B256"/>
  <c r="B257"/>
  <c r="B258"/>
  <c r="B259"/>
  <c r="B260"/>
  <c r="B261"/>
  <c r="B262"/>
  <c r="B263"/>
  <c r="B264"/>
  <c r="B265"/>
  <c r="B266"/>
  <c r="B267"/>
  <c r="B268"/>
  <c r="B269"/>
  <c r="B270"/>
  <c r="B271"/>
  <c r="B272"/>
  <c r="B273"/>
  <c r="B274"/>
  <c r="B275"/>
  <c r="B276"/>
  <c r="B277"/>
  <c r="B278"/>
  <c r="B279"/>
  <c r="B280"/>
  <c r="B281"/>
  <c r="B282"/>
  <c r="B283"/>
  <c r="B284"/>
  <c r="B285"/>
  <c r="B286"/>
  <c r="B287"/>
  <c r="B288"/>
  <c r="B289"/>
  <c r="B290"/>
  <c r="B291"/>
  <c r="B292"/>
  <c r="B293"/>
  <c r="B294"/>
  <c r="B295"/>
  <c r="B296"/>
  <c r="B297"/>
  <c r="B298"/>
  <c r="B299"/>
  <c r="B300"/>
  <c r="B301"/>
  <c r="B302"/>
  <c r="B303"/>
  <c r="B304"/>
  <c r="B305"/>
  <c r="B306"/>
  <c r="B307"/>
  <c r="B308"/>
  <c r="B309"/>
  <c r="B310"/>
  <c r="B311"/>
  <c r="B312"/>
  <c r="B313"/>
  <c r="B314"/>
  <c r="B315"/>
  <c r="B316"/>
  <c r="B317"/>
  <c r="B318"/>
  <c r="B319"/>
  <c r="B320"/>
  <c r="B321"/>
  <c r="B322"/>
  <c r="B323"/>
  <c r="B324"/>
  <c r="B325"/>
  <c r="B326"/>
  <c r="B327"/>
  <c r="B328"/>
  <c r="B329"/>
  <c r="B330"/>
  <c r="B331"/>
  <c r="B332"/>
  <c r="B333"/>
  <c r="B334"/>
  <c r="B335"/>
  <c r="B336"/>
  <c r="B337"/>
  <c r="B338"/>
  <c r="B339"/>
  <c r="B340"/>
  <c r="B341"/>
  <c r="B342"/>
  <c r="B343"/>
  <c r="B344"/>
  <c r="B345"/>
  <c r="B346"/>
  <c r="B347"/>
  <c r="B348"/>
  <c r="B349"/>
  <c r="B350"/>
  <c r="B351"/>
  <c r="B352"/>
  <c r="B353"/>
  <c r="B354"/>
  <c r="B355"/>
  <c r="B356"/>
  <c r="B357"/>
  <c r="B358"/>
  <c r="B359"/>
  <c r="B360"/>
  <c r="B361"/>
  <c r="B362"/>
  <c r="B363"/>
  <c r="B364"/>
  <c r="B365"/>
  <c r="B366"/>
  <c r="B367"/>
  <c r="B368"/>
  <c r="B369"/>
  <c r="B370"/>
  <c r="B371"/>
  <c r="B372"/>
  <c r="B373"/>
  <c r="B374"/>
  <c r="B375"/>
  <c r="B376"/>
  <c r="B377"/>
  <c r="B378"/>
  <c r="B379"/>
  <c r="B380"/>
  <c r="B381"/>
  <c r="B382"/>
  <c r="B383"/>
  <c r="B384"/>
  <c r="B385"/>
  <c r="B386"/>
  <c r="B387"/>
  <c r="B388"/>
  <c r="B389"/>
  <c r="B390"/>
  <c r="B391"/>
  <c r="B392"/>
  <c r="B393"/>
  <c r="B394"/>
  <c r="B395"/>
  <c r="B396"/>
  <c r="B397"/>
  <c r="B398"/>
  <c r="B399"/>
  <c r="B400"/>
  <c r="B401"/>
  <c r="B402"/>
  <c r="B403"/>
  <c r="B404"/>
  <c r="B405"/>
  <c r="B406"/>
  <c r="B407"/>
  <c r="B408"/>
  <c r="B409"/>
  <c r="B410"/>
  <c r="B411"/>
  <c r="B412"/>
  <c r="B413"/>
  <c r="B414"/>
  <c r="B415"/>
  <c r="B416"/>
  <c r="B417"/>
  <c r="B418"/>
  <c r="B419"/>
  <c r="B420"/>
  <c r="B421"/>
  <c r="B422"/>
  <c r="B423"/>
  <c r="B424"/>
  <c r="B425"/>
  <c r="B426"/>
  <c r="B427"/>
  <c r="B428"/>
  <c r="B429"/>
  <c r="B430"/>
  <c r="B431"/>
  <c r="B432"/>
  <c r="B433"/>
  <c r="B434"/>
  <c r="B435"/>
  <c r="B436"/>
  <c r="B437"/>
  <c r="B438"/>
  <c r="B439"/>
  <c r="B440"/>
  <c r="B441"/>
  <c r="B442"/>
  <c r="B443"/>
  <c r="B444"/>
  <c r="B445"/>
  <c r="B446"/>
  <c r="B447"/>
  <c r="B448"/>
  <c r="B449"/>
  <c r="B450"/>
  <c r="B451"/>
  <c r="B452"/>
  <c r="B453"/>
  <c r="B454"/>
  <c r="B455"/>
  <c r="B456"/>
  <c r="B457"/>
  <c r="B458"/>
  <c r="B459"/>
  <c r="B460"/>
  <c r="B461"/>
  <c r="B462"/>
  <c r="B463"/>
  <c r="B464"/>
  <c r="B465"/>
  <c r="B466"/>
  <c r="B467"/>
  <c r="B468"/>
  <c r="B469"/>
  <c r="B470"/>
  <c r="B471"/>
  <c r="B472"/>
  <c r="B473"/>
  <c r="B474"/>
  <c r="B475"/>
  <c r="B476"/>
  <c r="B477"/>
  <c r="B478"/>
  <c r="B479"/>
  <c r="B480"/>
  <c r="B481"/>
  <c r="B482"/>
  <c r="B483"/>
  <c r="B484"/>
  <c r="B485"/>
  <c r="B486"/>
  <c r="B487"/>
  <c r="B488"/>
  <c r="B489"/>
  <c r="B490"/>
  <c r="B491"/>
  <c r="B492"/>
  <c r="B493"/>
  <c r="B494"/>
  <c r="B495"/>
  <c r="B496"/>
  <c r="B497"/>
  <c r="B498"/>
  <c r="B499"/>
  <c r="B500"/>
  <c r="B501"/>
  <c r="B502"/>
  <c r="B503"/>
  <c r="B504"/>
  <c r="B505"/>
  <c r="B506"/>
  <c r="B507"/>
  <c r="B508"/>
  <c r="B509"/>
  <c r="B510"/>
  <c r="B511"/>
  <c r="B512"/>
  <c r="B513"/>
  <c r="B514"/>
  <c r="B515"/>
  <c r="B516"/>
  <c r="B517"/>
  <c r="B518"/>
  <c r="B519"/>
  <c r="B520"/>
  <c r="B521"/>
  <c r="B522"/>
  <c r="B523"/>
  <c r="A524"/>
  <c r="B524"/>
  <c r="B525"/>
  <c r="B526"/>
  <c r="B527"/>
  <c r="B528"/>
  <c r="B529"/>
  <c r="B530"/>
  <c r="B531"/>
  <c r="B532"/>
  <c r="B533"/>
  <c r="B534"/>
  <c r="B535"/>
  <c r="B536"/>
  <c r="B537"/>
  <c r="B538"/>
  <c r="B539"/>
  <c r="B540"/>
  <c r="B541"/>
  <c r="B542"/>
  <c r="B543"/>
  <c r="B544"/>
  <c r="B545"/>
  <c r="B546"/>
  <c r="B547"/>
  <c r="B548"/>
  <c r="B549"/>
  <c r="B550"/>
  <c r="B551"/>
  <c r="B552"/>
  <c r="B553"/>
  <c r="B554"/>
  <c r="B555"/>
  <c r="B556"/>
  <c r="B557"/>
  <c r="B558"/>
  <c r="B559"/>
  <c r="B560"/>
  <c r="B561"/>
  <c r="B562"/>
  <c r="B563"/>
  <c r="B564"/>
  <c r="B565"/>
  <c r="B566"/>
  <c r="B567"/>
  <c r="B568"/>
  <c r="B569"/>
  <c r="B570"/>
  <c r="B571"/>
  <c r="B572"/>
  <c r="B573"/>
  <c r="B574"/>
  <c r="B575"/>
  <c r="B576"/>
  <c r="B577"/>
  <c r="B578"/>
  <c r="B579"/>
  <c r="B580"/>
  <c r="B581"/>
  <c r="B582"/>
  <c r="B583"/>
  <c r="B584"/>
  <c r="B585"/>
  <c r="B586"/>
  <c r="B587"/>
  <c r="B588"/>
  <c r="B589"/>
  <c r="B590"/>
  <c r="B591"/>
  <c r="B592"/>
  <c r="B593"/>
  <c r="B594"/>
  <c r="B595"/>
  <c r="B596"/>
  <c r="B597"/>
  <c r="B598"/>
  <c r="B599"/>
  <c r="B600"/>
  <c r="B601"/>
  <c r="B602"/>
  <c r="B603"/>
  <c r="B604"/>
  <c r="B605"/>
  <c r="B606"/>
  <c r="B607"/>
  <c r="B608"/>
  <c r="B609"/>
  <c r="B610"/>
  <c r="B611"/>
  <c r="B612"/>
  <c r="B613"/>
  <c r="B614"/>
  <c r="B615"/>
  <c r="B616"/>
  <c r="B617"/>
  <c r="B618"/>
  <c r="B619"/>
  <c r="B620"/>
  <c r="B621"/>
  <c r="B622"/>
  <c r="B623"/>
  <c r="B624"/>
  <c r="B625"/>
  <c r="B626"/>
  <c r="B627"/>
  <c r="B628"/>
  <c r="B629"/>
  <c r="B630"/>
  <c r="B631"/>
  <c r="B632"/>
  <c r="B633"/>
  <c r="B634"/>
  <c r="B635"/>
  <c r="B636"/>
  <c r="B637"/>
  <c r="B638"/>
  <c r="B639"/>
  <c r="B640"/>
  <c r="B641"/>
  <c r="B642"/>
  <c r="B643"/>
  <c r="B644"/>
  <c r="B645"/>
  <c r="B646"/>
  <c r="B647"/>
  <c r="B648"/>
  <c r="B649"/>
  <c r="B650"/>
  <c r="B651"/>
  <c r="B652"/>
  <c r="B653"/>
  <c r="B654"/>
  <c r="B655"/>
  <c r="B656"/>
  <c r="B657"/>
  <c r="B658"/>
  <c r="B659"/>
  <c r="B660"/>
  <c r="B661"/>
  <c r="B662"/>
  <c r="B663"/>
  <c r="B664"/>
  <c r="B665"/>
  <c r="B666"/>
  <c r="B667"/>
  <c r="B668"/>
  <c r="B669"/>
  <c r="B670"/>
  <c r="B671"/>
  <c r="B672"/>
  <c r="B673"/>
  <c r="B674"/>
  <c r="B675"/>
  <c r="B676"/>
  <c r="B677"/>
  <c r="B678"/>
  <c r="B679"/>
  <c r="B680"/>
  <c r="B681"/>
  <c r="B682"/>
  <c r="B683"/>
  <c r="B684"/>
  <c r="B685"/>
  <c r="B686"/>
  <c r="B687"/>
  <c r="B688"/>
  <c r="B689"/>
  <c r="B690"/>
  <c r="B691"/>
  <c r="B692"/>
  <c r="B693"/>
  <c r="B694"/>
  <c r="B695"/>
  <c r="B696"/>
  <c r="B697"/>
  <c r="B698"/>
  <c r="B699"/>
  <c r="B700"/>
  <c r="B701"/>
  <c r="B702"/>
  <c r="B703"/>
  <c r="B704"/>
  <c r="B705"/>
  <c r="B706"/>
  <c r="B707"/>
  <c r="B708"/>
  <c r="B709"/>
  <c r="B710"/>
  <c r="B711"/>
  <c r="B712"/>
  <c r="B713"/>
  <c r="B714"/>
  <c r="B715"/>
  <c r="B716"/>
  <c r="B717"/>
  <c r="B718"/>
  <c r="B719"/>
  <c r="B720"/>
  <c r="B721"/>
  <c r="B722"/>
  <c r="B723"/>
  <c r="B724"/>
  <c r="B725"/>
  <c r="B726"/>
  <c r="B727"/>
  <c r="B728"/>
  <c r="B729"/>
  <c r="B730"/>
  <c r="B731"/>
  <c r="B732"/>
  <c r="B733"/>
  <c r="B734"/>
  <c r="B735"/>
  <c r="B736"/>
  <c r="B737"/>
  <c r="B738"/>
  <c r="B739"/>
  <c r="B740"/>
  <c r="B741"/>
  <c r="B742"/>
  <c r="B743"/>
  <c r="B744"/>
  <c r="B745"/>
  <c r="B746"/>
  <c r="B747"/>
  <c r="B748"/>
  <c r="B749"/>
  <c r="B750"/>
  <c r="B751"/>
  <c r="B752"/>
  <c r="B753"/>
  <c r="B754"/>
  <c r="B755"/>
  <c r="B756"/>
  <c r="B757"/>
  <c r="B758"/>
  <c r="B759"/>
  <c r="B760"/>
  <c r="B761"/>
  <c r="B762"/>
  <c r="B763"/>
  <c r="B764"/>
  <c r="B765"/>
  <c r="B766"/>
  <c r="B767"/>
  <c r="B768"/>
  <c r="B769"/>
  <c r="B770"/>
  <c r="B771"/>
  <c r="B772"/>
  <c r="B773"/>
  <c r="B774"/>
  <c r="B775"/>
  <c r="B776"/>
  <c r="B777"/>
  <c r="B778"/>
  <c r="B779"/>
  <c r="B780"/>
  <c r="B781"/>
  <c r="B782"/>
  <c r="B783"/>
  <c r="B784"/>
  <c r="B785"/>
  <c r="B786"/>
  <c r="B787"/>
  <c r="B788"/>
  <c r="B789"/>
  <c r="B790"/>
  <c r="B791"/>
  <c r="B792"/>
  <c r="B793"/>
  <c r="B794"/>
  <c r="B795"/>
  <c r="B796"/>
  <c r="B797"/>
  <c r="B798"/>
  <c r="B799"/>
  <c r="B800"/>
  <c r="B801"/>
  <c r="B802"/>
  <c r="B803"/>
  <c r="B804"/>
  <c r="B805"/>
  <c r="B806"/>
  <c r="B807"/>
  <c r="B808"/>
  <c r="B809"/>
  <c r="B810"/>
  <c r="B811"/>
  <c r="B812"/>
  <c r="B813"/>
  <c r="B814"/>
  <c r="B815"/>
  <c r="B816"/>
  <c r="B817"/>
  <c r="B818"/>
  <c r="B819"/>
  <c r="B820"/>
  <c r="B821"/>
  <c r="B822"/>
  <c r="B823"/>
  <c r="B824"/>
  <c r="B825"/>
  <c r="B826"/>
  <c r="B827"/>
  <c r="B828"/>
  <c r="B829"/>
  <c r="B830"/>
  <c r="B831"/>
  <c r="B832"/>
  <c r="B833"/>
  <c r="B834"/>
  <c r="B835"/>
  <c r="B836"/>
  <c r="B837"/>
  <c r="B838"/>
  <c r="B839"/>
  <c r="B840"/>
  <c r="B841"/>
  <c r="B842"/>
  <c r="B843"/>
  <c r="B844"/>
  <c r="B845"/>
  <c r="B846"/>
  <c r="B847"/>
  <c r="B848"/>
  <c r="B849"/>
  <c r="B850"/>
  <c r="B851"/>
  <c r="B852"/>
  <c r="B853"/>
  <c r="B854"/>
  <c r="B855"/>
  <c r="B856"/>
  <c r="B857"/>
  <c r="B858"/>
  <c r="B859"/>
  <c r="B860"/>
  <c r="B861"/>
  <c r="B862"/>
  <c r="B863"/>
  <c r="B864"/>
  <c r="B865"/>
  <c r="B866"/>
  <c r="B867"/>
  <c r="B868"/>
  <c r="B869"/>
  <c r="B870"/>
  <c r="B871"/>
  <c r="B872"/>
  <c r="B873"/>
  <c r="B874"/>
  <c r="B875"/>
  <c r="B876"/>
  <c r="B877"/>
  <c r="B878"/>
  <c r="B879"/>
  <c r="B880"/>
  <c r="B881"/>
  <c r="B882"/>
  <c r="B883"/>
  <c r="B884"/>
  <c r="B885"/>
  <c r="B886"/>
  <c r="B887"/>
  <c r="B888"/>
  <c r="B889"/>
  <c r="B890"/>
  <c r="B891"/>
  <c r="B892"/>
  <c r="B893"/>
  <c r="B894"/>
  <c r="B895"/>
  <c r="B896"/>
  <c r="B897"/>
  <c r="B898"/>
  <c r="B899"/>
  <c r="B900"/>
  <c r="B901"/>
  <c r="B902"/>
  <c r="B903"/>
  <c r="B904"/>
  <c r="B905"/>
  <c r="B906"/>
  <c r="B907"/>
  <c r="B908"/>
  <c r="B909"/>
  <c r="B910"/>
  <c r="B911"/>
  <c r="B912"/>
  <c r="B913"/>
  <c r="B914"/>
  <c r="B915"/>
  <c r="B916"/>
  <c r="B917"/>
  <c r="B918"/>
  <c r="B919"/>
  <c r="B920"/>
  <c r="B921"/>
  <c r="B922"/>
  <c r="B923"/>
  <c r="B924"/>
  <c r="B925"/>
  <c r="B926"/>
  <c r="B927"/>
  <c r="B928"/>
  <c r="B929"/>
  <c r="B930"/>
  <c r="B931"/>
  <c r="B932"/>
  <c r="B933"/>
  <c r="B934"/>
  <c r="B935"/>
  <c r="B936"/>
  <c r="B937"/>
  <c r="B938"/>
  <c r="B939"/>
  <c r="B940"/>
  <c r="B941"/>
  <c r="B942"/>
  <c r="B943"/>
  <c r="B944"/>
  <c r="B945"/>
  <c r="B946"/>
  <c r="B947"/>
  <c r="B948"/>
  <c r="B949"/>
  <c r="B950"/>
  <c r="B951"/>
  <c r="B952"/>
  <c r="B953"/>
  <c r="B954"/>
  <c r="B955"/>
  <c r="B956"/>
  <c r="B957"/>
  <c r="B958"/>
  <c r="B959"/>
  <c r="B960"/>
  <c r="B961"/>
  <c r="B962"/>
  <c r="B963"/>
  <c r="B964"/>
  <c r="B965"/>
  <c r="B966"/>
  <c r="B967"/>
  <c r="B968"/>
  <c r="B969"/>
  <c r="B970"/>
  <c r="B971"/>
  <c r="B972"/>
  <c r="B973"/>
  <c r="B974"/>
  <c r="B975"/>
  <c r="B976"/>
  <c r="B977"/>
  <c r="B978"/>
  <c r="B979"/>
  <c r="B980"/>
  <c r="B981"/>
  <c r="B982"/>
  <c r="B983"/>
  <c r="B984"/>
  <c r="B985"/>
  <c r="B986"/>
  <c r="B987"/>
  <c r="B988"/>
  <c r="B989"/>
  <c r="B990"/>
  <c r="B991"/>
  <c r="B992"/>
  <c r="B993"/>
  <c r="B994"/>
  <c r="B995"/>
  <c r="B996"/>
  <c r="B997"/>
  <c r="B998"/>
  <c r="B999"/>
  <c r="B1000"/>
  <c r="B1001"/>
  <c r="B1002"/>
  <c r="B1003"/>
  <c r="B1004"/>
  <c r="B1005"/>
  <c r="B1006"/>
  <c r="B1007"/>
  <c r="B1008"/>
  <c r="B1009"/>
  <c r="B1010"/>
  <c r="B1011"/>
  <c r="B1012"/>
  <c r="B1013"/>
  <c r="B1014"/>
  <c r="B1015"/>
  <c r="B1016"/>
  <c r="B1017"/>
  <c r="B1018"/>
  <c r="B1019"/>
  <c r="B1020"/>
  <c r="B1021"/>
  <c r="B1022"/>
  <c r="B1023"/>
  <c r="B1024"/>
  <c r="B1025"/>
  <c r="B1026"/>
  <c r="B1027"/>
  <c r="B1028"/>
  <c r="B1029"/>
  <c r="B1030"/>
  <c r="B1031"/>
  <c r="B1032"/>
  <c r="B1033"/>
  <c r="B1034"/>
  <c r="B1035"/>
  <c r="B1036"/>
  <c r="B1037"/>
  <c r="B1038"/>
  <c r="B1039"/>
  <c r="B1040"/>
  <c r="B1041"/>
  <c r="B1042"/>
  <c r="B1043"/>
  <c r="B1044"/>
  <c r="B1045"/>
  <c r="B1046"/>
  <c r="B1047"/>
  <c r="B1048"/>
  <c r="B1049"/>
  <c r="B1050"/>
  <c r="B1051"/>
  <c r="B1052"/>
  <c r="B1053"/>
  <c r="B1054"/>
  <c r="B1055"/>
  <c r="B1056"/>
  <c r="B1057"/>
  <c r="B1058"/>
  <c r="B1059"/>
  <c r="B1060"/>
  <c r="B1061"/>
  <c r="B1062"/>
  <c r="B1063"/>
  <c r="B1064"/>
  <c r="B1065"/>
  <c r="B1066"/>
  <c r="B1067"/>
  <c r="B1068"/>
  <c r="B1069"/>
  <c r="B1070"/>
  <c r="B1071"/>
  <c r="B1072"/>
  <c r="B1073"/>
  <c r="B1074"/>
  <c r="B1075"/>
  <c r="B1076"/>
  <c r="B1077"/>
  <c r="B1078"/>
  <c r="B1079"/>
  <c r="B1080"/>
  <c r="B1081"/>
  <c r="B1082"/>
  <c r="B1083"/>
  <c r="B1084"/>
  <c r="B1085"/>
  <c r="B1086"/>
  <c r="B1087"/>
  <c r="B1088"/>
  <c r="B1089"/>
  <c r="B1090"/>
  <c r="B1091"/>
  <c r="B1092"/>
  <c r="B1093"/>
  <c r="B1094"/>
  <c r="B1095"/>
  <c r="B1096"/>
  <c r="B1097"/>
  <c r="B1098"/>
  <c r="B1099"/>
  <c r="B1100"/>
  <c r="B1101"/>
  <c r="B1102"/>
  <c r="B1103"/>
  <c r="B1104"/>
  <c r="B1105"/>
  <c r="B1106"/>
  <c r="B1107"/>
  <c r="B1108"/>
  <c r="B1109"/>
  <c r="B1110"/>
  <c r="B1111"/>
  <c r="B1112"/>
  <c r="B1113"/>
  <c r="B1114"/>
  <c r="B1115"/>
  <c r="B1116"/>
  <c r="B1117"/>
  <c r="B1118"/>
  <c r="B1119"/>
  <c r="B1120"/>
  <c r="B1121"/>
  <c r="B1122"/>
  <c r="B1123"/>
  <c r="B1124"/>
  <c r="B1125"/>
  <c r="B1126"/>
  <c r="B1127"/>
  <c r="B1128"/>
  <c r="B1129"/>
  <c r="B1130"/>
  <c r="B1131"/>
  <c r="B1132"/>
  <c r="B1133"/>
  <c r="B1134"/>
  <c r="B1135"/>
  <c r="B1136"/>
  <c r="B1137"/>
  <c r="B1138"/>
  <c r="B1139"/>
  <c r="B1140"/>
  <c r="B1141"/>
  <c r="B1142"/>
  <c r="B1143"/>
  <c r="B1144"/>
  <c r="B1145"/>
  <c r="B1146"/>
  <c r="B1147"/>
  <c r="B1148"/>
  <c r="B1149"/>
  <c r="B1150"/>
  <c r="B1151"/>
  <c r="B1152"/>
  <c r="B1153"/>
  <c r="B1154"/>
  <c r="B1155"/>
  <c r="B1156"/>
  <c r="B1157"/>
  <c r="B1158"/>
  <c r="B1159"/>
  <c r="B1160"/>
  <c r="B1161"/>
  <c r="B1162"/>
  <c r="B1163"/>
  <c r="B1164"/>
  <c r="B1165"/>
  <c r="B1166"/>
  <c r="B1167"/>
  <c r="B1168"/>
  <c r="B1169"/>
  <c r="B1170"/>
  <c r="B1171"/>
  <c r="B1172"/>
  <c r="B1173"/>
  <c r="B1174"/>
  <c r="B1175"/>
  <c r="B1176"/>
  <c r="B1177"/>
  <c r="B1178"/>
  <c r="B1179"/>
  <c r="B1180"/>
  <c r="B1181"/>
  <c r="B1182"/>
  <c r="B1183"/>
  <c r="B1184"/>
  <c r="B1185"/>
  <c r="B1186"/>
  <c r="B1187"/>
  <c r="B1188"/>
  <c r="B1189"/>
  <c r="B1190"/>
  <c r="B1191"/>
  <c r="B1192"/>
  <c r="B1193"/>
  <c r="B1194"/>
  <c r="B1195"/>
  <c r="B1196"/>
  <c r="B1197"/>
  <c r="B1198"/>
  <c r="B1199"/>
  <c r="B1200"/>
  <c r="B1201"/>
  <c r="B1202"/>
  <c r="B1203"/>
  <c r="B1204"/>
  <c r="B1205"/>
  <c r="B1206"/>
  <c r="B1207"/>
  <c r="B1208"/>
  <c r="B1209"/>
  <c r="B1210"/>
  <c r="B1211"/>
  <c r="B1212"/>
  <c r="B1213"/>
  <c r="B1214"/>
  <c r="B1215"/>
  <c r="B1216"/>
  <c r="B1217"/>
  <c r="B1218"/>
  <c r="B1219"/>
  <c r="B1220"/>
  <c r="B1221"/>
  <c r="B1222"/>
  <c r="B1223"/>
  <c r="B1224"/>
  <c r="B1225"/>
  <c r="B1226"/>
  <c r="B1227"/>
  <c r="B1228"/>
  <c r="B1229"/>
  <c r="B1230"/>
  <c r="B1231"/>
  <c r="B1232"/>
  <c r="B1233"/>
  <c r="B1234"/>
  <c r="B1235"/>
  <c r="B1236"/>
  <c r="B1237"/>
  <c r="B1238"/>
  <c r="B1239"/>
  <c r="B1240"/>
  <c r="B1241"/>
  <c r="B1242"/>
  <c r="B1243"/>
  <c r="B1244"/>
  <c r="B1245"/>
  <c r="B1246"/>
  <c r="B1247"/>
  <c r="B1248"/>
  <c r="B1249"/>
  <c r="B1250"/>
  <c r="B1251"/>
  <c r="B1252"/>
  <c r="B1253"/>
  <c r="B1254"/>
  <c r="B1255"/>
  <c r="B1256"/>
  <c r="B1257"/>
  <c r="B1258"/>
  <c r="B1259"/>
  <c r="B1260"/>
  <c r="B1261"/>
  <c r="B1262"/>
  <c r="B1263"/>
  <c r="B1264"/>
  <c r="B1265"/>
  <c r="B1266"/>
  <c r="B1267"/>
  <c r="B1268"/>
  <c r="B1269"/>
  <c r="B1270"/>
  <c r="B1271"/>
  <c r="B1272"/>
  <c r="B1273"/>
  <c r="B1274"/>
  <c r="B1275"/>
  <c r="B1276"/>
  <c r="B1277"/>
  <c r="B1278"/>
  <c r="B1279"/>
  <c r="B1280"/>
  <c r="B1281"/>
  <c r="B1282"/>
  <c r="B1283"/>
  <c r="B1284"/>
  <c r="B1285"/>
  <c r="B1286"/>
  <c r="B1287"/>
  <c r="B1288"/>
  <c r="B1289"/>
  <c r="B1290"/>
  <c r="B1291"/>
  <c r="B1292"/>
  <c r="B1293"/>
  <c r="B1294"/>
  <c r="B1295"/>
  <c r="B1296"/>
  <c r="B1297"/>
  <c r="B1298"/>
  <c r="B1299"/>
  <c r="B1300"/>
  <c r="B1301"/>
  <c r="B1302"/>
  <c r="B1303"/>
  <c r="B1304"/>
  <c r="B1305"/>
  <c r="B1306"/>
  <c r="B1307"/>
  <c r="B1308"/>
  <c r="B1309"/>
  <c r="B1310"/>
  <c r="B1311"/>
  <c r="B1312"/>
  <c r="B1313"/>
  <c r="B1314"/>
  <c r="B1315"/>
  <c r="B1316"/>
  <c r="B1317"/>
  <c r="B1318"/>
  <c r="B1319"/>
  <c r="B1320"/>
  <c r="B1321"/>
  <c r="B1322"/>
  <c r="B1323"/>
  <c r="B1324"/>
  <c r="B1325"/>
  <c r="B1326"/>
  <c r="B1327"/>
  <c r="B1328"/>
  <c r="B1329"/>
  <c r="B1330"/>
  <c r="B1331"/>
  <c r="B1332"/>
  <c r="B1333"/>
  <c r="B1334"/>
  <c r="B1335"/>
  <c r="B1336"/>
  <c r="B1337"/>
  <c r="B1338"/>
  <c r="B1339"/>
  <c r="B1340"/>
  <c r="B1341"/>
  <c r="B1342"/>
  <c r="B1343"/>
  <c r="B1344"/>
  <c r="B1345"/>
  <c r="B1346"/>
  <c r="B1347"/>
  <c r="B1348"/>
  <c r="B1349"/>
  <c r="B1350"/>
  <c r="B1351"/>
  <c r="B1352"/>
  <c r="B1353"/>
  <c r="B1354"/>
  <c r="B1355"/>
  <c r="B1356"/>
  <c r="B1357"/>
  <c r="B1358"/>
  <c r="B1359"/>
  <c r="B1360"/>
  <c r="B1361"/>
  <c r="B1362"/>
  <c r="B1363"/>
  <c r="B1364"/>
  <c r="B1365"/>
  <c r="B1366"/>
  <c r="B1367"/>
  <c r="B1368"/>
  <c r="B1369"/>
  <c r="B1370"/>
  <c r="B1371"/>
  <c r="B1372"/>
  <c r="B1373"/>
  <c r="B1374"/>
  <c r="B1375"/>
  <c r="B1376"/>
  <c r="B1377"/>
  <c r="B1378"/>
  <c r="B1379"/>
  <c r="B1380"/>
  <c r="B1381"/>
  <c r="B1382"/>
  <c r="B1383"/>
  <c r="B1384"/>
  <c r="B1385"/>
  <c r="B1386"/>
  <c r="B1387"/>
  <c r="B1388"/>
  <c r="B1389"/>
  <c r="B1390"/>
  <c r="B1391"/>
  <c r="B1392"/>
  <c r="B1393"/>
  <c r="B1394"/>
  <c r="B1395"/>
  <c r="B1396"/>
  <c r="B1397"/>
  <c r="B1398"/>
  <c r="B1399"/>
  <c r="B1400"/>
  <c r="B1401"/>
  <c r="B1402"/>
  <c r="B1403"/>
  <c r="B1404"/>
  <c r="B1405"/>
  <c r="B1406"/>
  <c r="B1407"/>
  <c r="B1408"/>
  <c r="B1409"/>
  <c r="B1410"/>
  <c r="B1411"/>
  <c r="B1412"/>
  <c r="B1413"/>
  <c r="B1414"/>
  <c r="B1415"/>
  <c r="B1416"/>
  <c r="B1417"/>
  <c r="B1418"/>
  <c r="B1419"/>
  <c r="B1420"/>
  <c r="B1421"/>
  <c r="B1422"/>
  <c r="B1423"/>
  <c r="B1424"/>
  <c r="B1425"/>
  <c r="B1426"/>
  <c r="B1427"/>
  <c r="B1428"/>
  <c r="B1429"/>
  <c r="B1430"/>
  <c r="B1431"/>
  <c r="B1432"/>
  <c r="B1433"/>
  <c r="B1434"/>
  <c r="B1435"/>
  <c r="B1436"/>
  <c r="B1437"/>
  <c r="B1438"/>
  <c r="B1439"/>
  <c r="B1440"/>
  <c r="B1441"/>
  <c r="B1442"/>
  <c r="B1443"/>
  <c r="B1444"/>
  <c r="B1445"/>
  <c r="B1446"/>
  <c r="B1447"/>
  <c r="B1448"/>
  <c r="B1449"/>
  <c r="B1450"/>
  <c r="B1451"/>
  <c r="B1452"/>
  <c r="B1453"/>
  <c r="B1454"/>
  <c r="B1455"/>
  <c r="B1456"/>
  <c r="B1457"/>
  <c r="B1458"/>
  <c r="B1459"/>
  <c r="B1460"/>
  <c r="B1461"/>
  <c r="B1462"/>
  <c r="B1463"/>
  <c r="B1464"/>
  <c r="B1465"/>
  <c r="B1466"/>
  <c r="B1467"/>
  <c r="B1468"/>
  <c r="B1469"/>
  <c r="B1470"/>
  <c r="B1471"/>
  <c r="B1472"/>
  <c r="B1473"/>
  <c r="B1474"/>
  <c r="B1475"/>
  <c r="B1476"/>
  <c r="B1477"/>
  <c r="B1478"/>
  <c r="B1479"/>
  <c r="B1480"/>
  <c r="B1481"/>
  <c r="B1482"/>
  <c r="B1483"/>
  <c r="B1484"/>
  <c r="B1485"/>
  <c r="B1486"/>
  <c r="B1487"/>
  <c r="B1488"/>
  <c r="B1489"/>
  <c r="B1490"/>
  <c r="B1491"/>
  <c r="B1492"/>
  <c r="B1493"/>
  <c r="B1494"/>
  <c r="B1495"/>
  <c r="B1496"/>
  <c r="B1497"/>
  <c r="B1498"/>
  <c r="B1499"/>
  <c r="B1500"/>
  <c r="B1501"/>
  <c r="B1502"/>
  <c r="B1503"/>
  <c r="B1504"/>
  <c r="B1505"/>
  <c r="B1506"/>
  <c r="B1507"/>
  <c r="B1508"/>
  <c r="B1509"/>
  <c r="B1510"/>
  <c r="B1511"/>
  <c r="B1512"/>
  <c r="B1513"/>
  <c r="B1514"/>
  <c r="B1515"/>
  <c r="B1516"/>
  <c r="B1517"/>
  <c r="B1518"/>
  <c r="B1519"/>
  <c r="B1520"/>
  <c r="B1521"/>
  <c r="B1522"/>
  <c r="B1523"/>
  <c r="B1524"/>
  <c r="B1525"/>
  <c r="B1526"/>
  <c r="B1527"/>
  <c r="B1528"/>
  <c r="B1529"/>
  <c r="B1530"/>
  <c r="B1531"/>
  <c r="B1532"/>
  <c r="B1533"/>
  <c r="B1534"/>
  <c r="B1535"/>
  <c r="B1536"/>
  <c r="B1537"/>
  <c r="B1538"/>
  <c r="B1539"/>
  <c r="B1540"/>
  <c r="B1541"/>
  <c r="B1542"/>
  <c r="B1543"/>
  <c r="B1544"/>
  <c r="B1545"/>
  <c r="B1546"/>
  <c r="B1547"/>
  <c r="B1548"/>
  <c r="B1549"/>
  <c r="B1550"/>
  <c r="B1551"/>
  <c r="B1552"/>
  <c r="B1553"/>
  <c r="B1554"/>
  <c r="B1555"/>
  <c r="B1556"/>
  <c r="B1557"/>
  <c r="B1558"/>
  <c r="B1559"/>
  <c r="B1560"/>
  <c r="B1561"/>
  <c r="B1562"/>
  <c r="B1563"/>
  <c r="B1564"/>
  <c r="B1565"/>
  <c r="B1566"/>
  <c r="B1567"/>
  <c r="B1568"/>
  <c r="B1569"/>
  <c r="B1570"/>
  <c r="B1571"/>
  <c r="B1572"/>
  <c r="B1573"/>
  <c r="B1574"/>
  <c r="B1575"/>
  <c r="B1576"/>
  <c r="B1577"/>
  <c r="B1578"/>
  <c r="B1579"/>
  <c r="B1580"/>
  <c r="B1581"/>
  <c r="B1582"/>
  <c r="B1583"/>
  <c r="B1584"/>
  <c r="B1585"/>
  <c r="B1586"/>
  <c r="B1587"/>
  <c r="B1588"/>
  <c r="B1589"/>
  <c r="B1590"/>
  <c r="B1591"/>
  <c r="B1592"/>
  <c r="B1593"/>
  <c r="B1594"/>
  <c r="B1595"/>
  <c r="B1596"/>
  <c r="B1597"/>
  <c r="B1598"/>
  <c r="B1599"/>
  <c r="B1600"/>
  <c r="B1601"/>
  <c r="B1602"/>
  <c r="B1603"/>
  <c r="B1604"/>
  <c r="B1605"/>
  <c r="B1606"/>
  <c r="B1607"/>
  <c r="B1608"/>
  <c r="B1609"/>
  <c r="B1610"/>
  <c r="B1611"/>
  <c r="B1612"/>
  <c r="B1613"/>
  <c r="B1614"/>
  <c r="B1615"/>
  <c r="B1616"/>
  <c r="B1617"/>
  <c r="B1618"/>
  <c r="B1619"/>
  <c r="B1620"/>
  <c r="B1621"/>
  <c r="B1622"/>
  <c r="B1623"/>
  <c r="B1624"/>
  <c r="B1625"/>
  <c r="B1626"/>
  <c r="B1627"/>
  <c r="B1628"/>
  <c r="B1629"/>
  <c r="B1630"/>
  <c r="B1631"/>
  <c r="B1632"/>
  <c r="B1633"/>
  <c r="B1634"/>
  <c r="B1635"/>
  <c r="B1636"/>
  <c r="B1637"/>
  <c r="B1638"/>
  <c r="B1639"/>
  <c r="B1640"/>
  <c r="B1641"/>
  <c r="B1642"/>
  <c r="B1643"/>
  <c r="B1644"/>
  <c r="B1645"/>
  <c r="B1646"/>
  <c r="B1647"/>
  <c r="B1648"/>
  <c r="B1649"/>
  <c r="B1650"/>
  <c r="B1651"/>
  <c r="B1652"/>
  <c r="B1653"/>
  <c r="B1654"/>
  <c r="B1655"/>
  <c r="B1656"/>
  <c r="B1657"/>
  <c r="B1658"/>
  <c r="B1659"/>
  <c r="B1660"/>
  <c r="B1661"/>
  <c r="B1662"/>
  <c r="B1663"/>
  <c r="B1664"/>
  <c r="B1665"/>
  <c r="B1666"/>
  <c r="B1667"/>
  <c r="B1668"/>
  <c r="B1669"/>
  <c r="B1670"/>
  <c r="B1671"/>
  <c r="B1672"/>
  <c r="B1673"/>
  <c r="B1674"/>
  <c r="B1675"/>
  <c r="B1676"/>
  <c r="B1677"/>
  <c r="B1678"/>
  <c r="B1679"/>
  <c r="B1680"/>
  <c r="B1681"/>
  <c r="B1682"/>
  <c r="B1683"/>
  <c r="B1684"/>
  <c r="B1685"/>
  <c r="B1686"/>
  <c r="B1687"/>
  <c r="B1688"/>
  <c r="B1689"/>
  <c r="B1690"/>
  <c r="B1691"/>
  <c r="B1692"/>
  <c r="B1693"/>
  <c r="B1694"/>
  <c r="B1695"/>
  <c r="B1696"/>
  <c r="B1697"/>
  <c r="B1698"/>
  <c r="B1699"/>
  <c r="B1700"/>
  <c r="B1701"/>
  <c r="B1702"/>
  <c r="B1703"/>
  <c r="B1704"/>
  <c r="B1705"/>
  <c r="B1706"/>
  <c r="B1707"/>
  <c r="B1708"/>
  <c r="B1709"/>
  <c r="B1710"/>
  <c r="B1711"/>
  <c r="B1712"/>
  <c r="B1713"/>
  <c r="B1714"/>
  <c r="B1715"/>
  <c r="B1716"/>
  <c r="B1717"/>
  <c r="B1718"/>
  <c r="B1719"/>
  <c r="B1720"/>
  <c r="B1721"/>
  <c r="B1722"/>
  <c r="B1723"/>
  <c r="B1724"/>
  <c r="B1725"/>
  <c r="B1726"/>
  <c r="B1727"/>
  <c r="B1728"/>
  <c r="B1729"/>
  <c r="B1730"/>
  <c r="B1731"/>
  <c r="B1732"/>
  <c r="B1733"/>
  <c r="B1734"/>
  <c r="B1735"/>
  <c r="B1736"/>
  <c r="B1737"/>
  <c r="B1738"/>
  <c r="B1739"/>
  <c r="B1740"/>
  <c r="B1741"/>
  <c r="B1742"/>
  <c r="B1743"/>
  <c r="B1744"/>
  <c r="B1745"/>
  <c r="B1746"/>
  <c r="B1747"/>
  <c r="B1748"/>
  <c r="B1749"/>
  <c r="B1750"/>
  <c r="B1751"/>
  <c r="B1752"/>
  <c r="B1753"/>
  <c r="B1754"/>
  <c r="B1755"/>
  <c r="B1756"/>
  <c r="B1757"/>
  <c r="B1758"/>
  <c r="B1759"/>
  <c r="B1760"/>
  <c r="B1761"/>
  <c r="B1762"/>
  <c r="B1763"/>
  <c r="B1764"/>
  <c r="B1765"/>
  <c r="B1766"/>
  <c r="B1767"/>
  <c r="B1768"/>
  <c r="B1769"/>
  <c r="B1770"/>
  <c r="B1771"/>
  <c r="B1772"/>
  <c r="B1773"/>
  <c r="B1774"/>
  <c r="B1775"/>
  <c r="B1776"/>
  <c r="B1777"/>
  <c r="B1778"/>
  <c r="B1779"/>
  <c r="B1780"/>
  <c r="B1781"/>
  <c r="B1782"/>
  <c r="B1783"/>
  <c r="B1784"/>
  <c r="B1785"/>
  <c r="B1786"/>
  <c r="B1787"/>
  <c r="B1788"/>
  <c r="B1789"/>
  <c r="B1790"/>
  <c r="B1791"/>
  <c r="B1792"/>
  <c r="B1793"/>
  <c r="B1794"/>
  <c r="B1795"/>
  <c r="B1796"/>
  <c r="B1797"/>
  <c r="B1798"/>
  <c r="B1799"/>
  <c r="B1800"/>
  <c r="B1801"/>
  <c r="B1802"/>
  <c r="B1803"/>
  <c r="B1804"/>
  <c r="B1805"/>
  <c r="B1806"/>
  <c r="B1807"/>
  <c r="B1808"/>
  <c r="B1809"/>
  <c r="B1810"/>
  <c r="B1811"/>
  <c r="B1812"/>
  <c r="B1813"/>
  <c r="B1814"/>
  <c r="B1815"/>
  <c r="B1816"/>
  <c r="B1817"/>
  <c r="B1818"/>
  <c r="B1819"/>
  <c r="B1820"/>
  <c r="B1821"/>
  <c r="B1822"/>
  <c r="B1823"/>
  <c r="B1824"/>
  <c r="B1825"/>
  <c r="B1826"/>
  <c r="B1827"/>
  <c r="B1828"/>
  <c r="B1829"/>
  <c r="B1830"/>
  <c r="B1831"/>
  <c r="B1832"/>
  <c r="B1833"/>
  <c r="B1834"/>
  <c r="B1835"/>
  <c r="B1836"/>
  <c r="B1837"/>
  <c r="B1838"/>
  <c r="B1839"/>
  <c r="B1840"/>
  <c r="B1841"/>
  <c r="B1842"/>
  <c r="B1843"/>
  <c r="B1844"/>
  <c r="B1845"/>
  <c r="B1846"/>
  <c r="B1847"/>
  <c r="B1848"/>
  <c r="B1849"/>
  <c r="B1850"/>
  <c r="B1851"/>
  <c r="B1852"/>
  <c r="B1853"/>
  <c r="B1854"/>
  <c r="B1855"/>
  <c r="B1856"/>
  <c r="B1857"/>
  <c r="B1858"/>
  <c r="B1859"/>
  <c r="B1860"/>
  <c r="B1861"/>
  <c r="B1862"/>
  <c r="B1863"/>
  <c r="B1864"/>
  <c r="B1865"/>
  <c r="B1866"/>
  <c r="B1867"/>
  <c r="B1868"/>
  <c r="B1869"/>
  <c r="B1870"/>
  <c r="B1871"/>
  <c r="B1872"/>
  <c r="B1873"/>
  <c r="B1874"/>
  <c r="B1875"/>
  <c r="B1876"/>
  <c r="B1877"/>
  <c r="B1878"/>
  <c r="B1879"/>
  <c r="B1880"/>
  <c r="B1881"/>
  <c r="B1882"/>
  <c r="B1883"/>
  <c r="B1884"/>
  <c r="B1885"/>
  <c r="B1886"/>
  <c r="B1887"/>
  <c r="B1888"/>
  <c r="B1889"/>
  <c r="B1890"/>
  <c r="B1891"/>
  <c r="B1892"/>
  <c r="B1893"/>
  <c r="B1894"/>
  <c r="B1895"/>
  <c r="B1896"/>
  <c r="B1897"/>
  <c r="B1898"/>
  <c r="B1899"/>
  <c r="B1900"/>
  <c r="B1901"/>
  <c r="B1902"/>
  <c r="B1903"/>
  <c r="B1904"/>
  <c r="B1905"/>
  <c r="B1906"/>
  <c r="B1907"/>
  <c r="B1908"/>
  <c r="B1909"/>
  <c r="B1910"/>
  <c r="B1911"/>
  <c r="B1912"/>
  <c r="B1913"/>
  <c r="B1914"/>
  <c r="B1915"/>
  <c r="B1916"/>
  <c r="B1917"/>
  <c r="B1918"/>
  <c r="B1919"/>
  <c r="B1920"/>
  <c r="B1921"/>
  <c r="B1922"/>
  <c r="B1923"/>
  <c r="B1924"/>
  <c r="B1925"/>
  <c r="B1926"/>
  <c r="B1927"/>
  <c r="B1928"/>
  <c r="B1929"/>
  <c r="B1930"/>
  <c r="B1931"/>
  <c r="B1932"/>
  <c r="B1933"/>
  <c r="B1934"/>
  <c r="B1935"/>
  <c r="B1936"/>
  <c r="B1937"/>
  <c r="B1938"/>
  <c r="B1939"/>
  <c r="B1940"/>
  <c r="B1941"/>
  <c r="B1942"/>
  <c r="B1943"/>
  <c r="B1944"/>
  <c r="B1945"/>
  <c r="B1946"/>
  <c r="B1947"/>
  <c r="B1948"/>
  <c r="B1949"/>
  <c r="B1950"/>
  <c r="B1951"/>
  <c r="B1952"/>
  <c r="B1953"/>
  <c r="B1954"/>
  <c r="B1955"/>
  <c r="B1956"/>
  <c r="B1957"/>
  <c r="B1958"/>
  <c r="B1959"/>
  <c r="B1960"/>
  <c r="B1961"/>
  <c r="B1962"/>
  <c r="B1963"/>
  <c r="B1964"/>
  <c r="B1965"/>
  <c r="B1966"/>
  <c r="B1967"/>
  <c r="B1968"/>
  <c r="B1969"/>
  <c r="B1970"/>
  <c r="B1971"/>
  <c r="B1972"/>
  <c r="B1973"/>
  <c r="B1974"/>
  <c r="B1975"/>
  <c r="B1976"/>
  <c r="B1977"/>
  <c r="B1978"/>
  <c r="B1979"/>
  <c r="B1980"/>
  <c r="B1981"/>
  <c r="B1982"/>
  <c r="B1983"/>
  <c r="B1984"/>
  <c r="B1985"/>
  <c r="B1986"/>
  <c r="B1987"/>
  <c r="B1988"/>
  <c r="B1989"/>
  <c r="B1990"/>
  <c r="B1991"/>
  <c r="B1992"/>
  <c r="B1993"/>
  <c r="B1994"/>
  <c r="B1995"/>
  <c r="B1996"/>
  <c r="B1997"/>
  <c r="B1998"/>
  <c r="B1999"/>
  <c r="B2000"/>
  <c r="B2001"/>
  <c r="B2002"/>
  <c r="B2003"/>
  <c r="B2004"/>
  <c r="B2005"/>
  <c r="B2006"/>
  <c r="B2007"/>
  <c r="B2008"/>
  <c r="B2009"/>
  <c r="B2010"/>
  <c r="B2011"/>
  <c r="B2012"/>
  <c r="B2013"/>
  <c r="B2014"/>
  <c r="B2015"/>
  <c r="B2016"/>
  <c r="B2017"/>
  <c r="B2018"/>
  <c r="B2019"/>
  <c r="B2020"/>
  <c r="B2021"/>
  <c r="B2022"/>
  <c r="B2023"/>
  <c r="B2024"/>
  <c r="B2025"/>
  <c r="B2026"/>
  <c r="B2027"/>
  <c r="B2028"/>
  <c r="B2029"/>
  <c r="B2030"/>
  <c r="B2031"/>
  <c r="B2032"/>
  <c r="B2033"/>
  <c r="B2034"/>
  <c r="B2035"/>
  <c r="B2036"/>
  <c r="B2037"/>
  <c r="B2038"/>
  <c r="B2039"/>
  <c r="B2040"/>
  <c r="B2041"/>
  <c r="B2042"/>
  <c r="B2043"/>
  <c r="B2044"/>
  <c r="B2045"/>
  <c r="B2046"/>
  <c r="B2047"/>
  <c r="B2048"/>
  <c r="B2049"/>
  <c r="B2050"/>
  <c r="B2051"/>
  <c r="B2052"/>
  <c r="B2053"/>
  <c r="B2054"/>
  <c r="B2055"/>
  <c r="B2056"/>
  <c r="B2057"/>
  <c r="B2058"/>
  <c r="B2059"/>
  <c r="B2060"/>
  <c r="B2061"/>
  <c r="B2062"/>
  <c r="B2063"/>
  <c r="B2064"/>
  <c r="B2065"/>
  <c r="B2066"/>
  <c r="B2067"/>
  <c r="B2068"/>
  <c r="B2069"/>
  <c r="B2070"/>
  <c r="B2071"/>
  <c r="B2072"/>
  <c r="B2073"/>
  <c r="B2074"/>
  <c r="B2075"/>
  <c r="B2076"/>
  <c r="B2077"/>
  <c r="B2078"/>
  <c r="B2079"/>
  <c r="B2080"/>
  <c r="B2081"/>
  <c r="B2082"/>
  <c r="B2083"/>
  <c r="B2084"/>
  <c r="B2085"/>
  <c r="B2086"/>
  <c r="B2087"/>
  <c r="B2088"/>
  <c r="B2089"/>
  <c r="B2090"/>
  <c r="B2091"/>
  <c r="B2092"/>
  <c r="B2093"/>
  <c r="B2094"/>
  <c r="B2095"/>
  <c r="B2096"/>
  <c r="B2097"/>
  <c r="B2098"/>
  <c r="B2099"/>
  <c r="B2100"/>
  <c r="B2101"/>
  <c r="B2102"/>
  <c r="B2103"/>
  <c r="B2104"/>
  <c r="B2105"/>
  <c r="B2106"/>
  <c r="B2107"/>
  <c r="B2108"/>
  <c r="B2109"/>
  <c r="B2110"/>
  <c r="B2111"/>
  <c r="B2112"/>
  <c r="B2113"/>
  <c r="B2114"/>
  <c r="B2115"/>
  <c r="B2116"/>
  <c r="B2117"/>
  <c r="B2118"/>
  <c r="B2119"/>
  <c r="B2120"/>
  <c r="B2121"/>
  <c r="B2122"/>
  <c r="B2123"/>
  <c r="B2124"/>
  <c r="B2125"/>
  <c r="B2126"/>
  <c r="B2127"/>
  <c r="B2128"/>
  <c r="B2129"/>
  <c r="B2130"/>
  <c r="B2131"/>
  <c r="B2132"/>
  <c r="B2133"/>
  <c r="B2134"/>
  <c r="B2135"/>
  <c r="B2136"/>
  <c r="B2137"/>
  <c r="B2138"/>
  <c r="B2139"/>
  <c r="B2140"/>
  <c r="B2141"/>
  <c r="B2142"/>
  <c r="B2143"/>
  <c r="B2144"/>
  <c r="B2145"/>
  <c r="B2146"/>
  <c r="B2147"/>
  <c r="B2148"/>
  <c r="B2149"/>
  <c r="B2150"/>
  <c r="B2151"/>
  <c r="B2152"/>
  <c r="B2153"/>
  <c r="B2154"/>
  <c r="B2155"/>
  <c r="B2156"/>
  <c r="B2157"/>
  <c r="B2158"/>
  <c r="B2159"/>
  <c r="B2160"/>
  <c r="B2161"/>
  <c r="B2162"/>
  <c r="B2163"/>
  <c r="B2164"/>
  <c r="B2165"/>
  <c r="B2166"/>
  <c r="B2167"/>
  <c r="B2168"/>
  <c r="B2169"/>
  <c r="B2170"/>
  <c r="B2171"/>
  <c r="B2172"/>
  <c r="B2173"/>
  <c r="B2174"/>
  <c r="B2175"/>
  <c r="B2176"/>
  <c r="B2177"/>
  <c r="B2178"/>
  <c r="B2179"/>
  <c r="B2180"/>
  <c r="B2181"/>
  <c r="B2182"/>
  <c r="B2183"/>
  <c r="B2184"/>
  <c r="B2185"/>
  <c r="B2186"/>
  <c r="B2187"/>
  <c r="B2188"/>
  <c r="B2189"/>
  <c r="B2190"/>
  <c r="B2191"/>
  <c r="B2192"/>
  <c r="B2193"/>
  <c r="B2194"/>
  <c r="B2195"/>
  <c r="B2196"/>
  <c r="B2197"/>
  <c r="B2198"/>
  <c r="B2199"/>
  <c r="B2200"/>
  <c r="B2201"/>
  <c r="B2202"/>
  <c r="B2203"/>
  <c r="B2204"/>
  <c r="B2205"/>
  <c r="B2206"/>
  <c r="B2207"/>
  <c r="B2208"/>
  <c r="B2209"/>
  <c r="B2210"/>
  <c r="B2211"/>
  <c r="B2212"/>
  <c r="B2213"/>
  <c r="B2214"/>
  <c r="B2215"/>
  <c r="B2216"/>
  <c r="B2217"/>
  <c r="B2218"/>
  <c r="B2219"/>
  <c r="B2220"/>
  <c r="B2221"/>
  <c r="B2222"/>
  <c r="B2223"/>
  <c r="B2224"/>
  <c r="B2225"/>
  <c r="B2226"/>
  <c r="B2227"/>
  <c r="B2228"/>
  <c r="B2229"/>
  <c r="B2230"/>
  <c r="B2231"/>
  <c r="B2232"/>
  <c r="B2233"/>
  <c r="B2234"/>
  <c r="B2235"/>
  <c r="B2236"/>
  <c r="B2237"/>
  <c r="B2238"/>
  <c r="B2239"/>
  <c r="B2240"/>
  <c r="B2241"/>
  <c r="B2242"/>
  <c r="B2243"/>
  <c r="B2244"/>
  <c r="B2245"/>
  <c r="B2246"/>
  <c r="B2247"/>
  <c r="B2248"/>
  <c r="B2249"/>
  <c r="B2250"/>
  <c r="B2251"/>
  <c r="B2252"/>
  <c r="B2253"/>
  <c r="B2254"/>
  <c r="B2255"/>
  <c r="B2256"/>
  <c r="B2257"/>
  <c r="B2258"/>
  <c r="B2259"/>
  <c r="B2260"/>
  <c r="B2261"/>
  <c r="B2262"/>
  <c r="B2263"/>
  <c r="B2264"/>
  <c r="B2265"/>
  <c r="B2266"/>
  <c r="B2267"/>
  <c r="B2268"/>
  <c r="B2269"/>
  <c r="B2270"/>
  <c r="B2271"/>
  <c r="B2272"/>
  <c r="B2273"/>
  <c r="B2274"/>
  <c r="B2275"/>
  <c r="B2276"/>
  <c r="B2277"/>
  <c r="B2278"/>
  <c r="B2279"/>
  <c r="B2280"/>
  <c r="B2281"/>
  <c r="B2282"/>
  <c r="B2283"/>
  <c r="B2284"/>
  <c r="B2285"/>
  <c r="B2286"/>
  <c r="B2287"/>
  <c r="B2288"/>
  <c r="B2289"/>
  <c r="B2290"/>
  <c r="B2291"/>
  <c r="B2292"/>
  <c r="B2293"/>
  <c r="B2294"/>
  <c r="B2295"/>
  <c r="B2296"/>
  <c r="B2297"/>
  <c r="B2298"/>
  <c r="B2299"/>
  <c r="B2300"/>
  <c r="B2301"/>
  <c r="B2302"/>
  <c r="B2303"/>
  <c r="B2304"/>
  <c r="B2305"/>
  <c r="B2306"/>
  <c r="B2307"/>
  <c r="B2308"/>
  <c r="B2309"/>
  <c r="B2310"/>
  <c r="B2311"/>
  <c r="B2312"/>
  <c r="B2313"/>
  <c r="B2314"/>
  <c r="B2315"/>
  <c r="B2316"/>
  <c r="B2317"/>
  <c r="B2318"/>
  <c r="B2319"/>
  <c r="B2320"/>
  <c r="B2321"/>
  <c r="B2322"/>
  <c r="B2323"/>
  <c r="B2324"/>
  <c r="B2325"/>
  <c r="B2326"/>
  <c r="B2327"/>
  <c r="B2328"/>
  <c r="B2329"/>
  <c r="B2330"/>
  <c r="B2331"/>
  <c r="B2332"/>
  <c r="B2333"/>
  <c r="B2334"/>
  <c r="B2335"/>
  <c r="B2336"/>
  <c r="B2337"/>
  <c r="B2338"/>
  <c r="B2339"/>
  <c r="B2340"/>
  <c r="B2341"/>
  <c r="B2342"/>
  <c r="B2343"/>
  <c r="B2344"/>
  <c r="B2345"/>
  <c r="B2346"/>
  <c r="B2347"/>
  <c r="B2348"/>
  <c r="B2349"/>
  <c r="B2350"/>
  <c r="B2351"/>
  <c r="B2352"/>
  <c r="B2353"/>
  <c r="B2354"/>
  <c r="B2355"/>
  <c r="B2356"/>
  <c r="B2357"/>
  <c r="B2358"/>
  <c r="B2359"/>
  <c r="B2360"/>
  <c r="B2361"/>
  <c r="B2362"/>
  <c r="B2363"/>
  <c r="B2364"/>
  <c r="B2365"/>
  <c r="B2366"/>
  <c r="B2367"/>
  <c r="B2368"/>
  <c r="B2369"/>
  <c r="B2370"/>
  <c r="B2371"/>
  <c r="B2372"/>
  <c r="B2373"/>
  <c r="B2374"/>
  <c r="B2375"/>
  <c r="B2376"/>
  <c r="B2377"/>
  <c r="B2378"/>
  <c r="B2379"/>
  <c r="B2380"/>
  <c r="B2381"/>
  <c r="B2382"/>
  <c r="B2383"/>
  <c r="B2384"/>
  <c r="B2385"/>
  <c r="B2386"/>
  <c r="B2387"/>
  <c r="B2388"/>
  <c r="B2389"/>
  <c r="B2390"/>
  <c r="B2391"/>
  <c r="B2392"/>
  <c r="B2393"/>
  <c r="B2394"/>
  <c r="B2395"/>
  <c r="B2396"/>
  <c r="B2397"/>
  <c r="B2398"/>
  <c r="B2399"/>
  <c r="B2400"/>
  <c r="B2401"/>
  <c r="B2402"/>
  <c r="B2403"/>
  <c r="B2404"/>
  <c r="B2405"/>
  <c r="B2406"/>
  <c r="B2407"/>
  <c r="B2408"/>
  <c r="B2409"/>
  <c r="B2410"/>
  <c r="B2411"/>
  <c r="B2412"/>
  <c r="B2413"/>
  <c r="B2414"/>
  <c r="B2415"/>
  <c r="B2416"/>
  <c r="B2417"/>
  <c r="B2418"/>
  <c r="B2419"/>
  <c r="B2420"/>
  <c r="B2421"/>
  <c r="B2422"/>
  <c r="B2423"/>
  <c r="B2424"/>
  <c r="B2425"/>
  <c r="B2426"/>
  <c r="B2427"/>
  <c r="B2428"/>
  <c r="B2429"/>
  <c r="B2430"/>
  <c r="B2431"/>
  <c r="B2432"/>
  <c r="B2433"/>
  <c r="B2434"/>
  <c r="B2435"/>
  <c r="B2436"/>
  <c r="B2437"/>
  <c r="B2438"/>
  <c r="B2439"/>
  <c r="B2440"/>
  <c r="B2441"/>
  <c r="B2442"/>
  <c r="B2443"/>
  <c r="B2444"/>
  <c r="B2445"/>
  <c r="B2446"/>
  <c r="B2447"/>
  <c r="B2448"/>
  <c r="B2449"/>
  <c r="B2450"/>
  <c r="B2451"/>
  <c r="B2452"/>
  <c r="B2453"/>
  <c r="B2454"/>
  <c r="B2455"/>
  <c r="B2456"/>
  <c r="B2457"/>
  <c r="B2458"/>
  <c r="B2459"/>
  <c r="B2460"/>
  <c r="B2461"/>
  <c r="B2462"/>
  <c r="B2463"/>
  <c r="B2464"/>
  <c r="B2465"/>
  <c r="B2466"/>
  <c r="B2467"/>
  <c r="B2468"/>
  <c r="B2469"/>
  <c r="B2470"/>
  <c r="B2471"/>
  <c r="B2472"/>
  <c r="B2473"/>
  <c r="B2474"/>
  <c r="B2475"/>
  <c r="B2476"/>
  <c r="B2477"/>
  <c r="B2478"/>
  <c r="B2479"/>
  <c r="B2480"/>
  <c r="B2481"/>
  <c r="B2482"/>
  <c r="B2483"/>
  <c r="B2484"/>
  <c r="B2485"/>
  <c r="B2486"/>
  <c r="B2487"/>
  <c r="B2488"/>
  <c r="B2489"/>
  <c r="B2490"/>
  <c r="B2491"/>
  <c r="B2492"/>
  <c r="B2493"/>
  <c r="B2494"/>
  <c r="B2495"/>
  <c r="B2496"/>
  <c r="B2497"/>
  <c r="B2498"/>
  <c r="B2499"/>
  <c r="B2500"/>
  <c r="B2501"/>
  <c r="B2502"/>
  <c r="B2503"/>
  <c r="B2504"/>
  <c r="B2505"/>
  <c r="B2506"/>
  <c r="B2507"/>
  <c r="B2508"/>
  <c r="B2509"/>
  <c r="B2510"/>
  <c r="B2511"/>
  <c r="B2512"/>
  <c r="B2513"/>
  <c r="B2514"/>
  <c r="B2515"/>
  <c r="B2516"/>
  <c r="B2517"/>
  <c r="B2518"/>
  <c r="B2519"/>
  <c r="B2520"/>
  <c r="B2521"/>
  <c r="B2522"/>
  <c r="B2523"/>
  <c r="B2524"/>
  <c r="B2525"/>
  <c r="B2526"/>
  <c r="B2527"/>
  <c r="B2528"/>
  <c r="B2529"/>
  <c r="B2530"/>
  <c r="B2531"/>
  <c r="B2532"/>
  <c r="B2533"/>
  <c r="B2534"/>
  <c r="B2535"/>
  <c r="B2536"/>
  <c r="B2537"/>
  <c r="B2538"/>
  <c r="B2539"/>
  <c r="B2540"/>
  <c r="B2541"/>
  <c r="B2542"/>
  <c r="B2543"/>
  <c r="B2544"/>
  <c r="B2545"/>
  <c r="B2546"/>
  <c r="B2547"/>
  <c r="B2548"/>
  <c r="B2549"/>
  <c r="B2550"/>
  <c r="B2551"/>
  <c r="B2552"/>
  <c r="B2553"/>
  <c r="B2554"/>
  <c r="B2555"/>
  <c r="B2556"/>
  <c r="B2557"/>
  <c r="B2558"/>
  <c r="B2559"/>
  <c r="B2560"/>
  <c r="B2561"/>
  <c r="B2562"/>
  <c r="B2563"/>
  <c r="B2564"/>
  <c r="B2565"/>
  <c r="B2566"/>
  <c r="B2567"/>
  <c r="B2568"/>
  <c r="B2569"/>
  <c r="B2570"/>
  <c r="B2571"/>
  <c r="B2572"/>
  <c r="B2573"/>
  <c r="B2574"/>
  <c r="B2575"/>
  <c r="B2576"/>
  <c r="B2577"/>
  <c r="B2578"/>
  <c r="B2579"/>
  <c r="B2580"/>
  <c r="B2581"/>
  <c r="B2582"/>
  <c r="B2583"/>
  <c r="B2584"/>
  <c r="B2585"/>
  <c r="B2586"/>
  <c r="B2587"/>
  <c r="B2588"/>
  <c r="B2589"/>
  <c r="B2590"/>
  <c r="B2591"/>
  <c r="B2592"/>
  <c r="B2593"/>
  <c r="B2594"/>
  <c r="B2595"/>
  <c r="B2596"/>
  <c r="B2597"/>
  <c r="B2598"/>
  <c r="B2599"/>
  <c r="B2600"/>
  <c r="B2601"/>
  <c r="B2602"/>
  <c r="B2603"/>
  <c r="B2604"/>
  <c r="B2605"/>
  <c r="B2606"/>
  <c r="B2607"/>
  <c r="B2608"/>
  <c r="B2609"/>
  <c r="B2610"/>
  <c r="B2611"/>
  <c r="B2612"/>
  <c r="B2613"/>
  <c r="B2614"/>
  <c r="B2615"/>
  <c r="B2616"/>
  <c r="B2617"/>
  <c r="B2618"/>
  <c r="B2619"/>
  <c r="B2620"/>
  <c r="B2621"/>
  <c r="B2622"/>
  <c r="B2623"/>
  <c r="B2624"/>
  <c r="B2625"/>
  <c r="B2626"/>
  <c r="B2627"/>
  <c r="B2628"/>
  <c r="B2629"/>
  <c r="B2630"/>
  <c r="B2631"/>
  <c r="B2632"/>
  <c r="B2633"/>
  <c r="B2634"/>
  <c r="B2635"/>
  <c r="B2636"/>
  <c r="B2637"/>
  <c r="B2638"/>
  <c r="B2639"/>
  <c r="B2640"/>
  <c r="B2641"/>
  <c r="B2642"/>
  <c r="B2643"/>
  <c r="B2644"/>
  <c r="B2645"/>
  <c r="B2646"/>
  <c r="B2647"/>
  <c r="B2648"/>
  <c r="B2649"/>
  <c r="B2650"/>
  <c r="B2651"/>
  <c r="B2652"/>
  <c r="B2653"/>
  <c r="B2654"/>
  <c r="B2655"/>
  <c r="B2656"/>
  <c r="B2657"/>
  <c r="B2658"/>
  <c r="B2659"/>
  <c r="B2660"/>
  <c r="B2661"/>
  <c r="B2662"/>
  <c r="B2663"/>
  <c r="B2664"/>
  <c r="B2665"/>
  <c r="B2666"/>
  <c r="B2667"/>
  <c r="B2668"/>
  <c r="B2669"/>
  <c r="B2670"/>
  <c r="B2671"/>
  <c r="B2672"/>
  <c r="B2673"/>
  <c r="B2674"/>
  <c r="B2675"/>
  <c r="B2676"/>
  <c r="B2677"/>
  <c r="B2678"/>
  <c r="B2679"/>
  <c r="B2680"/>
  <c r="B2681"/>
  <c r="B2682"/>
  <c r="B2683"/>
  <c r="B2684"/>
  <c r="B2685"/>
  <c r="B2686"/>
  <c r="B2687"/>
  <c r="B2688"/>
  <c r="B2689"/>
  <c r="B2690"/>
  <c r="B2691"/>
  <c r="B2692"/>
  <c r="B2693"/>
  <c r="B2694"/>
  <c r="B2695"/>
  <c r="B2696"/>
  <c r="B2697"/>
  <c r="B2698"/>
  <c r="B2699"/>
  <c r="B2700"/>
  <c r="B2701"/>
  <c r="B2702"/>
  <c r="B2703"/>
  <c r="B2704"/>
  <c r="B2705"/>
  <c r="B2706"/>
  <c r="B2707"/>
  <c r="B2708"/>
  <c r="B2709"/>
  <c r="B2710"/>
  <c r="B2711"/>
  <c r="B2712"/>
  <c r="B2713"/>
  <c r="B2714"/>
  <c r="B2715"/>
  <c r="B2716"/>
  <c r="B2717"/>
  <c r="B2718"/>
  <c r="B2719"/>
  <c r="B2720"/>
  <c r="B2721"/>
  <c r="B2722"/>
  <c r="B2723"/>
  <c r="B2724"/>
  <c r="B2725"/>
  <c r="B2726"/>
  <c r="B2727"/>
  <c r="B2728"/>
  <c r="B2729"/>
  <c r="B2730"/>
  <c r="B2731"/>
  <c r="B2732"/>
  <c r="B2733"/>
  <c r="B2734"/>
  <c r="B2735"/>
  <c r="B2736"/>
  <c r="B2737"/>
  <c r="B2738"/>
  <c r="B2739"/>
  <c r="B2740"/>
  <c r="B2741"/>
  <c r="B2742"/>
  <c r="B2743"/>
  <c r="B2744"/>
  <c r="B2745"/>
  <c r="B2746"/>
  <c r="B2747"/>
  <c r="B2748"/>
  <c r="B2749"/>
  <c r="B2750"/>
  <c r="B2751"/>
  <c r="B2752"/>
  <c r="B2753"/>
  <c r="B2754"/>
  <c r="B2755"/>
  <c r="B2756"/>
  <c r="B2757"/>
  <c r="B2758"/>
  <c r="B2759"/>
  <c r="B2760"/>
  <c r="B2761"/>
  <c r="B2762"/>
  <c r="B2763"/>
  <c r="B2764"/>
  <c r="B2765"/>
  <c r="B2766"/>
  <c r="B2767"/>
  <c r="B2768"/>
  <c r="B2769"/>
  <c r="B2770"/>
  <c r="B2771"/>
  <c r="B2772"/>
  <c r="B2773"/>
  <c r="B2774"/>
  <c r="B2775"/>
  <c r="B2776"/>
  <c r="B2777"/>
  <c r="B2778"/>
  <c r="B2779"/>
  <c r="B2780"/>
  <c r="B2781"/>
  <c r="B2782"/>
  <c r="B2783"/>
  <c r="B2784"/>
  <c r="B2785"/>
  <c r="B2786"/>
  <c r="B2787"/>
  <c r="B2788"/>
  <c r="B2789"/>
  <c r="B2790"/>
  <c r="B2791"/>
  <c r="B2792"/>
  <c r="B2793"/>
  <c r="B2794"/>
  <c r="B2795"/>
  <c r="B2796"/>
  <c r="B2797"/>
  <c r="B2798"/>
  <c r="B2799"/>
  <c r="B2800"/>
  <c r="B2801"/>
  <c r="B2802"/>
  <c r="B2803"/>
  <c r="B2804"/>
  <c r="B2805"/>
  <c r="B2806"/>
  <c r="B2807"/>
  <c r="B2808"/>
  <c r="B2809"/>
  <c r="B2810"/>
  <c r="B2811"/>
  <c r="B2812"/>
  <c r="B2813"/>
  <c r="B2814"/>
  <c r="B2815"/>
  <c r="B2816"/>
  <c r="B2817"/>
  <c r="B2818"/>
  <c r="B2819"/>
  <c r="B2820"/>
  <c r="B2821"/>
  <c r="B2822"/>
  <c r="B2823"/>
  <c r="B2824"/>
  <c r="B2825"/>
  <c r="B2826"/>
  <c r="B2827"/>
  <c r="B2828"/>
  <c r="B2829"/>
  <c r="B2830"/>
  <c r="B2831"/>
  <c r="B2832"/>
  <c r="B2833"/>
  <c r="B2834"/>
  <c r="B2835"/>
  <c r="B2836"/>
  <c r="B2837"/>
  <c r="B2838"/>
  <c r="B2839"/>
  <c r="B2840"/>
  <c r="B2841"/>
  <c r="B2842"/>
  <c r="B2843"/>
  <c r="B2844"/>
  <c r="B2845"/>
  <c r="B2846"/>
  <c r="B2847"/>
  <c r="B2848"/>
  <c r="B2849"/>
  <c r="B2850"/>
  <c r="B2851"/>
  <c r="B2852"/>
  <c r="B2853"/>
  <c r="B2854"/>
  <c r="B2855"/>
  <c r="B2856"/>
  <c r="B2857"/>
  <c r="B2858"/>
  <c r="B2859"/>
  <c r="B2860"/>
  <c r="B2861"/>
  <c r="B2862"/>
  <c r="B2863"/>
  <c r="B2864"/>
  <c r="B2865"/>
  <c r="B2866"/>
  <c r="B2867"/>
  <c r="B2868"/>
  <c r="B2869"/>
  <c r="B2870"/>
  <c r="B2871"/>
  <c r="B2872"/>
  <c r="B2873"/>
  <c r="B2874"/>
  <c r="B2875"/>
  <c r="B2876"/>
  <c r="B2877"/>
  <c r="B2878"/>
  <c r="B2879"/>
  <c r="B2880"/>
  <c r="B2881"/>
  <c r="B2882"/>
  <c r="B2883"/>
  <c r="B2884"/>
  <c r="B2885"/>
  <c r="B2886"/>
  <c r="B2887"/>
  <c r="B2888"/>
  <c r="B2889"/>
  <c r="B2890"/>
  <c r="B2891"/>
  <c r="B2892"/>
  <c r="B2893"/>
  <c r="B2894"/>
  <c r="B2895"/>
  <c r="B2896"/>
  <c r="B2897"/>
  <c r="B2898"/>
  <c r="B2899"/>
  <c r="B2900"/>
  <c r="B2901"/>
  <c r="B2902"/>
  <c r="B2903"/>
  <c r="B2904"/>
  <c r="B2905"/>
  <c r="B2906"/>
  <c r="B2907"/>
  <c r="B2908"/>
  <c r="B2909"/>
  <c r="B2910"/>
  <c r="B2911"/>
  <c r="B2912"/>
  <c r="B2913"/>
  <c r="B2914"/>
  <c r="B2915"/>
  <c r="B2916"/>
  <c r="B2917"/>
  <c r="B2918"/>
  <c r="B2919"/>
  <c r="B2920"/>
  <c r="B2921"/>
  <c r="B2922"/>
  <c r="B2923"/>
  <c r="B2924"/>
  <c r="B2925"/>
  <c r="B2926"/>
  <c r="B2927"/>
  <c r="B2928"/>
  <c r="B2929"/>
  <c r="B2930"/>
  <c r="B2931"/>
  <c r="B2932"/>
  <c r="B2933"/>
  <c r="B2934"/>
  <c r="B2935"/>
  <c r="B2936"/>
  <c r="B2937"/>
  <c r="B2938"/>
  <c r="B2939"/>
  <c r="B2940"/>
  <c r="B2941"/>
  <c r="B2942"/>
  <c r="B2943"/>
  <c r="B2944"/>
  <c r="B2945"/>
  <c r="B2946"/>
  <c r="B2947"/>
  <c r="B2948"/>
  <c r="B2949"/>
  <c r="B2950"/>
  <c r="B2951"/>
  <c r="B2952"/>
  <c r="B2953"/>
  <c r="B2954"/>
  <c r="B2955"/>
  <c r="B2956"/>
  <c r="B2957"/>
  <c r="B2958"/>
  <c r="B2959"/>
  <c r="B2960"/>
  <c r="B2961"/>
  <c r="B2962"/>
  <c r="B2963"/>
  <c r="B2964"/>
  <c r="B2"/>
  <c r="B523" i="1"/>
  <c r="A523" i="5" s="1"/>
  <c r="E17"/>
  <c r="A3113" i="1"/>
  <c r="B525"/>
  <c r="B522" l="1"/>
  <c r="B521" s="1"/>
  <c r="F2309" i="5"/>
  <c r="F2310" s="1"/>
  <c r="F2311" s="1"/>
  <c r="F2312" s="1"/>
  <c r="F2313" s="1"/>
  <c r="F2314" s="1"/>
  <c r="F2315" s="1"/>
  <c r="F2316" s="1"/>
  <c r="F2317" s="1"/>
  <c r="F2318" s="1"/>
  <c r="F2319" s="1"/>
  <c r="F2320" s="1"/>
  <c r="F2321" s="1"/>
  <c r="F2322" s="1"/>
  <c r="F2323" s="1"/>
  <c r="F2324" s="1"/>
  <c r="F2325" s="1"/>
  <c r="F2326" s="1"/>
  <c r="F2327" s="1"/>
  <c r="F2328" s="1"/>
  <c r="N4"/>
  <c r="AO4"/>
  <c r="B526" i="1"/>
  <c r="A525" i="5"/>
  <c r="A522"/>
  <c r="AC4"/>
  <c r="A3114" i="1"/>
  <c r="O23" i="5" l="1"/>
  <c r="AC5"/>
  <c r="N5"/>
  <c r="AO5"/>
  <c r="B520" i="1"/>
  <c r="A521" i="5"/>
  <c r="B527" i="1"/>
  <c r="A526" i="5"/>
  <c r="A3115" i="1"/>
  <c r="O24" i="5" l="1"/>
  <c r="AC6"/>
  <c r="N6"/>
  <c r="AO6"/>
  <c r="B528" i="1"/>
  <c r="A527" i="5"/>
  <c r="B519" i="1"/>
  <c r="A520" i="5"/>
  <c r="A3116" i="1"/>
  <c r="O25" i="5" l="1"/>
  <c r="AC7"/>
  <c r="N7"/>
  <c r="AO7"/>
  <c r="B518" i="1"/>
  <c r="A519" i="5"/>
  <c r="B529" i="1"/>
  <c r="A528" i="5"/>
  <c r="A3117" i="1"/>
  <c r="O26" i="5" l="1"/>
  <c r="N8"/>
  <c r="AC8"/>
  <c r="AO8"/>
  <c r="B530" i="1"/>
  <c r="A529" i="5"/>
  <c r="B517" i="1"/>
  <c r="A518" i="5"/>
  <c r="A3118" i="1"/>
  <c r="O27" i="5" l="1"/>
  <c r="AC9"/>
  <c r="N9"/>
  <c r="AO9"/>
  <c r="B516" i="1"/>
  <c r="A517" i="5"/>
  <c r="B531" i="1"/>
  <c r="A530" i="5"/>
  <c r="A3119" i="1"/>
  <c r="O28" i="5" l="1"/>
  <c r="N10"/>
  <c r="AC10"/>
  <c r="AO10"/>
  <c r="B532" i="1"/>
  <c r="A531" i="5"/>
  <c r="B515" i="1"/>
  <c r="A516" i="5"/>
  <c r="A3120" i="1"/>
  <c r="O29" i="5" l="1"/>
  <c r="AC11"/>
  <c r="N11"/>
  <c r="AO11"/>
  <c r="B514" i="1"/>
  <c r="A515" i="5"/>
  <c r="B533" i="1"/>
  <c r="A532" i="5"/>
  <c r="A3121" i="1"/>
  <c r="O30" i="5" l="1"/>
  <c r="N12"/>
  <c r="AC12"/>
  <c r="AO12"/>
  <c r="B534" i="1"/>
  <c r="A533" i="5"/>
  <c r="B513" i="1"/>
  <c r="A514" i="5"/>
  <c r="A3122" i="1"/>
  <c r="O31" i="5" l="1"/>
  <c r="AC13"/>
  <c r="N13"/>
  <c r="AO13"/>
  <c r="B512" i="1"/>
  <c r="A513" i="5"/>
  <c r="B535" i="1"/>
  <c r="A534" i="5"/>
  <c r="A3123" i="1"/>
  <c r="O32" i="5" l="1"/>
  <c r="AC14"/>
  <c r="N14"/>
  <c r="AO14"/>
  <c r="B536" i="1"/>
  <c r="A535" i="5"/>
  <c r="B511" i="1"/>
  <c r="A512" i="5"/>
  <c r="A3124" i="1"/>
  <c r="O33" i="5" l="1"/>
  <c r="AC15"/>
  <c r="N15"/>
  <c r="AO15"/>
  <c r="B510" i="1"/>
  <c r="A511" i="5"/>
  <c r="B537" i="1"/>
  <c r="A536" i="5"/>
  <c r="A3125" i="1"/>
  <c r="O34" i="5" l="1"/>
  <c r="AC16"/>
  <c r="N16"/>
  <c r="AO16"/>
  <c r="B538" i="1"/>
  <c r="A537" i="5"/>
  <c r="B509" i="1"/>
  <c r="A510" i="5"/>
  <c r="A3126" i="1"/>
  <c r="O35" i="5" l="1"/>
  <c r="AC17"/>
  <c r="N17"/>
  <c r="AO17"/>
  <c r="B508" i="1"/>
  <c r="A509" i="5"/>
  <c r="B539" i="1"/>
  <c r="A538" i="5"/>
  <c r="A3127" i="1"/>
  <c r="O36" i="5" l="1"/>
  <c r="AC18"/>
  <c r="AO18"/>
  <c r="N18"/>
  <c r="B540" i="1"/>
  <c r="A539" i="5"/>
  <c r="B507" i="1"/>
  <c r="A508" i="5"/>
  <c r="A3128" i="1"/>
  <c r="O37" i="5" l="1"/>
  <c r="AO19"/>
  <c r="AC19"/>
  <c r="N19"/>
  <c r="B506" i="1"/>
  <c r="A507" i="5"/>
  <c r="B541" i="1"/>
  <c r="A540" i="5"/>
  <c r="A3129" i="1"/>
  <c r="O38" i="5" l="1"/>
  <c r="AC20"/>
  <c r="AO20"/>
  <c r="N20"/>
  <c r="B542" i="1"/>
  <c r="A541" i="5"/>
  <c r="B505" i="1"/>
  <c r="A506" i="5"/>
  <c r="A3130" i="1"/>
  <c r="O39" i="5" l="1"/>
  <c r="AO21"/>
  <c r="AC21"/>
  <c r="N21"/>
  <c r="B504" i="1"/>
  <c r="A505" i="5"/>
  <c r="B543" i="1"/>
  <c r="A542" i="5"/>
  <c r="A3131" i="1"/>
  <c r="O40" i="5" l="1"/>
  <c r="AC22"/>
  <c r="AO22"/>
  <c r="N22"/>
  <c r="B544" i="1"/>
  <c r="A543" i="5"/>
  <c r="B503" i="1"/>
  <c r="A504" i="5"/>
  <c r="A3132" i="1"/>
  <c r="A3133" l="1"/>
  <c r="O41" i="5"/>
  <c r="AO23"/>
  <c r="AC23"/>
  <c r="N23"/>
  <c r="B502" i="1"/>
  <c r="A503" i="5"/>
  <c r="B545" i="1"/>
  <c r="A544" i="5"/>
  <c r="A3134" i="1" l="1"/>
  <c r="O42" i="5"/>
  <c r="AC24"/>
  <c r="AO24"/>
  <c r="N24"/>
  <c r="B546" i="1"/>
  <c r="A545" i="5"/>
  <c r="B501" i="1"/>
  <c r="A502" i="5"/>
  <c r="A3135" i="1" l="1"/>
  <c r="O43" i="5"/>
  <c r="AO25"/>
  <c r="AC25"/>
  <c r="N25"/>
  <c r="B500" i="1"/>
  <c r="A501" i="5"/>
  <c r="B547" i="1"/>
  <c r="A546" i="5"/>
  <c r="A3136" i="1" l="1"/>
  <c r="O44" i="5"/>
  <c r="AC26"/>
  <c r="AO26"/>
  <c r="N26"/>
  <c r="B548" i="1"/>
  <c r="A547" i="5"/>
  <c r="B499" i="1"/>
  <c r="A500" i="5"/>
  <c r="A3137" i="1" l="1"/>
  <c r="O45" i="5"/>
  <c r="AO27"/>
  <c r="AC27"/>
  <c r="N27"/>
  <c r="B498" i="1"/>
  <c r="A499" i="5"/>
  <c r="B549" i="1"/>
  <c r="A548" i="5"/>
  <c r="A3138" i="1" l="1"/>
  <c r="O46" i="5"/>
  <c r="AC28"/>
  <c r="AO28"/>
  <c r="N28"/>
  <c r="B550" i="1"/>
  <c r="A549" i="5"/>
  <c r="B497" i="1"/>
  <c r="A498" i="5"/>
  <c r="A3139" i="1" l="1"/>
  <c r="O47" i="5"/>
  <c r="AO29"/>
  <c r="AC29"/>
  <c r="N29"/>
  <c r="B496" i="1"/>
  <c r="A497" i="5"/>
  <c r="B551" i="1"/>
  <c r="A550" i="5"/>
  <c r="A3140" i="1" l="1"/>
  <c r="O48" i="5"/>
  <c r="AC30"/>
  <c r="AO30"/>
  <c r="N30"/>
  <c r="B552" i="1"/>
  <c r="A551" i="5"/>
  <c r="B495" i="1"/>
  <c r="A496" i="5"/>
  <c r="A3141" i="1" l="1"/>
  <c r="O49" i="5"/>
  <c r="AO31"/>
  <c r="AC31"/>
  <c r="N31"/>
  <c r="B494" i="1"/>
  <c r="A495" i="5"/>
  <c r="B553" i="1"/>
  <c r="A552" i="5"/>
  <c r="A3142" i="1" l="1"/>
  <c r="O50" i="5"/>
  <c r="AC32"/>
  <c r="AO32"/>
  <c r="N32"/>
  <c r="B554" i="1"/>
  <c r="A553" i="5"/>
  <c r="B493" i="1"/>
  <c r="A494" i="5"/>
  <c r="A3143" i="1" l="1"/>
  <c r="O51" i="5"/>
  <c r="AO33"/>
  <c r="AC33"/>
  <c r="N33"/>
  <c r="B492" i="1"/>
  <c r="A493" i="5"/>
  <c r="B555" i="1"/>
  <c r="A554" i="5"/>
  <c r="A3144" i="1" l="1"/>
  <c r="O52" i="5"/>
  <c r="AC34"/>
  <c r="AO34"/>
  <c r="N34"/>
  <c r="B556" i="1"/>
  <c r="A555" i="5"/>
  <c r="B491" i="1"/>
  <c r="A492" i="5"/>
  <c r="A3145" i="1" l="1"/>
  <c r="O53" i="5"/>
  <c r="AO35"/>
  <c r="N35"/>
  <c r="AC35"/>
  <c r="B490" i="1"/>
  <c r="A491" i="5"/>
  <c r="B557" i="1"/>
  <c r="A556" i="5"/>
  <c r="A3146" i="1" l="1"/>
  <c r="O54" i="5"/>
  <c r="AO36"/>
  <c r="AC36"/>
  <c r="N36"/>
  <c r="B558" i="1"/>
  <c r="A557" i="5"/>
  <c r="B489" i="1"/>
  <c r="A490" i="5"/>
  <c r="A3147" i="1" l="1"/>
  <c r="O55" i="5"/>
  <c r="AO37"/>
  <c r="N37"/>
  <c r="AC37"/>
  <c r="B488" i="1"/>
  <c r="A489" i="5"/>
  <c r="B559" i="1"/>
  <c r="A558" i="5"/>
  <c r="A3148" i="1" l="1"/>
  <c r="O56" i="5"/>
  <c r="AO38"/>
  <c r="AC38"/>
  <c r="N38"/>
  <c r="B560" i="1"/>
  <c r="A559" i="5"/>
  <c r="B487" i="1"/>
  <c r="A488" i="5"/>
  <c r="A3149" i="1" l="1"/>
  <c r="O57" i="5"/>
  <c r="AO39"/>
  <c r="N39"/>
  <c r="AC39"/>
  <c r="B486" i="1"/>
  <c r="A487" i="5"/>
  <c r="B561" i="1"/>
  <c r="A560" i="5"/>
  <c r="A3150" i="1" l="1"/>
  <c r="O58" i="5"/>
  <c r="AO40"/>
  <c r="AC40"/>
  <c r="N40"/>
  <c r="B562" i="1"/>
  <c r="A561" i="5"/>
  <c r="B485" i="1"/>
  <c r="A486" i="5"/>
  <c r="A3151" i="1" l="1"/>
  <c r="O59" i="5"/>
  <c r="AO41"/>
  <c r="N41"/>
  <c r="AC41"/>
  <c r="B484" i="1"/>
  <c r="A485" i="5"/>
  <c r="B563" i="1"/>
  <c r="A562" i="5"/>
  <c r="A3152" i="1" l="1"/>
  <c r="O60" i="5"/>
  <c r="AO42"/>
  <c r="AC42"/>
  <c r="N42"/>
  <c r="B564" i="1"/>
  <c r="A563" i="5"/>
  <c r="B483" i="1"/>
  <c r="A484" i="5"/>
  <c r="A3153" i="1" l="1"/>
  <c r="O61" i="5"/>
  <c r="AO43"/>
  <c r="N43"/>
  <c r="AC43"/>
  <c r="B482" i="1"/>
  <c r="A483" i="5"/>
  <c r="B565" i="1"/>
  <c r="A564" i="5"/>
  <c r="A3154" i="1" l="1"/>
  <c r="O62" i="5"/>
  <c r="AO44"/>
  <c r="AC44"/>
  <c r="N44"/>
  <c r="B566" i="1"/>
  <c r="A565" i="5"/>
  <c r="B481" i="1"/>
  <c r="A482" i="5"/>
  <c r="A3155" i="1" l="1"/>
  <c r="O63" i="5"/>
  <c r="AO45"/>
  <c r="N45"/>
  <c r="AC45"/>
  <c r="B480" i="1"/>
  <c r="A481" i="5"/>
  <c r="B567" i="1"/>
  <c r="A566" i="5"/>
  <c r="A3156" i="1" l="1"/>
  <c r="O64" i="5"/>
  <c r="AO46"/>
  <c r="AC46"/>
  <c r="N46"/>
  <c r="B568" i="1"/>
  <c r="A567" i="5"/>
  <c r="B479" i="1"/>
  <c r="A480" i="5"/>
  <c r="A3157" i="1" l="1"/>
  <c r="O65" i="5"/>
  <c r="AO47"/>
  <c r="N47"/>
  <c r="AC47"/>
  <c r="B478" i="1"/>
  <c r="A479" i="5"/>
  <c r="B569" i="1"/>
  <c r="A568" i="5"/>
  <c r="A3158" i="1" l="1"/>
  <c r="O66" i="5"/>
  <c r="AO48"/>
  <c r="AC48"/>
  <c r="N48"/>
  <c r="B570" i="1"/>
  <c r="A569" i="5"/>
  <c r="B477" i="1"/>
  <c r="A478" i="5"/>
  <c r="A3159" i="1" l="1"/>
  <c r="O67" i="5"/>
  <c r="AO49"/>
  <c r="N49"/>
  <c r="AC49"/>
  <c r="B476" i="1"/>
  <c r="A477" i="5"/>
  <c r="B571" i="1"/>
  <c r="A570" i="5"/>
  <c r="A3160" i="1" l="1"/>
  <c r="O68" i="5"/>
  <c r="AO50"/>
  <c r="AC50"/>
  <c r="N50"/>
  <c r="B572" i="1"/>
  <c r="A571" i="5"/>
  <c r="B475" i="1"/>
  <c r="A476" i="5"/>
  <c r="A3161" i="1" l="1"/>
  <c r="O69" i="5"/>
  <c r="AO51"/>
  <c r="N51"/>
  <c r="AC51"/>
  <c r="B474" i="1"/>
  <c r="A475" i="5"/>
  <c r="B573" i="1"/>
  <c r="A572" i="5"/>
  <c r="A3162" i="1" l="1"/>
  <c r="O70" i="5"/>
  <c r="AO52"/>
  <c r="AC52"/>
  <c r="N52"/>
  <c r="B574" i="1"/>
  <c r="A573" i="5"/>
  <c r="B473" i="1"/>
  <c r="A474" i="5"/>
  <c r="A3163" i="1" l="1"/>
  <c r="O71" i="5"/>
  <c r="AO53"/>
  <c r="N53"/>
  <c r="AC53"/>
  <c r="B472" i="1"/>
  <c r="A473" i="5"/>
  <c r="B575" i="1"/>
  <c r="A574" i="5"/>
  <c r="A3164" i="1" l="1"/>
  <c r="O72" i="5"/>
  <c r="AO54"/>
  <c r="AC54"/>
  <c r="N54"/>
  <c r="B576" i="1"/>
  <c r="A575" i="5"/>
  <c r="B471" i="1"/>
  <c r="A472" i="5"/>
  <c r="A3165" i="1" l="1"/>
  <c r="O73" i="5"/>
  <c r="AO55"/>
  <c r="N55"/>
  <c r="AC55"/>
  <c r="B470" i="1"/>
  <c r="A471" i="5"/>
  <c r="B577" i="1"/>
  <c r="A576" i="5"/>
  <c r="A3166" i="1" l="1"/>
  <c r="O74" i="5"/>
  <c r="AO56"/>
  <c r="AC56"/>
  <c r="N56"/>
  <c r="B578" i="1"/>
  <c r="A577" i="5"/>
  <c r="B469" i="1"/>
  <c r="A470" i="5"/>
  <c r="A3167" i="1" l="1"/>
  <c r="O75" i="5"/>
  <c r="AO57"/>
  <c r="N57"/>
  <c r="AC57"/>
  <c r="B468" i="1"/>
  <c r="A469" i="5"/>
  <c r="B579" i="1"/>
  <c r="A578" i="5"/>
  <c r="A3168" i="1" l="1"/>
  <c r="O76" i="5"/>
  <c r="AO58"/>
  <c r="AC58"/>
  <c r="N58"/>
  <c r="B580" i="1"/>
  <c r="A579" i="5"/>
  <c r="B467" i="1"/>
  <c r="A468" i="5"/>
  <c r="A3169" i="1" l="1"/>
  <c r="O77" i="5"/>
  <c r="AO59"/>
  <c r="N59"/>
  <c r="AC59"/>
  <c r="B466" i="1"/>
  <c r="A467" i="5"/>
  <c r="B581" i="1"/>
  <c r="A580" i="5"/>
  <c r="A3170" i="1" l="1"/>
  <c r="O78" i="5"/>
  <c r="AO60"/>
  <c r="AC60"/>
  <c r="N60"/>
  <c r="B582" i="1"/>
  <c r="A581" i="5"/>
  <c r="B465" i="1"/>
  <c r="A466" i="5"/>
  <c r="A3171" i="1" l="1"/>
  <c r="O79" i="5"/>
  <c r="AO61"/>
  <c r="N61"/>
  <c r="AC61"/>
  <c r="B464" i="1"/>
  <c r="A465" i="5"/>
  <c r="B583" i="1"/>
  <c r="A582" i="5"/>
  <c r="A3172" i="1" l="1"/>
  <c r="O80" i="5"/>
  <c r="AO62"/>
  <c r="AC62"/>
  <c r="N62"/>
  <c r="B584" i="1"/>
  <c r="A583" i="5"/>
  <c r="B463" i="1"/>
  <c r="A464" i="5"/>
  <c r="A3173" i="1" l="1"/>
  <c r="O81" i="5"/>
  <c r="AO63"/>
  <c r="N63"/>
  <c r="AC63"/>
  <c r="B462" i="1"/>
  <c r="A463" i="5"/>
  <c r="B585" i="1"/>
  <c r="A584" i="5"/>
  <c r="A3174" i="1" l="1"/>
  <c r="O82" i="5"/>
  <c r="AO64"/>
  <c r="AC64"/>
  <c r="N64"/>
  <c r="B586" i="1"/>
  <c r="A585" i="5"/>
  <c r="B461" i="1"/>
  <c r="A462" i="5"/>
  <c r="A3175" i="1" l="1"/>
  <c r="O83" i="5"/>
  <c r="AO65"/>
  <c r="N65"/>
  <c r="AC65"/>
  <c r="B460" i="1"/>
  <c r="A461" i="5"/>
  <c r="B587" i="1"/>
  <c r="A586" i="5"/>
  <c r="A3176" i="1" l="1"/>
  <c r="O84" i="5"/>
  <c r="AO66"/>
  <c r="AC66"/>
  <c r="N66"/>
  <c r="B588" i="1"/>
  <c r="A587" i="5"/>
  <c r="B459" i="1"/>
  <c r="A460" i="5"/>
  <c r="A3177" i="1" l="1"/>
  <c r="O85" i="5"/>
  <c r="AO67"/>
  <c r="N67"/>
  <c r="AC67"/>
  <c r="B458" i="1"/>
  <c r="A459" i="5"/>
  <c r="B589" i="1"/>
  <c r="A588" i="5"/>
  <c r="A3178" i="1" l="1"/>
  <c r="O86" i="5"/>
  <c r="AO68"/>
  <c r="AC68"/>
  <c r="N68"/>
  <c r="B590" i="1"/>
  <c r="A589" i="5"/>
  <c r="B457" i="1"/>
  <c r="A458" i="5"/>
  <c r="A3179" i="1" l="1"/>
  <c r="O87" i="5"/>
  <c r="N69"/>
  <c r="AC69"/>
  <c r="AO69"/>
  <c r="B456" i="1"/>
  <c r="A457" i="5"/>
  <c r="B591" i="1"/>
  <c r="A590" i="5"/>
  <c r="A3180" i="1" l="1"/>
  <c r="O88" i="5"/>
  <c r="AO70"/>
  <c r="AC70"/>
  <c r="N70"/>
  <c r="B592" i="1"/>
  <c r="A591" i="5"/>
  <c r="B455" i="1"/>
  <c r="A456" i="5"/>
  <c r="A3181" i="1" l="1"/>
  <c r="O89" i="5"/>
  <c r="N71"/>
  <c r="AC71"/>
  <c r="AO71"/>
  <c r="B454" i="1"/>
  <c r="A455" i="5"/>
  <c r="B593" i="1"/>
  <c r="A592" i="5"/>
  <c r="A3182" i="1" l="1"/>
  <c r="O90" i="5"/>
  <c r="AO72"/>
  <c r="AC72"/>
  <c r="N72"/>
  <c r="B594" i="1"/>
  <c r="A593" i="5"/>
  <c r="B453" i="1"/>
  <c r="A454" i="5"/>
  <c r="A3183" i="1" l="1"/>
  <c r="O91" i="5"/>
  <c r="N73"/>
  <c r="AC73"/>
  <c r="AO73"/>
  <c r="B452" i="1"/>
  <c r="A453" i="5"/>
  <c r="B595" i="1"/>
  <c r="A594" i="5"/>
  <c r="A3184" i="1" l="1"/>
  <c r="O92" i="5"/>
  <c r="AO74"/>
  <c r="AC74"/>
  <c r="N74"/>
  <c r="B596" i="1"/>
  <c r="A595" i="5"/>
  <c r="B451" i="1"/>
  <c r="A452" i="5"/>
  <c r="A3185" i="1" l="1"/>
  <c r="O93" i="5"/>
  <c r="N75"/>
  <c r="AC75"/>
  <c r="AO75"/>
  <c r="B450" i="1"/>
  <c r="A451" i="5"/>
  <c r="B597" i="1"/>
  <c r="A596" i="5"/>
  <c r="A3186" i="1" l="1"/>
  <c r="O94" i="5"/>
  <c r="AO76"/>
  <c r="AC76"/>
  <c r="N76"/>
  <c r="B598" i="1"/>
  <c r="A597" i="5"/>
  <c r="B449" i="1"/>
  <c r="A450" i="5"/>
  <c r="A3187" i="1" l="1"/>
  <c r="O95" i="5"/>
  <c r="AO77"/>
  <c r="N77"/>
  <c r="AC77"/>
  <c r="B448" i="1"/>
  <c r="A449" i="5"/>
  <c r="B599" i="1"/>
  <c r="A598" i="5"/>
  <c r="A3188" i="1" l="1"/>
  <c r="O96" i="5"/>
  <c r="AC78"/>
  <c r="N78"/>
  <c r="AO78"/>
  <c r="B600" i="1"/>
  <c r="A599" i="5"/>
  <c r="B447" i="1"/>
  <c r="A448" i="5"/>
  <c r="A3189" i="1" l="1"/>
  <c r="O97" i="5"/>
  <c r="AO79"/>
  <c r="N79"/>
  <c r="AC79"/>
  <c r="B446" i="1"/>
  <c r="A447" i="5"/>
  <c r="B601" i="1"/>
  <c r="A600" i="5"/>
  <c r="A3190" i="1" l="1"/>
  <c r="O98" i="5"/>
  <c r="AC80"/>
  <c r="AO80"/>
  <c r="N80"/>
  <c r="B602" i="1"/>
  <c r="A601" i="5"/>
  <c r="B445" i="1"/>
  <c r="A446" i="5"/>
  <c r="A3191" i="1" l="1"/>
  <c r="O99" i="5"/>
  <c r="AO81"/>
  <c r="N81"/>
  <c r="AC81"/>
  <c r="B444" i="1"/>
  <c r="A445" i="5"/>
  <c r="B603" i="1"/>
  <c r="A602" i="5"/>
  <c r="A3192" i="1" l="1"/>
  <c r="O100" i="5"/>
  <c r="AC82"/>
  <c r="AO82"/>
  <c r="N82"/>
  <c r="B604" i="1"/>
  <c r="A603" i="5"/>
  <c r="B443" i="1"/>
  <c r="A444" i="5"/>
  <c r="A3193" i="1" l="1"/>
  <c r="O101" i="5"/>
  <c r="AO83"/>
  <c r="N83"/>
  <c r="AC83"/>
  <c r="B442" i="1"/>
  <c r="A443" i="5"/>
  <c r="B605" i="1"/>
  <c r="A604" i="5"/>
  <c r="A3194" i="1" l="1"/>
  <c r="O102" i="5"/>
  <c r="AO84"/>
  <c r="AC84"/>
  <c r="N84"/>
  <c r="B606" i="1"/>
  <c r="A605" i="5"/>
  <c r="B441" i="1"/>
  <c r="A442" i="5"/>
  <c r="A3195" i="1" l="1"/>
  <c r="O103" i="5"/>
  <c r="AO85"/>
  <c r="N85"/>
  <c r="AC85"/>
  <c r="B440" i="1"/>
  <c r="A441" i="5"/>
  <c r="B607" i="1"/>
  <c r="A606" i="5"/>
  <c r="A3196" i="1" l="1"/>
  <c r="O104" i="5"/>
  <c r="AC86"/>
  <c r="AO86"/>
  <c r="N86"/>
  <c r="B608" i="1"/>
  <c r="A607" i="5"/>
  <c r="B439" i="1"/>
  <c r="A440" i="5"/>
  <c r="A3197" i="1" l="1"/>
  <c r="O105" i="5"/>
  <c r="AO87"/>
  <c r="N87"/>
  <c r="AC87"/>
  <c r="B438" i="1"/>
  <c r="A439" i="5"/>
  <c r="B609" i="1"/>
  <c r="A608" i="5"/>
  <c r="A3198" i="1" l="1"/>
  <c r="O106" i="5"/>
  <c r="AO88"/>
  <c r="AC88"/>
  <c r="N88"/>
  <c r="B610" i="1"/>
  <c r="A609" i="5"/>
  <c r="B437" i="1"/>
  <c r="A438" i="5"/>
  <c r="A3199" i="1" l="1"/>
  <c r="O107" i="5"/>
  <c r="AO89"/>
  <c r="N89"/>
  <c r="AC89"/>
  <c r="B436" i="1"/>
  <c r="A437" i="5"/>
  <c r="B611" i="1"/>
  <c r="A610" i="5"/>
  <c r="A3200" i="1" l="1"/>
  <c r="O108" i="5"/>
  <c r="AC90"/>
  <c r="AO90"/>
  <c r="N90"/>
  <c r="B612" i="1"/>
  <c r="A611" i="5"/>
  <c r="B435" i="1"/>
  <c r="A436" i="5"/>
  <c r="A3201" i="1" l="1"/>
  <c r="O109" i="5"/>
  <c r="N91"/>
  <c r="AO91"/>
  <c r="AC91"/>
  <c r="B434" i="1"/>
  <c r="A435" i="5"/>
  <c r="B613" i="1"/>
  <c r="A612" i="5"/>
  <c r="A3202" i="1" l="1"/>
  <c r="O110" i="5"/>
  <c r="AO92"/>
  <c r="AC92"/>
  <c r="N92"/>
  <c r="B614" i="1"/>
  <c r="A613" i="5"/>
  <c r="B433" i="1"/>
  <c r="A434" i="5"/>
  <c r="A3203" i="1" l="1"/>
  <c r="O111" i="5"/>
  <c r="N93"/>
  <c r="AO93"/>
  <c r="AC93"/>
  <c r="B432" i="1"/>
  <c r="A433" i="5"/>
  <c r="B615" i="1"/>
  <c r="A614" i="5"/>
  <c r="A3204" i="1" l="1"/>
  <c r="O112" i="5"/>
  <c r="AC94"/>
  <c r="AO94"/>
  <c r="N94"/>
  <c r="B616" i="1"/>
  <c r="A615" i="5"/>
  <c r="B431" i="1"/>
  <c r="A432" i="5"/>
  <c r="A3205" i="1" l="1"/>
  <c r="O113" i="5"/>
  <c r="AO95"/>
  <c r="N95"/>
  <c r="AC95"/>
  <c r="B430" i="1"/>
  <c r="A431" i="5"/>
  <c r="B617" i="1"/>
  <c r="A616" i="5"/>
  <c r="A3206" i="1" l="1"/>
  <c r="O114" i="5"/>
  <c r="AC96"/>
  <c r="AO96"/>
  <c r="N96"/>
  <c r="B618" i="1"/>
  <c r="A617" i="5"/>
  <c r="B429" i="1"/>
  <c r="A430" i="5"/>
  <c r="A3207" i="1" l="1"/>
  <c r="O115" i="5"/>
  <c r="AO97"/>
  <c r="N97"/>
  <c r="AC97"/>
  <c r="B428" i="1"/>
  <c r="A429" i="5"/>
  <c r="B619" i="1"/>
  <c r="A618" i="5"/>
  <c r="A3208" i="1" l="1"/>
  <c r="O116" i="5"/>
  <c r="AO98"/>
  <c r="AC98"/>
  <c r="N98"/>
  <c r="B620" i="1"/>
  <c r="A619" i="5"/>
  <c r="B427" i="1"/>
  <c r="A428" i="5"/>
  <c r="A3209" i="1" l="1"/>
  <c r="O117" i="5"/>
  <c r="AO99"/>
  <c r="N99"/>
  <c r="AC99"/>
  <c r="B426" i="1"/>
  <c r="A427" i="5"/>
  <c r="B621" i="1"/>
  <c r="A620" i="5"/>
  <c r="A3210" i="1" l="1"/>
  <c r="O118" i="5"/>
  <c r="AO100"/>
  <c r="AC100"/>
  <c r="N100"/>
  <c r="B622" i="1"/>
  <c r="A621" i="5"/>
  <c r="B425" i="1"/>
  <c r="A426" i="5"/>
  <c r="A3211" i="1" l="1"/>
  <c r="O119" i="5"/>
  <c r="AO101"/>
  <c r="N101"/>
  <c r="AC101"/>
  <c r="B424" i="1"/>
  <c r="A425" i="5"/>
  <c r="B623" i="1"/>
  <c r="A622" i="5"/>
  <c r="A3212" i="1" l="1"/>
  <c r="O120" i="5"/>
  <c r="AO102"/>
  <c r="AC102"/>
  <c r="N102"/>
  <c r="B624" i="1"/>
  <c r="A623" i="5"/>
  <c r="B423" i="1"/>
  <c r="A424" i="5"/>
  <c r="A3213" i="1" l="1"/>
  <c r="O121" i="5"/>
  <c r="AO103"/>
  <c r="N103"/>
  <c r="AC103"/>
  <c r="B422" i="1"/>
  <c r="A423" i="5"/>
  <c r="B625" i="1"/>
  <c r="A624" i="5"/>
  <c r="A3214" i="1" l="1"/>
  <c r="O122" i="5"/>
  <c r="AC104"/>
  <c r="N104"/>
  <c r="AO104"/>
  <c r="B626" i="1"/>
  <c r="A625" i="5"/>
  <c r="B421" i="1"/>
  <c r="A422" i="5"/>
  <c r="A3215" i="1" l="1"/>
  <c r="O123" i="5"/>
  <c r="AO105"/>
  <c r="N105"/>
  <c r="AC105"/>
  <c r="B420" i="1"/>
  <c r="A421" i="5"/>
  <c r="B627" i="1"/>
  <c r="A626" i="5"/>
  <c r="A3216" i="1" l="1"/>
  <c r="O124" i="5"/>
  <c r="AO106"/>
  <c r="AC106"/>
  <c r="N106"/>
  <c r="B628" i="1"/>
  <c r="A627" i="5"/>
  <c r="B419" i="1"/>
  <c r="A420" i="5"/>
  <c r="A3217" i="1" l="1"/>
  <c r="O125" i="5"/>
  <c r="AO107"/>
  <c r="N107"/>
  <c r="AC107"/>
  <c r="B418" i="1"/>
  <c r="A419" i="5"/>
  <c r="B629" i="1"/>
  <c r="A628" i="5"/>
  <c r="A3218" i="1" l="1"/>
  <c r="O126" i="5"/>
  <c r="AO108"/>
  <c r="AC108"/>
  <c r="N108"/>
  <c r="B630" i="1"/>
  <c r="A629" i="5"/>
  <c r="B417" i="1"/>
  <c r="A418" i="5"/>
  <c r="A3219" i="1" l="1"/>
  <c r="O127" i="5"/>
  <c r="AO109"/>
  <c r="N109"/>
  <c r="AC109"/>
  <c r="B416" i="1"/>
  <c r="A417" i="5"/>
  <c r="B631" i="1"/>
  <c r="A630" i="5"/>
  <c r="A3220" i="1" l="1"/>
  <c r="O128" i="5"/>
  <c r="AO110"/>
  <c r="AC110"/>
  <c r="N110"/>
  <c r="B632" i="1"/>
  <c r="A631" i="5"/>
  <c r="B415" i="1"/>
  <c r="A416" i="5"/>
  <c r="A3221" i="1" l="1"/>
  <c r="O129" i="5"/>
  <c r="AO111"/>
  <c r="N111"/>
  <c r="AC111"/>
  <c r="B414" i="1"/>
  <c r="A415" i="5"/>
  <c r="B633" i="1"/>
  <c r="A632" i="5"/>
  <c r="A3222" i="1" l="1"/>
  <c r="O130" i="5"/>
  <c r="AO112"/>
  <c r="AC112"/>
  <c r="N112"/>
  <c r="B634" i="1"/>
  <c r="A633" i="5"/>
  <c r="B413" i="1"/>
  <c r="A414" i="5"/>
  <c r="A3223" i="1" l="1"/>
  <c r="O131" i="5"/>
  <c r="AO113"/>
  <c r="N113"/>
  <c r="AC113"/>
  <c r="B412" i="1"/>
  <c r="A413" i="5"/>
  <c r="B635" i="1"/>
  <c r="A634" i="5"/>
  <c r="A3224" i="1" l="1"/>
  <c r="O132" i="5"/>
  <c r="AO114"/>
  <c r="AC114"/>
  <c r="N114"/>
  <c r="B636" i="1"/>
  <c r="A635" i="5"/>
  <c r="B411" i="1"/>
  <c r="A412" i="5"/>
  <c r="O133" l="1"/>
  <c r="AO115"/>
  <c r="N115"/>
  <c r="AC115"/>
  <c r="B410" i="1"/>
  <c r="A411" i="5"/>
  <c r="B637" i="1"/>
  <c r="A636" i="5"/>
  <c r="O134" l="1"/>
  <c r="AO116"/>
  <c r="AC116"/>
  <c r="N116"/>
  <c r="B638" i="1"/>
  <c r="A637" i="5"/>
  <c r="B409" i="1"/>
  <c r="A410" i="5"/>
  <c r="O135" l="1"/>
  <c r="AO117"/>
  <c r="N117"/>
  <c r="AC117"/>
  <c r="B408" i="1"/>
  <c r="A409" i="5"/>
  <c r="B639" i="1"/>
  <c r="A638" i="5"/>
  <c r="O136" l="1"/>
  <c r="AO118"/>
  <c r="AC118"/>
  <c r="N118"/>
  <c r="B640" i="1"/>
  <c r="A639" i="5"/>
  <c r="B407" i="1"/>
  <c r="A408" i="5"/>
  <c r="O137" l="1"/>
  <c r="AO119"/>
  <c r="N119"/>
  <c r="AC119"/>
  <c r="B406" i="1"/>
  <c r="A407" i="5"/>
  <c r="B641" i="1"/>
  <c r="A640" i="5"/>
  <c r="O138" l="1"/>
  <c r="AO120"/>
  <c r="AC120"/>
  <c r="N120"/>
  <c r="B642" i="1"/>
  <c r="A641" i="5"/>
  <c r="B405" i="1"/>
  <c r="A406" i="5"/>
  <c r="O139" l="1"/>
  <c r="AO121"/>
  <c r="N121"/>
  <c r="AC121"/>
  <c r="B404" i="1"/>
  <c r="A405" i="5"/>
  <c r="B643" i="1"/>
  <c r="A642" i="5"/>
  <c r="O140" l="1"/>
  <c r="N122"/>
  <c r="AO122"/>
  <c r="AC122"/>
  <c r="B644" i="1"/>
  <c r="A643" i="5"/>
  <c r="B403" i="1"/>
  <c r="A404" i="5"/>
  <c r="O141" l="1"/>
  <c r="AO123"/>
  <c r="N123"/>
  <c r="AC123"/>
  <c r="B402" i="1"/>
  <c r="A403" i="5"/>
  <c r="B645" i="1"/>
  <c r="A644" i="5"/>
  <c r="O142" l="1"/>
  <c r="N124"/>
  <c r="AO124"/>
  <c r="AC124"/>
  <c r="B646" i="1"/>
  <c r="A645" i="5"/>
  <c r="B401" i="1"/>
  <c r="A402" i="5"/>
  <c r="O143" l="1"/>
  <c r="AO125"/>
  <c r="N125"/>
  <c r="AC125"/>
  <c r="B400" i="1"/>
  <c r="A401" i="5"/>
  <c r="B647" i="1"/>
  <c r="A646" i="5"/>
  <c r="O144" l="1"/>
  <c r="N126"/>
  <c r="AO126"/>
  <c r="AC126"/>
  <c r="B648" i="1"/>
  <c r="A647" i="5"/>
  <c r="B399" i="1"/>
  <c r="A400" i="5"/>
  <c r="O145" l="1"/>
  <c r="AC127"/>
  <c r="AO127"/>
  <c r="N127"/>
  <c r="B398" i="1"/>
  <c r="A399" i="5"/>
  <c r="B649" i="1"/>
  <c r="A648" i="5"/>
  <c r="O146" l="1"/>
  <c r="N128"/>
  <c r="AO128"/>
  <c r="AC128"/>
  <c r="B650" i="1"/>
  <c r="A649" i="5"/>
  <c r="B397" i="1"/>
  <c r="A398" i="5"/>
  <c r="O147" l="1"/>
  <c r="AC129"/>
  <c r="AO129"/>
  <c r="N129"/>
  <c r="B396" i="1"/>
  <c r="A397" i="5"/>
  <c r="B651" i="1"/>
  <c r="A650" i="5"/>
  <c r="O148" l="1"/>
  <c r="N130"/>
  <c r="AO130"/>
  <c r="AC130"/>
  <c r="B652" i="1"/>
  <c r="A651" i="5"/>
  <c r="B395" i="1"/>
  <c r="A396" i="5"/>
  <c r="O149" l="1"/>
  <c r="AO131"/>
  <c r="N131"/>
  <c r="AC131"/>
  <c r="B394" i="1"/>
  <c r="A395" i="5"/>
  <c r="B653" i="1"/>
  <c r="A652" i="5"/>
  <c r="O150" l="1"/>
  <c r="N132"/>
  <c r="AO132"/>
  <c r="AC132"/>
  <c r="B654" i="1"/>
  <c r="A653" i="5"/>
  <c r="B393" i="1"/>
  <c r="A394" i="5"/>
  <c r="O151" l="1"/>
  <c r="AO133"/>
  <c r="N133"/>
  <c r="AC133"/>
  <c r="B392" i="1"/>
  <c r="A393" i="5"/>
  <c r="B655" i="1"/>
  <c r="A654" i="5"/>
  <c r="O152" l="1"/>
  <c r="N134"/>
  <c r="AO134"/>
  <c r="AC134"/>
  <c r="B656" i="1"/>
  <c r="A655" i="5"/>
  <c r="B391" i="1"/>
  <c r="A392" i="5"/>
  <c r="O153" l="1"/>
  <c r="AO135"/>
  <c r="N135"/>
  <c r="AC135"/>
  <c r="B390" i="1"/>
  <c r="A391" i="5"/>
  <c r="B657" i="1"/>
  <c r="A656" i="5"/>
  <c r="O154" l="1"/>
  <c r="N136"/>
  <c r="AO136"/>
  <c r="AC136"/>
  <c r="B658" i="1"/>
  <c r="A657" i="5"/>
  <c r="B389" i="1"/>
  <c r="A390" i="5"/>
  <c r="O155" l="1"/>
  <c r="AO137"/>
  <c r="N137"/>
  <c r="AC137"/>
  <c r="B388" i="1"/>
  <c r="A389" i="5"/>
  <c r="B659" i="1"/>
  <c r="A658" i="5"/>
  <c r="O156" l="1"/>
  <c r="N138"/>
  <c r="AO138"/>
  <c r="AC138"/>
  <c r="B660" i="1"/>
  <c r="A659" i="5"/>
  <c r="B387" i="1"/>
  <c r="A388" i="5"/>
  <c r="O157" l="1"/>
  <c r="AO139"/>
  <c r="N139"/>
  <c r="AC139"/>
  <c r="B386" i="1"/>
  <c r="A387" i="5"/>
  <c r="B661" i="1"/>
  <c r="A660" i="5"/>
  <c r="O158" l="1"/>
  <c r="AC140"/>
  <c r="N140"/>
  <c r="AO140"/>
  <c r="B662" i="1"/>
  <c r="A661" i="5"/>
  <c r="B385" i="1"/>
  <c r="A386" i="5"/>
  <c r="O159" l="1"/>
  <c r="AO141"/>
  <c r="N141"/>
  <c r="AC141"/>
  <c r="B384" i="1"/>
  <c r="A385" i="5"/>
  <c r="B663" i="1"/>
  <c r="A662" i="5"/>
  <c r="O160" l="1"/>
  <c r="AC142"/>
  <c r="N142"/>
  <c r="AO142"/>
  <c r="B664" i="1"/>
  <c r="A663" i="5"/>
  <c r="B383" i="1"/>
  <c r="A384" i="5"/>
  <c r="O161" l="1"/>
  <c r="AO143"/>
  <c r="N143"/>
  <c r="AC143"/>
  <c r="B382" i="1"/>
  <c r="A383" i="5"/>
  <c r="B665" i="1"/>
  <c r="A664" i="5"/>
  <c r="O162" l="1"/>
  <c r="AC144"/>
  <c r="N144"/>
  <c r="AO144"/>
  <c r="B666" i="1"/>
  <c r="A665" i="5"/>
  <c r="B381" i="1"/>
  <c r="A382" i="5"/>
  <c r="O163" l="1"/>
  <c r="AO145"/>
  <c r="N145"/>
  <c r="AC145"/>
  <c r="B380" i="1"/>
  <c r="A381" i="5"/>
  <c r="B667" i="1"/>
  <c r="A666" i="5"/>
  <c r="O164" l="1"/>
  <c r="N146"/>
  <c r="AO146"/>
  <c r="AC146"/>
  <c r="B668" i="1"/>
  <c r="A667" i="5"/>
  <c r="B379" i="1"/>
  <c r="A380" i="5"/>
  <c r="O165" l="1"/>
  <c r="AO147"/>
  <c r="N147"/>
  <c r="AC147"/>
  <c r="B378" i="1"/>
  <c r="A379" i="5"/>
  <c r="B669" i="1"/>
  <c r="A668" i="5"/>
  <c r="O166" l="1"/>
  <c r="N148"/>
  <c r="AO148"/>
  <c r="AC148"/>
  <c r="B670" i="1"/>
  <c r="A669" i="5"/>
  <c r="B377" i="1"/>
  <c r="A378" i="5"/>
  <c r="O167" l="1"/>
  <c r="AC149"/>
  <c r="AO149"/>
  <c r="N149"/>
  <c r="B376" i="1"/>
  <c r="A377" i="5"/>
  <c r="B671" i="1"/>
  <c r="A670" i="5"/>
  <c r="O168" l="1"/>
  <c r="N150"/>
  <c r="AO150"/>
  <c r="AC150"/>
  <c r="B672" i="1"/>
  <c r="A671" i="5"/>
  <c r="B375" i="1"/>
  <c r="A376" i="5"/>
  <c r="O169" l="1"/>
  <c r="AC151"/>
  <c r="AO151"/>
  <c r="N151"/>
  <c r="B374" i="1"/>
  <c r="A375" i="5"/>
  <c r="B673" i="1"/>
  <c r="A672" i="5"/>
  <c r="O170" l="1"/>
  <c r="N152"/>
  <c r="AO152"/>
  <c r="AC152"/>
  <c r="B674" i="1"/>
  <c r="A673" i="5"/>
  <c r="B373" i="1"/>
  <c r="A374" i="5"/>
  <c r="O171" l="1"/>
  <c r="AC153"/>
  <c r="AO153"/>
  <c r="N153"/>
  <c r="B372" i="1"/>
  <c r="A373" i="5"/>
  <c r="B675" i="1"/>
  <c r="A674" i="5"/>
  <c r="O172" l="1"/>
  <c r="N154"/>
  <c r="AO154"/>
  <c r="AC154"/>
  <c r="B676" i="1"/>
  <c r="A675" i="5"/>
  <c r="B371" i="1"/>
  <c r="A372" i="5"/>
  <c r="O173" l="1"/>
  <c r="AC155"/>
  <c r="AO155"/>
  <c r="N155"/>
  <c r="B370" i="1"/>
  <c r="A371" i="5"/>
  <c r="B677" i="1"/>
  <c r="A676" i="5"/>
  <c r="O174" l="1"/>
  <c r="N156"/>
  <c r="AO156"/>
  <c r="AC156"/>
  <c r="B678" i="1"/>
  <c r="A677" i="5"/>
  <c r="B369" i="1"/>
  <c r="A370" i="5"/>
  <c r="O175" l="1"/>
  <c r="AC157"/>
  <c r="AO157"/>
  <c r="N157"/>
  <c r="B368" i="1"/>
  <c r="A369" i="5"/>
  <c r="B679" i="1"/>
  <c r="A678" i="5"/>
  <c r="O176" l="1"/>
  <c r="N158"/>
  <c r="AO158"/>
  <c r="AC158"/>
  <c r="B680" i="1"/>
  <c r="A679" i="5"/>
  <c r="B367" i="1"/>
  <c r="A368" i="5"/>
  <c r="O177" l="1"/>
  <c r="AO159"/>
  <c r="N159"/>
  <c r="AC159"/>
  <c r="B366" i="1"/>
  <c r="A367" i="5"/>
  <c r="B681" i="1"/>
  <c r="A680" i="5"/>
  <c r="O178" l="1"/>
  <c r="AC160"/>
  <c r="N160"/>
  <c r="AO160"/>
  <c r="B682" i="1"/>
  <c r="A681" i="5"/>
  <c r="B365" i="1"/>
  <c r="A366" i="5"/>
  <c r="O179" l="1"/>
  <c r="AO161"/>
  <c r="N161"/>
  <c r="AC161"/>
  <c r="B364" i="1"/>
  <c r="A365" i="5"/>
  <c r="B683" i="1"/>
  <c r="A682" i="5"/>
  <c r="O180" l="1"/>
  <c r="N162"/>
  <c r="AO162"/>
  <c r="AC162"/>
  <c r="B684" i="1"/>
  <c r="A683" i="5"/>
  <c r="B363" i="1"/>
  <c r="A364" i="5"/>
  <c r="O181" l="1"/>
  <c r="AO163"/>
  <c r="N163"/>
  <c r="AC163"/>
  <c r="B362" i="1"/>
  <c r="A363" i="5"/>
  <c r="B685" i="1"/>
  <c r="A684" i="5"/>
  <c r="O182" l="1"/>
  <c r="N164"/>
  <c r="AO164"/>
  <c r="AC164"/>
  <c r="B686" i="1"/>
  <c r="A685" i="5"/>
  <c r="B361" i="1"/>
  <c r="A362" i="5"/>
  <c r="O183" l="1"/>
  <c r="AO165"/>
  <c r="N165"/>
  <c r="AC165"/>
  <c r="B360" i="1"/>
  <c r="A361" i="5"/>
  <c r="B687" i="1"/>
  <c r="A686" i="5"/>
  <c r="O184" l="1"/>
  <c r="AC166"/>
  <c r="N166"/>
  <c r="AO166"/>
  <c r="B688" i="1"/>
  <c r="A687" i="5"/>
  <c r="B359" i="1"/>
  <c r="A360" i="5"/>
  <c r="O185" l="1"/>
  <c r="AO167"/>
  <c r="N167"/>
  <c r="AC167"/>
  <c r="B358" i="1"/>
  <c r="A359" i="5"/>
  <c r="B689" i="1"/>
  <c r="A688" i="5"/>
  <c r="O186" l="1"/>
  <c r="N168"/>
  <c r="AO168"/>
  <c r="AC168"/>
  <c r="B690" i="1"/>
  <c r="A689" i="5"/>
  <c r="B357" i="1"/>
  <c r="A358" i="5"/>
  <c r="O187" l="1"/>
  <c r="AC169"/>
  <c r="AO169"/>
  <c r="N169"/>
  <c r="B356" i="1"/>
  <c r="A357" i="5"/>
  <c r="B691" i="1"/>
  <c r="A690" i="5"/>
  <c r="O188" l="1"/>
  <c r="N170"/>
  <c r="AO170"/>
  <c r="AC170"/>
  <c r="B692" i="1"/>
  <c r="A691" i="5"/>
  <c r="B355" i="1"/>
  <c r="A356" i="5"/>
  <c r="O189" l="1"/>
  <c r="AO171"/>
  <c r="N171"/>
  <c r="AC171"/>
  <c r="B354" i="1"/>
  <c r="A355" i="5"/>
  <c r="B693" i="1"/>
  <c r="A692" i="5"/>
  <c r="O190" l="1"/>
  <c r="AC172"/>
  <c r="N172"/>
  <c r="AO172"/>
  <c r="B694" i="1"/>
  <c r="A693" i="5"/>
  <c r="B353" i="1"/>
  <c r="A354" i="5"/>
  <c r="O191" l="1"/>
  <c r="AO173"/>
  <c r="N173"/>
  <c r="AC173"/>
  <c r="B352" i="1"/>
  <c r="A353" i="5"/>
  <c r="B695" i="1"/>
  <c r="A694" i="5"/>
  <c r="O192" l="1"/>
  <c r="AC174"/>
  <c r="N174"/>
  <c r="AO174"/>
  <c r="B696" i="1"/>
  <c r="A695" i="5"/>
  <c r="B351" i="1"/>
  <c r="A352" i="5"/>
  <c r="O193" l="1"/>
  <c r="AO175"/>
  <c r="N175"/>
  <c r="AC175"/>
  <c r="B350" i="1"/>
  <c r="A351" i="5"/>
  <c r="B697" i="1"/>
  <c r="A696" i="5"/>
  <c r="O194" l="1"/>
  <c r="N176"/>
  <c r="AO176"/>
  <c r="AC176"/>
  <c r="B698" i="1"/>
  <c r="A697" i="5"/>
  <c r="B349" i="1"/>
  <c r="A350" i="5"/>
  <c r="O195" l="1"/>
  <c r="AO177"/>
  <c r="N177"/>
  <c r="AC177"/>
  <c r="B348" i="1"/>
  <c r="A349" i="5"/>
  <c r="B699" i="1"/>
  <c r="A698" i="5"/>
  <c r="O196" l="1"/>
  <c r="N178"/>
  <c r="AO178"/>
  <c r="AC178"/>
  <c r="B700" i="1"/>
  <c r="A699" i="5"/>
  <c r="B347" i="1"/>
  <c r="A348" i="5"/>
  <c r="O197" l="1"/>
  <c r="AO179"/>
  <c r="N179"/>
  <c r="AC179"/>
  <c r="B346" i="1"/>
  <c r="A347" i="5"/>
  <c r="B701" i="1"/>
  <c r="A700" i="5"/>
  <c r="O198" l="1"/>
  <c r="N180"/>
  <c r="AO180"/>
  <c r="AC180"/>
  <c r="B702" i="1"/>
  <c r="A701" i="5"/>
  <c r="B345" i="1"/>
  <c r="A346" i="5"/>
  <c r="O199" l="1"/>
  <c r="AC181"/>
  <c r="AO181"/>
  <c r="N181"/>
  <c r="B344" i="1"/>
  <c r="A345" i="5"/>
  <c r="B703" i="1"/>
  <c r="A702" i="5"/>
  <c r="O200" l="1"/>
  <c r="N182"/>
  <c r="AO182"/>
  <c r="AC182"/>
  <c r="B704" i="1"/>
  <c r="A703" i="5"/>
  <c r="B343" i="1"/>
  <c r="A344" i="5"/>
  <c r="O201" l="1"/>
  <c r="AC183"/>
  <c r="AO183"/>
  <c r="N183"/>
  <c r="B342" i="1"/>
  <c r="A343" i="5"/>
  <c r="B705" i="1"/>
  <c r="A704" i="5"/>
  <c r="O202" l="1"/>
  <c r="N184"/>
  <c r="AO184"/>
  <c r="AC184"/>
  <c r="B706" i="1"/>
  <c r="A705" i="5"/>
  <c r="B341" i="1"/>
  <c r="A342" i="5"/>
  <c r="O203" l="1"/>
  <c r="AC185"/>
  <c r="AO185"/>
  <c r="N185"/>
  <c r="B340" i="1"/>
  <c r="A341" i="5"/>
  <c r="B707" i="1"/>
  <c r="A706" i="5"/>
  <c r="O204" l="1"/>
  <c r="N186"/>
  <c r="AO186"/>
  <c r="AC186"/>
  <c r="B708" i="1"/>
  <c r="A707" i="5"/>
  <c r="B339" i="1"/>
  <c r="A340" i="5"/>
  <c r="O205" l="1"/>
  <c r="AC187"/>
  <c r="AO187"/>
  <c r="N187"/>
  <c r="B338" i="1"/>
  <c r="A339" i="5"/>
  <c r="B709" i="1"/>
  <c r="A708" i="5"/>
  <c r="O206" l="1"/>
  <c r="N188"/>
  <c r="AO188"/>
  <c r="AC188"/>
  <c r="B710" i="1"/>
  <c r="A709" i="5"/>
  <c r="B337" i="1"/>
  <c r="A338" i="5"/>
  <c r="O207" l="1"/>
  <c r="AO189"/>
  <c r="N189"/>
  <c r="AC189"/>
  <c r="B336" i="1"/>
  <c r="A337" i="5"/>
  <c r="B711" i="1"/>
  <c r="A710" i="5"/>
  <c r="O208" l="1"/>
  <c r="N190"/>
  <c r="AO190"/>
  <c r="AC190"/>
  <c r="B712" i="1"/>
  <c r="A711" i="5"/>
  <c r="B335" i="1"/>
  <c r="A336" i="5"/>
  <c r="O209" l="1"/>
  <c r="AC191"/>
  <c r="AO191"/>
  <c r="N191"/>
  <c r="B334" i="1"/>
  <c r="A335" i="5"/>
  <c r="B713" i="1"/>
  <c r="A712" i="5"/>
  <c r="O210" l="1"/>
  <c r="N192"/>
  <c r="AO192"/>
  <c r="AC192"/>
  <c r="B714" i="1"/>
  <c r="A713" i="5"/>
  <c r="B333" i="1"/>
  <c r="A334" i="5"/>
  <c r="O211" l="1"/>
  <c r="AC193"/>
  <c r="AO193"/>
  <c r="N193"/>
  <c r="B332" i="1"/>
  <c r="A333" i="5"/>
  <c r="B715" i="1"/>
  <c r="A714" i="5"/>
  <c r="O212" l="1"/>
  <c r="N194"/>
  <c r="AO194"/>
  <c r="AC194"/>
  <c r="B716" i="1"/>
  <c r="A715" i="5"/>
  <c r="B331" i="1"/>
  <c r="A332" i="5"/>
  <c r="O213" l="1"/>
  <c r="AC195"/>
  <c r="AO195"/>
  <c r="N195"/>
  <c r="B330" i="1"/>
  <c r="A331" i="5"/>
  <c r="B717" i="1"/>
  <c r="A716" i="5"/>
  <c r="O214" l="1"/>
  <c r="N196"/>
  <c r="AO196"/>
  <c r="AC196"/>
  <c r="B718" i="1"/>
  <c r="A717" i="5"/>
  <c r="B329" i="1"/>
  <c r="A330" i="5"/>
  <c r="O215" l="1"/>
  <c r="AC197"/>
  <c r="AO197"/>
  <c r="N197"/>
  <c r="B328" i="1"/>
  <c r="A329" i="5"/>
  <c r="B719" i="1"/>
  <c r="A718" i="5"/>
  <c r="O216" l="1"/>
  <c r="N198"/>
  <c r="AO198"/>
  <c r="AC198"/>
  <c r="B720" i="1"/>
  <c r="A719" i="5"/>
  <c r="B327" i="1"/>
  <c r="A328" i="5"/>
  <c r="O217" l="1"/>
  <c r="AO199"/>
  <c r="N199"/>
  <c r="AC199"/>
  <c r="B326" i="1"/>
  <c r="A327" i="5"/>
  <c r="B721" i="1"/>
  <c r="A720" i="5"/>
  <c r="O218" l="1"/>
  <c r="N200"/>
  <c r="AO200"/>
  <c r="AC200"/>
  <c r="B722" i="1"/>
  <c r="A721" i="5"/>
  <c r="B325" i="1"/>
  <c r="A326" i="5"/>
  <c r="O219" l="1"/>
  <c r="AC201"/>
  <c r="AO201"/>
  <c r="N201"/>
  <c r="B324" i="1"/>
  <c r="A325" i="5"/>
  <c r="B723" i="1"/>
  <c r="A722" i="5"/>
  <c r="O220" l="1"/>
  <c r="N202"/>
  <c r="AO202"/>
  <c r="AC202"/>
  <c r="B724" i="1"/>
  <c r="A723" i="5"/>
  <c r="B323" i="1"/>
  <c r="A324" i="5"/>
  <c r="O221" l="1"/>
  <c r="AC203"/>
  <c r="AO203"/>
  <c r="N203"/>
  <c r="B322" i="1"/>
  <c r="A323" i="5"/>
  <c r="B725" i="1"/>
  <c r="A724" i="5"/>
  <c r="O222" l="1"/>
  <c r="N204"/>
  <c r="AO204"/>
  <c r="AC204"/>
  <c r="B726" i="1"/>
  <c r="A725" i="5"/>
  <c r="B321" i="1"/>
  <c r="A322" i="5"/>
  <c r="O223" l="1"/>
  <c r="AC205"/>
  <c r="AO205"/>
  <c r="N205"/>
  <c r="B320" i="1"/>
  <c r="A321" i="5"/>
  <c r="B727" i="1"/>
  <c r="A726" i="5"/>
  <c r="O224" l="1"/>
  <c r="N206"/>
  <c r="AO206"/>
  <c r="AC206"/>
  <c r="B728" i="1"/>
  <c r="A727" i="5"/>
  <c r="B319" i="1"/>
  <c r="A320" i="5"/>
  <c r="O225" l="1"/>
  <c r="AC207"/>
  <c r="AO207"/>
  <c r="N207"/>
  <c r="B318" i="1"/>
  <c r="A319" i="5"/>
  <c r="B729" i="1"/>
  <c r="A728" i="5"/>
  <c r="O226" l="1"/>
  <c r="N208"/>
  <c r="AO208"/>
  <c r="AC208"/>
  <c r="B730" i="1"/>
  <c r="A729" i="5"/>
  <c r="B317" i="1"/>
  <c r="A318" i="5"/>
  <c r="O227" l="1"/>
  <c r="AO209"/>
  <c r="N209"/>
  <c r="AC209"/>
  <c r="B316" i="1"/>
  <c r="A317" i="5"/>
  <c r="B731" i="1"/>
  <c r="A730" i="5"/>
  <c r="O228" l="1"/>
  <c r="N210"/>
  <c r="AO210"/>
  <c r="AC210"/>
  <c r="B732" i="1"/>
  <c r="A731" i="5"/>
  <c r="B315" i="1"/>
  <c r="A316" i="5"/>
  <c r="O229" l="1"/>
  <c r="AO211"/>
  <c r="N211"/>
  <c r="AC211"/>
  <c r="B314" i="1"/>
  <c r="A315" i="5"/>
  <c r="B733" i="1"/>
  <c r="A732" i="5"/>
  <c r="O230" l="1"/>
  <c r="AC212"/>
  <c r="N212"/>
  <c r="AO212"/>
  <c r="B734" i="1"/>
  <c r="A733" i="5"/>
  <c r="B313" i="1"/>
  <c r="A314" i="5"/>
  <c r="O231" l="1"/>
  <c r="AO213"/>
  <c r="N213"/>
  <c r="AC213"/>
  <c r="B312" i="1"/>
  <c r="A313" i="5"/>
  <c r="B735" i="1"/>
  <c r="A734" i="5"/>
  <c r="O232" l="1"/>
  <c r="AC214"/>
  <c r="N214"/>
  <c r="AO214"/>
  <c r="B736" i="1"/>
  <c r="A735" i="5"/>
  <c r="B311" i="1"/>
  <c r="A312" i="5"/>
  <c r="O233" l="1"/>
  <c r="AO215"/>
  <c r="N215"/>
  <c r="AC215"/>
  <c r="B310" i="1"/>
  <c r="A311" i="5"/>
  <c r="B737" i="1"/>
  <c r="A736" i="5"/>
  <c r="O234" l="1"/>
  <c r="AC216"/>
  <c r="N216"/>
  <c r="AO216"/>
  <c r="B738" i="1"/>
  <c r="A737" i="5"/>
  <c r="B309" i="1"/>
  <c r="A310" i="5"/>
  <c r="O235" l="1"/>
  <c r="AO217"/>
  <c r="N217"/>
  <c r="AC217"/>
  <c r="B308" i="1"/>
  <c r="A309" i="5"/>
  <c r="B739" i="1"/>
  <c r="A738" i="5"/>
  <c r="O236" l="1"/>
  <c r="N218"/>
  <c r="AO218"/>
  <c r="AC218"/>
  <c r="B740" i="1"/>
  <c r="A739" i="5"/>
  <c r="B307" i="1"/>
  <c r="A308" i="5"/>
  <c r="O237" l="1"/>
  <c r="AC219"/>
  <c r="AO219"/>
  <c r="N219"/>
  <c r="B306" i="1"/>
  <c r="A307" i="5"/>
  <c r="B741" i="1"/>
  <c r="A740" i="5"/>
  <c r="O238" l="1"/>
  <c r="N220"/>
  <c r="AO220"/>
  <c r="AC220"/>
  <c r="B742" i="1"/>
  <c r="A741" i="5"/>
  <c r="B305" i="1"/>
  <c r="A306" i="5"/>
  <c r="O239" l="1"/>
  <c r="AO221"/>
  <c r="N221"/>
  <c r="AC221"/>
  <c r="B304" i="1"/>
  <c r="A305" i="5"/>
  <c r="B743" i="1"/>
  <c r="A742" i="5"/>
  <c r="O240" l="1"/>
  <c r="N222"/>
  <c r="AO222"/>
  <c r="AC222"/>
  <c r="B744" i="1"/>
  <c r="A743" i="5"/>
  <c r="B303" i="1"/>
  <c r="A304" i="5"/>
  <c r="O241" l="1"/>
  <c r="AO223"/>
  <c r="N223"/>
  <c r="AC223"/>
  <c r="B302" i="1"/>
  <c r="A303" i="5"/>
  <c r="B745" i="1"/>
  <c r="A744" i="5"/>
  <c r="O242" l="1"/>
  <c r="AC224"/>
  <c r="N224"/>
  <c r="AO224"/>
  <c r="B746" i="1"/>
  <c r="A745" i="5"/>
  <c r="B301" i="1"/>
  <c r="A302" i="5"/>
  <c r="O243" l="1"/>
  <c r="AO225"/>
  <c r="N225"/>
  <c r="AC225"/>
  <c r="B300" i="1"/>
  <c r="A301" i="5"/>
  <c r="B747" i="1"/>
  <c r="A746" i="5"/>
  <c r="O244" l="1"/>
  <c r="AC226"/>
  <c r="N226"/>
  <c r="AO226"/>
  <c r="B748" i="1"/>
  <c r="A747" i="5"/>
  <c r="B299" i="1"/>
  <c r="A300" i="5"/>
  <c r="O245" l="1"/>
  <c r="AO227"/>
  <c r="N227"/>
  <c r="AC227"/>
  <c r="B298" i="1"/>
  <c r="A299" i="5"/>
  <c r="B749" i="1"/>
  <c r="A748" i="5"/>
  <c r="O246" l="1"/>
  <c r="AC228"/>
  <c r="N228"/>
  <c r="AO228"/>
  <c r="B750" i="1"/>
  <c r="A749" i="5"/>
  <c r="B297" i="1"/>
  <c r="A298" i="5"/>
  <c r="O247" l="1"/>
  <c r="AO229"/>
  <c r="N229"/>
  <c r="AC229"/>
  <c r="B296" i="1"/>
  <c r="A297" i="5"/>
  <c r="B751" i="1"/>
  <c r="A750" i="5"/>
  <c r="O248" l="1"/>
  <c r="AC230"/>
  <c r="N230"/>
  <c r="AO230"/>
  <c r="B752" i="1"/>
  <c r="A751" i="5"/>
  <c r="B295" i="1"/>
  <c r="A296" i="5"/>
  <c r="O249" l="1"/>
  <c r="AO231"/>
  <c r="N231"/>
  <c r="AC231"/>
  <c r="B294" i="1"/>
  <c r="A295" i="5"/>
  <c r="B753" i="1"/>
  <c r="A752" i="5"/>
  <c r="O250" l="1"/>
  <c r="AC232"/>
  <c r="N232"/>
  <c r="AO232"/>
  <c r="B754" i="1"/>
  <c r="A753" i="5"/>
  <c r="B293" i="1"/>
  <c r="A294" i="5"/>
  <c r="O251" l="1"/>
  <c r="AO233"/>
  <c r="N233"/>
  <c r="AC233"/>
  <c r="B292" i="1"/>
  <c r="A293" i="5"/>
  <c r="B755" i="1"/>
  <c r="A754" i="5"/>
  <c r="O252" l="1"/>
  <c r="N234"/>
  <c r="AO234"/>
  <c r="AC234"/>
  <c r="B756" i="1"/>
  <c r="A755" i="5"/>
  <c r="B291" i="1"/>
  <c r="A292" i="5"/>
  <c r="O253" l="1"/>
  <c r="AO235"/>
  <c r="N235"/>
  <c r="AC235"/>
  <c r="B290" i="1"/>
  <c r="A291" i="5"/>
  <c r="B757" i="1"/>
  <c r="A756" i="5"/>
  <c r="O254" l="1"/>
  <c r="AC236"/>
  <c r="AO236"/>
  <c r="N236"/>
  <c r="B758" i="1"/>
  <c r="A757" i="5"/>
  <c r="B289" i="1"/>
  <c r="A290" i="5"/>
  <c r="O255" l="1"/>
  <c r="N237"/>
  <c r="AO237"/>
  <c r="AC237"/>
  <c r="B288" i="1"/>
  <c r="A289" i="5"/>
  <c r="B759" i="1"/>
  <c r="A758" i="5"/>
  <c r="O256" l="1"/>
  <c r="N238"/>
  <c r="AC238"/>
  <c r="AO238"/>
  <c r="B760" i="1"/>
  <c r="A759" i="5"/>
  <c r="B287" i="1"/>
  <c r="A288" i="5"/>
  <c r="O257" l="1"/>
  <c r="N239"/>
  <c r="AO239"/>
  <c r="AC239"/>
  <c r="B286" i="1"/>
  <c r="A287" i="5"/>
  <c r="B761" i="1"/>
  <c r="A760" i="5"/>
  <c r="O258" l="1"/>
  <c r="N240"/>
  <c r="AC240"/>
  <c r="AO240"/>
  <c r="B762" i="1"/>
  <c r="A761" i="5"/>
  <c r="B285" i="1"/>
  <c r="A286" i="5"/>
  <c r="O259" l="1"/>
  <c r="N241"/>
  <c r="AO241"/>
  <c r="AC241"/>
  <c r="B284" i="1"/>
  <c r="A285" i="5"/>
  <c r="B763" i="1"/>
  <c r="A762" i="5"/>
  <c r="O260" l="1"/>
  <c r="N242"/>
  <c r="AC242"/>
  <c r="AO242"/>
  <c r="B764" i="1"/>
  <c r="A763" i="5"/>
  <c r="B283" i="1"/>
  <c r="A284" i="5"/>
  <c r="O261" l="1"/>
  <c r="AO243"/>
  <c r="N243"/>
  <c r="AC243"/>
  <c r="B282" i="1"/>
  <c r="A283" i="5"/>
  <c r="B765" i="1"/>
  <c r="A764" i="5"/>
  <c r="O262" l="1"/>
  <c r="AC244"/>
  <c r="N244"/>
  <c r="AO244"/>
  <c r="B766" i="1"/>
  <c r="A765" i="5"/>
  <c r="B281" i="1"/>
  <c r="A282" i="5"/>
  <c r="O263" l="1"/>
  <c r="N245"/>
  <c r="AO245"/>
  <c r="AC245"/>
  <c r="B280" i="1"/>
  <c r="A281" i="5"/>
  <c r="B767" i="1"/>
  <c r="A766" i="5"/>
  <c r="O264" l="1"/>
  <c r="N246"/>
  <c r="AC246"/>
  <c r="AO246"/>
  <c r="B768" i="1"/>
  <c r="A767" i="5"/>
  <c r="B279" i="1"/>
  <c r="A280" i="5"/>
  <c r="O265" l="1"/>
  <c r="AC247"/>
  <c r="N247"/>
  <c r="AO247"/>
  <c r="B278" i="1"/>
  <c r="A279" i="5"/>
  <c r="B769" i="1"/>
  <c r="A768" i="5"/>
  <c r="O266" l="1"/>
  <c r="AO248"/>
  <c r="N248"/>
  <c r="AC248"/>
  <c r="B770" i="1"/>
  <c r="A769" i="5"/>
  <c r="B277" i="1"/>
  <c r="A278" i="5"/>
  <c r="O267" l="1"/>
  <c r="N249"/>
  <c r="AC249"/>
  <c r="AO249"/>
  <c r="B276" i="1"/>
  <c r="A277" i="5"/>
  <c r="B771" i="1"/>
  <c r="A770" i="5"/>
  <c r="O268" l="1"/>
  <c r="AO250"/>
  <c r="N250"/>
  <c r="AC250"/>
  <c r="B772" i="1"/>
  <c r="A771" i="5"/>
  <c r="B275" i="1"/>
  <c r="A276" i="5"/>
  <c r="O269" l="1"/>
  <c r="N251"/>
  <c r="AC251"/>
  <c r="AO251"/>
  <c r="B274" i="1"/>
  <c r="A275" i="5"/>
  <c r="B773" i="1"/>
  <c r="A772" i="5"/>
  <c r="O270" l="1"/>
  <c r="N252"/>
  <c r="AO252"/>
  <c r="AC252"/>
  <c r="B774" i="1"/>
  <c r="A773" i="5"/>
  <c r="B273" i="1"/>
  <c r="A274" i="5"/>
  <c r="O271" l="1"/>
  <c r="AC253"/>
  <c r="N253"/>
  <c r="AO253"/>
  <c r="B272" i="1"/>
  <c r="A273" i="5"/>
  <c r="B775" i="1"/>
  <c r="A774" i="5"/>
  <c r="O272" l="1"/>
  <c r="N254"/>
  <c r="AO254"/>
  <c r="AC254"/>
  <c r="B776" i="1"/>
  <c r="A775" i="5"/>
  <c r="B271" i="1"/>
  <c r="A272" i="5"/>
  <c r="O273" l="1"/>
  <c r="N255"/>
  <c r="AC255"/>
  <c r="AO255"/>
  <c r="B270" i="1"/>
  <c r="A271" i="5"/>
  <c r="B777" i="1"/>
  <c r="A776" i="5"/>
  <c r="O274" l="1"/>
  <c r="N256"/>
  <c r="AO256"/>
  <c r="AC256"/>
  <c r="B778" i="1"/>
  <c r="A777" i="5"/>
  <c r="B269" i="1"/>
  <c r="A270" i="5"/>
  <c r="O275" l="1"/>
  <c r="N257"/>
  <c r="AC257"/>
  <c r="AO257"/>
  <c r="B268" i="1"/>
  <c r="A269" i="5"/>
  <c r="B779" i="1"/>
  <c r="A778" i="5"/>
  <c r="O276" l="1"/>
  <c r="AO258"/>
  <c r="N258"/>
  <c r="AC258"/>
  <c r="B780" i="1"/>
  <c r="A779" i="5"/>
  <c r="B267" i="1"/>
  <c r="A268" i="5"/>
  <c r="O277" l="1"/>
  <c r="N259"/>
  <c r="AC259"/>
  <c r="AO259"/>
  <c r="B266" i="1"/>
  <c r="A267" i="5"/>
  <c r="B781" i="1"/>
  <c r="A780" i="5"/>
  <c r="O278" l="1"/>
  <c r="AO260"/>
  <c r="N260"/>
  <c r="AC260"/>
  <c r="B782" i="1"/>
  <c r="A781" i="5"/>
  <c r="B265" i="1"/>
  <c r="A266" i="5"/>
  <c r="O279" l="1"/>
  <c r="N261"/>
  <c r="AC261"/>
  <c r="AO261"/>
  <c r="B264" i="1"/>
  <c r="A265" i="5"/>
  <c r="B783" i="1"/>
  <c r="A782" i="5"/>
  <c r="O280" l="1"/>
  <c r="AO262"/>
  <c r="N262"/>
  <c r="AC262"/>
  <c r="B784" i="1"/>
  <c r="A783" i="5"/>
  <c r="B263" i="1"/>
  <c r="A264" i="5"/>
  <c r="O281" l="1"/>
  <c r="N263"/>
  <c r="AC263"/>
  <c r="AO263"/>
  <c r="B262" i="1"/>
  <c r="A263" i="5"/>
  <c r="B785" i="1"/>
  <c r="A784" i="5"/>
  <c r="O282" l="1"/>
  <c r="AO264"/>
  <c r="N264"/>
  <c r="AC264"/>
  <c r="B786" i="1"/>
  <c r="A785" i="5"/>
  <c r="B261" i="1"/>
  <c r="A262" i="5"/>
  <c r="O283" l="1"/>
  <c r="N265"/>
  <c r="AC265"/>
  <c r="B260" i="1"/>
  <c r="A261" i="5"/>
  <c r="B787" i="1"/>
  <c r="A786" i="5"/>
  <c r="AO265" l="1"/>
  <c r="O284"/>
  <c r="N266"/>
  <c r="AC266"/>
  <c r="B788" i="1"/>
  <c r="A787" i="5"/>
  <c r="B259" i="1"/>
  <c r="A260" i="5"/>
  <c r="AO266" l="1"/>
  <c r="O285"/>
  <c r="N267"/>
  <c r="AC267"/>
  <c r="B258" i="1"/>
  <c r="A259" i="5"/>
  <c r="B789" i="1"/>
  <c r="A788" i="5"/>
  <c r="AO267" l="1"/>
  <c r="O286"/>
  <c r="N268"/>
  <c r="AC268"/>
  <c r="B790" i="1"/>
  <c r="A789" i="5"/>
  <c r="B257" i="1"/>
  <c r="A258" i="5"/>
  <c r="AO268" l="1"/>
  <c r="O287"/>
  <c r="AC269"/>
  <c r="N269"/>
  <c r="B256" i="1"/>
  <c r="A257" i="5"/>
  <c r="B791" i="1"/>
  <c r="A790" i="5"/>
  <c r="AO269" l="1"/>
  <c r="O288"/>
  <c r="N270"/>
  <c r="AC270"/>
  <c r="B792" i="1"/>
  <c r="A791" i="5"/>
  <c r="B255" i="1"/>
  <c r="A256" i="5"/>
  <c r="AO270" l="1"/>
  <c r="O289"/>
  <c r="N271"/>
  <c r="AC271"/>
  <c r="B254" i="1"/>
  <c r="A255" i="5"/>
  <c r="B793" i="1"/>
  <c r="A792" i="5"/>
  <c r="AO271" l="1"/>
  <c r="O290"/>
  <c r="N272"/>
  <c r="AC272"/>
  <c r="B794" i="1"/>
  <c r="A793" i="5"/>
  <c r="B253" i="1"/>
  <c r="A254" i="5"/>
  <c r="AO272" l="1"/>
  <c r="O291"/>
  <c r="AC273"/>
  <c r="N273"/>
  <c r="B252" i="1"/>
  <c r="A253" i="5"/>
  <c r="B795" i="1"/>
  <c r="A794" i="5"/>
  <c r="AO273" l="1"/>
  <c r="O292"/>
  <c r="N274"/>
  <c r="AC274"/>
  <c r="B796" i="1"/>
  <c r="A795" i="5"/>
  <c r="B251" i="1"/>
  <c r="A252" i="5"/>
  <c r="AH8" l="1"/>
  <c r="O293"/>
  <c r="N275"/>
  <c r="AC275"/>
  <c r="B250" i="1"/>
  <c r="A251" i="5"/>
  <c r="B797" i="1"/>
  <c r="A796" i="5"/>
  <c r="O294" l="1"/>
  <c r="N276"/>
  <c r="AC276"/>
  <c r="B798" i="1"/>
  <c r="A797" i="5"/>
  <c r="B249" i="1"/>
  <c r="A250" i="5"/>
  <c r="O295" l="1"/>
  <c r="N277"/>
  <c r="AC277"/>
  <c r="B248" i="1"/>
  <c r="A249" i="5"/>
  <c r="B799" i="1"/>
  <c r="A798" i="5"/>
  <c r="O296" l="1"/>
  <c r="AC278"/>
  <c r="N278"/>
  <c r="B800" i="1"/>
  <c r="A799" i="5"/>
  <c r="B247" i="1"/>
  <c r="A248" i="5"/>
  <c r="O297" l="1"/>
  <c r="N279"/>
  <c r="AC279"/>
  <c r="B246" i="1"/>
  <c r="A247" i="5"/>
  <c r="B801" i="1"/>
  <c r="A800" i="5"/>
  <c r="O298" l="1"/>
  <c r="AC280"/>
  <c r="N280"/>
  <c r="B802" i="1"/>
  <c r="A801" i="5"/>
  <c r="B245" i="1"/>
  <c r="A246" i="5"/>
  <c r="O299" l="1"/>
  <c r="N281"/>
  <c r="AC281"/>
  <c r="B244" i="1"/>
  <c r="A245" i="5"/>
  <c r="B803" i="1"/>
  <c r="A802" i="5"/>
  <c r="O300" l="1"/>
  <c r="AC282"/>
  <c r="N282"/>
  <c r="B804" i="1"/>
  <c r="A803" i="5"/>
  <c r="B243" i="1"/>
  <c r="A244" i="5"/>
  <c r="O301" l="1"/>
  <c r="N283"/>
  <c r="AC283"/>
  <c r="B242" i="1"/>
  <c r="A243" i="5"/>
  <c r="B805" i="1"/>
  <c r="A804" i="5"/>
  <c r="O302" l="1"/>
  <c r="N284"/>
  <c r="AC284"/>
  <c r="B806" i="1"/>
  <c r="A805" i="5"/>
  <c r="B241" i="1"/>
  <c r="A242" i="5"/>
  <c r="O303" l="1"/>
  <c r="AC285"/>
  <c r="N285"/>
  <c r="B240" i="1"/>
  <c r="A241" i="5"/>
  <c r="B807" i="1"/>
  <c r="A806" i="5"/>
  <c r="O304" l="1"/>
  <c r="N286"/>
  <c r="AC286"/>
  <c r="B808" i="1"/>
  <c r="A807" i="5"/>
  <c r="B239" i="1"/>
  <c r="A240" i="5"/>
  <c r="O305" l="1"/>
  <c r="N287"/>
  <c r="AC287"/>
  <c r="B238" i="1"/>
  <c r="A239" i="5"/>
  <c r="B809" i="1"/>
  <c r="A808" i="5"/>
  <c r="O306" l="1"/>
  <c r="AC288"/>
  <c r="N288"/>
  <c r="B810" i="1"/>
  <c r="A809" i="5"/>
  <c r="B237" i="1"/>
  <c r="A238" i="5"/>
  <c r="O307" l="1"/>
  <c r="N289"/>
  <c r="AC289"/>
  <c r="B236" i="1"/>
  <c r="A237" i="5"/>
  <c r="B811" i="1"/>
  <c r="A810" i="5"/>
  <c r="O308" l="1"/>
  <c r="AC290"/>
  <c r="N290"/>
  <c r="B812" i="1"/>
  <c r="A811" i="5"/>
  <c r="B235" i="1"/>
  <c r="A236" i="5"/>
  <c r="O309" l="1"/>
  <c r="N291"/>
  <c r="AC291"/>
  <c r="B234" i="1"/>
  <c r="A235" i="5"/>
  <c r="B813" i="1"/>
  <c r="A812" i="5"/>
  <c r="O310" l="1"/>
  <c r="AC292"/>
  <c r="N292"/>
  <c r="B814" i="1"/>
  <c r="A813" i="5"/>
  <c r="B233" i="1"/>
  <c r="A234" i="5"/>
  <c r="O311" l="1"/>
  <c r="N293"/>
  <c r="AC293"/>
  <c r="B232" i="1"/>
  <c r="A233" i="5"/>
  <c r="B815" i="1"/>
  <c r="A814" i="5"/>
  <c r="O312" l="1"/>
  <c r="AC294"/>
  <c r="N294"/>
  <c r="B816" i="1"/>
  <c r="A815" i="5"/>
  <c r="B231" i="1"/>
  <c r="A232" i="5"/>
  <c r="O313" l="1"/>
  <c r="N295"/>
  <c r="AC295"/>
  <c r="B230" i="1"/>
  <c r="A231" i="5"/>
  <c r="B817" i="1"/>
  <c r="A816" i="5"/>
  <c r="O314" l="1"/>
  <c r="AC296"/>
  <c r="N296"/>
  <c r="B818" i="1"/>
  <c r="A817" i="5"/>
  <c r="B229" i="1"/>
  <c r="A230" i="5"/>
  <c r="O315" l="1"/>
  <c r="N297"/>
  <c r="AC297"/>
  <c r="B228" i="1"/>
  <c r="A229" i="5"/>
  <c r="B819" i="1"/>
  <c r="A818" i="5"/>
  <c r="O316" l="1"/>
  <c r="AC298"/>
  <c r="N298"/>
  <c r="B820" i="1"/>
  <c r="A819" i="5"/>
  <c r="B227" i="1"/>
  <c r="A228" i="5"/>
  <c r="O317" l="1"/>
  <c r="N299"/>
  <c r="AC299"/>
  <c r="B226" i="1"/>
  <c r="A227" i="5"/>
  <c r="B821" i="1"/>
  <c r="A820" i="5"/>
  <c r="O318" l="1"/>
  <c r="AC300"/>
  <c r="N300"/>
  <c r="B822" i="1"/>
  <c r="A821" i="5"/>
  <c r="B225" i="1"/>
  <c r="A226" i="5"/>
  <c r="O319" l="1"/>
  <c r="N301"/>
  <c r="AC301"/>
  <c r="B224" i="1"/>
  <c r="A225" i="5"/>
  <c r="B823" i="1"/>
  <c r="A822" i="5"/>
  <c r="O320" l="1"/>
  <c r="AC302"/>
  <c r="N302"/>
  <c r="B824" i="1"/>
  <c r="A823" i="5"/>
  <c r="B223" i="1"/>
  <c r="A224" i="5"/>
  <c r="O321" l="1"/>
  <c r="N303"/>
  <c r="AC303"/>
  <c r="B222" i="1"/>
  <c r="A223" i="5"/>
  <c r="B825" i="1"/>
  <c r="A824" i="5"/>
  <c r="O322" l="1"/>
  <c r="AC304"/>
  <c r="N304"/>
  <c r="B826" i="1"/>
  <c r="A825" i="5"/>
  <c r="B221" i="1"/>
  <c r="A222" i="5"/>
  <c r="O323" l="1"/>
  <c r="N305"/>
  <c r="AC305"/>
  <c r="B220" i="1"/>
  <c r="A221" i="5"/>
  <c r="B827" i="1"/>
  <c r="A826" i="5"/>
  <c r="O324" l="1"/>
  <c r="AC306"/>
  <c r="N306"/>
  <c r="B828" i="1"/>
  <c r="A827" i="5"/>
  <c r="B219" i="1"/>
  <c r="A220" i="5"/>
  <c r="O325" l="1"/>
  <c r="N307"/>
  <c r="AC307"/>
  <c r="B218" i="1"/>
  <c r="A219" i="5"/>
  <c r="B829" i="1"/>
  <c r="A828" i="5"/>
  <c r="O326" l="1"/>
  <c r="AC308"/>
  <c r="N308"/>
  <c r="B830" i="1"/>
  <c r="A829" i="5"/>
  <c r="B217" i="1"/>
  <c r="A218" i="5"/>
  <c r="O327" l="1"/>
  <c r="N309"/>
  <c r="AC309"/>
  <c r="B216" i="1"/>
  <c r="A217" i="5"/>
  <c r="B831" i="1"/>
  <c r="A830" i="5"/>
  <c r="O328" l="1"/>
  <c r="AC310"/>
  <c r="N310"/>
  <c r="B832" i="1"/>
  <c r="A831" i="5"/>
  <c r="B215" i="1"/>
  <c r="A216" i="5"/>
  <c r="O329" l="1"/>
  <c r="N311"/>
  <c r="AC311"/>
  <c r="B214" i="1"/>
  <c r="A215" i="5"/>
  <c r="B833" i="1"/>
  <c r="A832" i="5"/>
  <c r="O330" l="1"/>
  <c r="AC312"/>
  <c r="N312"/>
  <c r="B834" i="1"/>
  <c r="A833" i="5"/>
  <c r="B213" i="1"/>
  <c r="A214" i="5"/>
  <c r="O331" l="1"/>
  <c r="N313"/>
  <c r="AC313"/>
  <c r="B212" i="1"/>
  <c r="A213" i="5"/>
  <c r="B835" i="1"/>
  <c r="A834" i="5"/>
  <c r="O332" l="1"/>
  <c r="AC314"/>
  <c r="N314"/>
  <c r="B836" i="1"/>
  <c r="A835" i="5"/>
  <c r="B211" i="1"/>
  <c r="A212" i="5"/>
  <c r="O333" l="1"/>
  <c r="N315"/>
  <c r="AC315"/>
  <c r="B210" i="1"/>
  <c r="A211" i="5"/>
  <c r="B837" i="1"/>
  <c r="A836" i="5"/>
  <c r="O334" l="1"/>
  <c r="AC316"/>
  <c r="N316"/>
  <c r="B838" i="1"/>
  <c r="A837" i="5"/>
  <c r="B209" i="1"/>
  <c r="A210" i="5"/>
  <c r="O335" l="1"/>
  <c r="N317"/>
  <c r="AC317"/>
  <c r="B208" i="1"/>
  <c r="A209" i="5"/>
  <c r="B839" i="1"/>
  <c r="A838" i="5"/>
  <c r="O336" l="1"/>
  <c r="N318"/>
  <c r="AC318"/>
  <c r="B840" i="1"/>
  <c r="A839" i="5"/>
  <c r="B207" i="1"/>
  <c r="A208" i="5"/>
  <c r="O337" l="1"/>
  <c r="AC319"/>
  <c r="N319"/>
  <c r="B206" i="1"/>
  <c r="A207" i="5"/>
  <c r="B841" i="1"/>
  <c r="A840" i="5"/>
  <c r="O338" l="1"/>
  <c r="N320"/>
  <c r="AC320"/>
  <c r="B842" i="1"/>
  <c r="A841" i="5"/>
  <c r="B205" i="1"/>
  <c r="A206" i="5"/>
  <c r="O339" l="1"/>
  <c r="AC321"/>
  <c r="N321"/>
  <c r="B204" i="1"/>
  <c r="A205" i="5"/>
  <c r="B843" i="1"/>
  <c r="A842" i="5"/>
  <c r="O340" l="1"/>
  <c r="N322"/>
  <c r="AC322"/>
  <c r="B844" i="1"/>
  <c r="A843" i="5"/>
  <c r="B203" i="1"/>
  <c r="A204" i="5"/>
  <c r="O341" l="1"/>
  <c r="AC323"/>
  <c r="N323"/>
  <c r="B202" i="1"/>
  <c r="A203" i="5"/>
  <c r="B845" i="1"/>
  <c r="A844" i="5"/>
  <c r="O342" l="1"/>
  <c r="N324"/>
  <c r="AC324"/>
  <c r="B846" i="1"/>
  <c r="A845" i="5"/>
  <c r="B201" i="1"/>
  <c r="A202" i="5"/>
  <c r="O343" l="1"/>
  <c r="AC325"/>
  <c r="N325"/>
  <c r="B200" i="1"/>
  <c r="A201" i="5"/>
  <c r="B847" i="1"/>
  <c r="A846" i="5"/>
  <c r="O344" l="1"/>
  <c r="N326"/>
  <c r="AC326"/>
  <c r="B848" i="1"/>
  <c r="A847" i="5"/>
  <c r="B199" i="1"/>
  <c r="A200" i="5"/>
  <c r="O345" l="1"/>
  <c r="AC327"/>
  <c r="N327"/>
  <c r="B198" i="1"/>
  <c r="A199" i="5"/>
  <c r="B849" i="1"/>
  <c r="A848" i="5"/>
  <c r="O346" l="1"/>
  <c r="N328"/>
  <c r="AC328"/>
  <c r="B850" i="1"/>
  <c r="A849" i="5"/>
  <c r="B197" i="1"/>
  <c r="A198" i="5"/>
  <c r="O347" l="1"/>
  <c r="AC329"/>
  <c r="N329"/>
  <c r="B196" i="1"/>
  <c r="A197" i="5"/>
  <c r="B851" i="1"/>
  <c r="A850" i="5"/>
  <c r="O348" l="1"/>
  <c r="N330"/>
  <c r="AC330"/>
  <c r="B852" i="1"/>
  <c r="A851" i="5"/>
  <c r="B195" i="1"/>
  <c r="A196" i="5"/>
  <c r="O349" l="1"/>
  <c r="AC331"/>
  <c r="N331"/>
  <c r="B194" i="1"/>
  <c r="A195" i="5"/>
  <c r="B853" i="1"/>
  <c r="A852" i="5"/>
  <c r="O350" l="1"/>
  <c r="N332"/>
  <c r="AC332"/>
  <c r="B854" i="1"/>
  <c r="A853" i="5"/>
  <c r="B193" i="1"/>
  <c r="A194" i="5"/>
  <c r="O351" l="1"/>
  <c r="AC333"/>
  <c r="N333"/>
  <c r="B192" i="1"/>
  <c r="A193" i="5"/>
  <c r="B855" i="1"/>
  <c r="A854" i="5"/>
  <c r="O352" l="1"/>
  <c r="N334"/>
  <c r="AC334"/>
  <c r="B856" i="1"/>
  <c r="A855" i="5"/>
  <c r="B191" i="1"/>
  <c r="A192" i="5"/>
  <c r="O353" l="1"/>
  <c r="AC335"/>
  <c r="N335"/>
  <c r="B190" i="1"/>
  <c r="A191" i="5"/>
  <c r="B857" i="1"/>
  <c r="A856" i="5"/>
  <c r="O354" l="1"/>
  <c r="N336"/>
  <c r="AC336"/>
  <c r="B858" i="1"/>
  <c r="A857" i="5"/>
  <c r="B189" i="1"/>
  <c r="A190" i="5"/>
  <c r="O355" l="1"/>
  <c r="AC337"/>
  <c r="N337"/>
  <c r="B188" i="1"/>
  <c r="A189" i="5"/>
  <c r="B859" i="1"/>
  <c r="A858" i="5"/>
  <c r="O356" l="1"/>
  <c r="N338"/>
  <c r="AC338"/>
  <c r="B860" i="1"/>
  <c r="A859" i="5"/>
  <c r="B187" i="1"/>
  <c r="A188" i="5"/>
  <c r="O357" l="1"/>
  <c r="AC339"/>
  <c r="N339"/>
  <c r="B186" i="1"/>
  <c r="A187" i="5"/>
  <c r="B861" i="1"/>
  <c r="A860" i="5"/>
  <c r="O358" l="1"/>
  <c r="N340"/>
  <c r="AC340"/>
  <c r="B862" i="1"/>
  <c r="A861" i="5"/>
  <c r="B185" i="1"/>
  <c r="A186" i="5"/>
  <c r="O359" l="1"/>
  <c r="AC341"/>
  <c r="N341"/>
  <c r="B184" i="1"/>
  <c r="A185" i="5"/>
  <c r="B863" i="1"/>
  <c r="A862" i="5"/>
  <c r="O360" l="1"/>
  <c r="N342"/>
  <c r="AC342"/>
  <c r="B864" i="1"/>
  <c r="A863" i="5"/>
  <c r="B183" i="1"/>
  <c r="A184" i="5"/>
  <c r="O361" l="1"/>
  <c r="AC343"/>
  <c r="N343"/>
  <c r="B182" i="1"/>
  <c r="A183" i="5"/>
  <c r="B865" i="1"/>
  <c r="A864" i="5"/>
  <c r="O362" l="1"/>
  <c r="N344"/>
  <c r="AC344"/>
  <c r="B866" i="1"/>
  <c r="A865" i="5"/>
  <c r="B181" i="1"/>
  <c r="A182" i="5"/>
  <c r="O363" l="1"/>
  <c r="AC345"/>
  <c r="N345"/>
  <c r="B180" i="1"/>
  <c r="A181" i="5"/>
  <c r="B867" i="1"/>
  <c r="A866" i="5"/>
  <c r="O364" l="1"/>
  <c r="N346"/>
  <c r="AC346"/>
  <c r="B868" i="1"/>
  <c r="A867" i="5"/>
  <c r="B179" i="1"/>
  <c r="A180" i="5"/>
  <c r="O365" l="1"/>
  <c r="AC347"/>
  <c r="N347"/>
  <c r="B178" i="1"/>
  <c r="A179" i="5"/>
  <c r="B869" i="1"/>
  <c r="A868" i="5"/>
  <c r="O366" l="1"/>
  <c r="N348"/>
  <c r="AC348"/>
  <c r="B870" i="1"/>
  <c r="A869" i="5"/>
  <c r="B177" i="1"/>
  <c r="A178" i="5"/>
  <c r="O367" l="1"/>
  <c r="AC349"/>
  <c r="N349"/>
  <c r="B176" i="1"/>
  <c r="A177" i="5"/>
  <c r="B871" i="1"/>
  <c r="A870" i="5"/>
  <c r="O368" l="1"/>
  <c r="N350"/>
  <c r="AC350"/>
  <c r="B872" i="1"/>
  <c r="A871" i="5"/>
  <c r="B175" i="1"/>
  <c r="A176" i="5"/>
  <c r="O369" l="1"/>
  <c r="AC351"/>
  <c r="N351"/>
  <c r="B174" i="1"/>
  <c r="A175" i="5"/>
  <c r="B873" i="1"/>
  <c r="A872" i="5"/>
  <c r="O370" l="1"/>
  <c r="N352"/>
  <c r="AC352"/>
  <c r="B874" i="1"/>
  <c r="A873" i="5"/>
  <c r="B173" i="1"/>
  <c r="A174" i="5"/>
  <c r="O371" l="1"/>
  <c r="AC353"/>
  <c r="N353"/>
  <c r="B172" i="1"/>
  <c r="A173" i="5"/>
  <c r="B875" i="1"/>
  <c r="A874" i="5"/>
  <c r="O372" l="1"/>
  <c r="N354"/>
  <c r="AC354"/>
  <c r="B876" i="1"/>
  <c r="A875" i="5"/>
  <c r="B171" i="1"/>
  <c r="A172" i="5"/>
  <c r="O373" l="1"/>
  <c r="AC355"/>
  <c r="N355"/>
  <c r="B170" i="1"/>
  <c r="A171" i="5"/>
  <c r="B877" i="1"/>
  <c r="A876" i="5"/>
  <c r="O374" l="1"/>
  <c r="N356"/>
  <c r="AC356"/>
  <c r="B878" i="1"/>
  <c r="A877" i="5"/>
  <c r="B169" i="1"/>
  <c r="A170" i="5"/>
  <c r="O375" l="1"/>
  <c r="AC357"/>
  <c r="N357"/>
  <c r="B168" i="1"/>
  <c r="A169" i="5"/>
  <c r="B879" i="1"/>
  <c r="A878" i="5"/>
  <c r="O376" l="1"/>
  <c r="N358"/>
  <c r="AC358"/>
  <c r="B880" i="1"/>
  <c r="A879" i="5"/>
  <c r="B167" i="1"/>
  <c r="A168" i="5"/>
  <c r="O377" l="1"/>
  <c r="AC359"/>
  <c r="N359"/>
  <c r="B166" i="1"/>
  <c r="A167" i="5"/>
  <c r="B881" i="1"/>
  <c r="A880" i="5"/>
  <c r="O378" l="1"/>
  <c r="N360"/>
  <c r="AC360"/>
  <c r="B882" i="1"/>
  <c r="A881" i="5"/>
  <c r="B165" i="1"/>
  <c r="A166" i="5"/>
  <c r="O379" l="1"/>
  <c r="AC361"/>
  <c r="N361"/>
  <c r="B164" i="1"/>
  <c r="A165" i="5"/>
  <c r="B883" i="1"/>
  <c r="A882" i="5"/>
  <c r="O380" l="1"/>
  <c r="N362"/>
  <c r="AC362"/>
  <c r="B884" i="1"/>
  <c r="A883" i="5"/>
  <c r="B163" i="1"/>
  <c r="A164" i="5"/>
  <c r="O381" l="1"/>
  <c r="AC363"/>
  <c r="N363"/>
  <c r="B162" i="1"/>
  <c r="A163" i="5"/>
  <c r="B885" i="1"/>
  <c r="A884" i="5"/>
  <c r="O382" l="1"/>
  <c r="N364"/>
  <c r="AC364"/>
  <c r="B886" i="1"/>
  <c r="A885" i="5"/>
  <c r="B161" i="1"/>
  <c r="A162" i="5"/>
  <c r="O383" l="1"/>
  <c r="AC365"/>
  <c r="N365"/>
  <c r="B160" i="1"/>
  <c r="A161" i="5"/>
  <c r="B887" i="1"/>
  <c r="A886" i="5"/>
  <c r="O384" l="1"/>
  <c r="N366"/>
  <c r="AC366"/>
  <c r="B888" i="1"/>
  <c r="A887" i="5"/>
  <c r="B159" i="1"/>
  <c r="A160" i="5"/>
  <c r="O385" l="1"/>
  <c r="AC367"/>
  <c r="N367"/>
  <c r="B158" i="1"/>
  <c r="A159" i="5"/>
  <c r="B889" i="1"/>
  <c r="A888" i="5"/>
  <c r="O386" l="1"/>
  <c r="N368"/>
  <c r="AC368"/>
  <c r="B890" i="1"/>
  <c r="A889" i="5"/>
  <c r="B157" i="1"/>
  <c r="A158" i="5"/>
  <c r="O387" l="1"/>
  <c r="AC369"/>
  <c r="N369"/>
  <c r="B156" i="1"/>
  <c r="A157" i="5"/>
  <c r="B891" i="1"/>
  <c r="A890" i="5"/>
  <c r="O388" l="1"/>
  <c r="N370"/>
  <c r="AC370"/>
  <c r="B892" i="1"/>
  <c r="A891" i="5"/>
  <c r="B155" i="1"/>
  <c r="A156" i="5"/>
  <c r="O389" l="1"/>
  <c r="AC371"/>
  <c r="N371"/>
  <c r="B154" i="1"/>
  <c r="A155" i="5"/>
  <c r="B893" i="1"/>
  <c r="A892" i="5"/>
  <c r="O390" l="1"/>
  <c r="N372"/>
  <c r="AC372"/>
  <c r="B894" i="1"/>
  <c r="A893" i="5"/>
  <c r="B153" i="1"/>
  <c r="A154" i="5"/>
  <c r="O391" l="1"/>
  <c r="AC373"/>
  <c r="N373"/>
  <c r="B152" i="1"/>
  <c r="A153" i="5"/>
  <c r="B895" i="1"/>
  <c r="A894" i="5"/>
  <c r="O392" l="1"/>
  <c r="N374"/>
  <c r="AC374"/>
  <c r="B896" i="1"/>
  <c r="A895" i="5"/>
  <c r="B151" i="1"/>
  <c r="A152" i="5"/>
  <c r="O393" l="1"/>
  <c r="AC375"/>
  <c r="N375"/>
  <c r="B150" i="1"/>
  <c r="A151" i="5"/>
  <c r="B897" i="1"/>
  <c r="A896" i="5"/>
  <c r="O394" l="1"/>
  <c r="N376"/>
  <c r="AC376"/>
  <c r="B898" i="1"/>
  <c r="A897" i="5"/>
  <c r="B149" i="1"/>
  <c r="A150" i="5"/>
  <c r="O395" l="1"/>
  <c r="AC377"/>
  <c r="N377"/>
  <c r="B148" i="1"/>
  <c r="A149" i="5"/>
  <c r="B899" i="1"/>
  <c r="A898" i="5"/>
  <c r="O396" l="1"/>
  <c r="N378"/>
  <c r="AC378"/>
  <c r="B900" i="1"/>
  <c r="A899" i="5"/>
  <c r="B147" i="1"/>
  <c r="A148" i="5"/>
  <c r="O397" l="1"/>
  <c r="AC379"/>
  <c r="N379"/>
  <c r="B146" i="1"/>
  <c r="A147" i="5"/>
  <c r="B901" i="1"/>
  <c r="A900" i="5"/>
  <c r="O398" l="1"/>
  <c r="N380"/>
  <c r="AC380"/>
  <c r="B902" i="1"/>
  <c r="A901" i="5"/>
  <c r="B145" i="1"/>
  <c r="A146" i="5"/>
  <c r="O399" l="1"/>
  <c r="AC381"/>
  <c r="N381"/>
  <c r="B144" i="1"/>
  <c r="A145" i="5"/>
  <c r="B903" i="1"/>
  <c r="A902" i="5"/>
  <c r="O400" l="1"/>
  <c r="N382"/>
  <c r="AC382"/>
  <c r="B904" i="1"/>
  <c r="A903" i="5"/>
  <c r="B143" i="1"/>
  <c r="A144" i="5"/>
  <c r="O401" l="1"/>
  <c r="AC383"/>
  <c r="N383"/>
  <c r="B142" i="1"/>
  <c r="A143" i="5"/>
  <c r="B905" i="1"/>
  <c r="A904" i="5"/>
  <c r="O402" l="1"/>
  <c r="N384"/>
  <c r="AC384"/>
  <c r="B906" i="1"/>
  <c r="A905" i="5"/>
  <c r="B141" i="1"/>
  <c r="A142" i="5"/>
  <c r="O403" l="1"/>
  <c r="AC385"/>
  <c r="N385"/>
  <c r="B140" i="1"/>
  <c r="A141" i="5"/>
  <c r="B907" i="1"/>
  <c r="A906" i="5"/>
  <c r="O404" l="1"/>
  <c r="N386"/>
  <c r="AC386"/>
  <c r="B908" i="1"/>
  <c r="A907" i="5"/>
  <c r="B139" i="1"/>
  <c r="A140" i="5"/>
  <c r="O405" l="1"/>
  <c r="AC387"/>
  <c r="N387"/>
  <c r="B138" i="1"/>
  <c r="A139" i="5"/>
  <c r="B909" i="1"/>
  <c r="A908" i="5"/>
  <c r="O406" l="1"/>
  <c r="N388"/>
  <c r="AC388"/>
  <c r="B910" i="1"/>
  <c r="A909" i="5"/>
  <c r="B137" i="1"/>
  <c r="A138" i="5"/>
  <c r="O407" l="1"/>
  <c r="AC389"/>
  <c r="N389"/>
  <c r="B136" i="1"/>
  <c r="A137" i="5"/>
  <c r="B911" i="1"/>
  <c r="A910" i="5"/>
  <c r="O408" l="1"/>
  <c r="N390"/>
  <c r="AC390"/>
  <c r="B912" i="1"/>
  <c r="A911" i="5"/>
  <c r="B135" i="1"/>
  <c r="A136" i="5"/>
  <c r="O409" l="1"/>
  <c r="AC391"/>
  <c r="N391"/>
  <c r="B134" i="1"/>
  <c r="A135" i="5"/>
  <c r="B913" i="1"/>
  <c r="A912" i="5"/>
  <c r="O410" l="1"/>
  <c r="N392"/>
  <c r="AC392"/>
  <c r="B914" i="1"/>
  <c r="A913" i="5"/>
  <c r="B133" i="1"/>
  <c r="A134" i="5"/>
  <c r="O411" l="1"/>
  <c r="AC393"/>
  <c r="N393"/>
  <c r="B132" i="1"/>
  <c r="A133" i="5"/>
  <c r="B915" i="1"/>
  <c r="A914" i="5"/>
  <c r="O412" l="1"/>
  <c r="N394"/>
  <c r="AC394"/>
  <c r="B916" i="1"/>
  <c r="A915" i="5"/>
  <c r="B131" i="1"/>
  <c r="A132" i="5"/>
  <c r="O413" l="1"/>
  <c r="AC395"/>
  <c r="N395"/>
  <c r="B130" i="1"/>
  <c r="A131" i="5"/>
  <c r="B917" i="1"/>
  <c r="A916" i="5"/>
  <c r="O414" l="1"/>
  <c r="N396"/>
  <c r="AC396"/>
  <c r="B918" i="1"/>
  <c r="A917" i="5"/>
  <c r="B129" i="1"/>
  <c r="A130" i="5"/>
  <c r="O415" l="1"/>
  <c r="AC397"/>
  <c r="N397"/>
  <c r="B128" i="1"/>
  <c r="A129" i="5"/>
  <c r="B919" i="1"/>
  <c r="A918" i="5"/>
  <c r="O416" l="1"/>
  <c r="N398"/>
  <c r="AC398"/>
  <c r="B920" i="1"/>
  <c r="A919" i="5"/>
  <c r="B127" i="1"/>
  <c r="A128" i="5"/>
  <c r="O417" l="1"/>
  <c r="AC399"/>
  <c r="N399"/>
  <c r="B126" i="1"/>
  <c r="A127" i="5"/>
  <c r="B921" i="1"/>
  <c r="A920" i="5"/>
  <c r="O418" l="1"/>
  <c r="N400"/>
  <c r="AC400"/>
  <c r="B922" i="1"/>
  <c r="A921" i="5"/>
  <c r="B125" i="1"/>
  <c r="A126" i="5"/>
  <c r="O419" l="1"/>
  <c r="AC401"/>
  <c r="N401"/>
  <c r="B124" i="1"/>
  <c r="A125" i="5"/>
  <c r="B923" i="1"/>
  <c r="A922" i="5"/>
  <c r="O420" l="1"/>
  <c r="N402"/>
  <c r="AC402"/>
  <c r="B924" i="1"/>
  <c r="A923" i="5"/>
  <c r="B123" i="1"/>
  <c r="A124" i="5"/>
  <c r="O421" l="1"/>
  <c r="AC403"/>
  <c r="N403"/>
  <c r="B122" i="1"/>
  <c r="A123" i="5"/>
  <c r="B925" i="1"/>
  <c r="A924" i="5"/>
  <c r="O422" l="1"/>
  <c r="N404"/>
  <c r="AC404"/>
  <c r="B926" i="1"/>
  <c r="A925" i="5"/>
  <c r="B121" i="1"/>
  <c r="A122" i="5"/>
  <c r="O423" l="1"/>
  <c r="AC405"/>
  <c r="N405"/>
  <c r="B120" i="1"/>
  <c r="A121" i="5"/>
  <c r="B927" i="1"/>
  <c r="A926" i="5"/>
  <c r="O424" l="1"/>
  <c r="N406"/>
  <c r="AC406"/>
  <c r="B928" i="1"/>
  <c r="A927" i="5"/>
  <c r="B119" i="1"/>
  <c r="A120" i="5"/>
  <c r="O425" l="1"/>
  <c r="AC407"/>
  <c r="N407"/>
  <c r="B118" i="1"/>
  <c r="A119" i="5"/>
  <c r="B929" i="1"/>
  <c r="A928" i="5"/>
  <c r="O426" l="1"/>
  <c r="N408"/>
  <c r="AC408"/>
  <c r="B930" i="1"/>
  <c r="A929" i="5"/>
  <c r="B117" i="1"/>
  <c r="A118" i="5"/>
  <c r="O427" l="1"/>
  <c r="AC409"/>
  <c r="N409"/>
  <c r="B116" i="1"/>
  <c r="A117" i="5"/>
  <c r="B931" i="1"/>
  <c r="A930" i="5"/>
  <c r="O428" l="1"/>
  <c r="N410"/>
  <c r="AC410"/>
  <c r="B932" i="1"/>
  <c r="A931" i="5"/>
  <c r="B115" i="1"/>
  <c r="A116" i="5"/>
  <c r="O429" l="1"/>
  <c r="AC411"/>
  <c r="N411"/>
  <c r="B114" i="1"/>
  <c r="A115" i="5"/>
  <c r="B933" i="1"/>
  <c r="A932" i="5"/>
  <c r="O430" l="1"/>
  <c r="N412"/>
  <c r="AC412"/>
  <c r="B934" i="1"/>
  <c r="A933" i="5"/>
  <c r="B113" i="1"/>
  <c r="A114" i="5"/>
  <c r="O431" l="1"/>
  <c r="AC413"/>
  <c r="N413"/>
  <c r="B112" i="1"/>
  <c r="A113" i="5"/>
  <c r="B935" i="1"/>
  <c r="A934" i="5"/>
  <c r="O432" l="1"/>
  <c r="N414"/>
  <c r="AC414"/>
  <c r="B936" i="1"/>
  <c r="A935" i="5"/>
  <c r="B111" i="1"/>
  <c r="A112" i="5"/>
  <c r="O433" l="1"/>
  <c r="AC415"/>
  <c r="N415"/>
  <c r="B110" i="1"/>
  <c r="A111" i="5"/>
  <c r="B937" i="1"/>
  <c r="A936" i="5"/>
  <c r="O434" l="1"/>
  <c r="N416"/>
  <c r="AC416"/>
  <c r="B938" i="1"/>
  <c r="A937" i="5"/>
  <c r="B109" i="1"/>
  <c r="A110" i="5"/>
  <c r="O435" l="1"/>
  <c r="AC417"/>
  <c r="N417"/>
  <c r="B108" i="1"/>
  <c r="A109" i="5"/>
  <c r="B939" i="1"/>
  <c r="A938" i="5"/>
  <c r="O436" l="1"/>
  <c r="N418"/>
  <c r="AC418"/>
  <c r="B940" i="1"/>
  <c r="A939" i="5"/>
  <c r="B107" i="1"/>
  <c r="A108" i="5"/>
  <c r="O437" l="1"/>
  <c r="AC419"/>
  <c r="N419"/>
  <c r="B106" i="1"/>
  <c r="A107" i="5"/>
  <c r="B941" i="1"/>
  <c r="A940" i="5"/>
  <c r="O438" l="1"/>
  <c r="N420"/>
  <c r="AC420"/>
  <c r="B942" i="1"/>
  <c r="A941" i="5"/>
  <c r="B105" i="1"/>
  <c r="A106" i="5"/>
  <c r="O439" l="1"/>
  <c r="AC421"/>
  <c r="N421"/>
  <c r="B104" i="1"/>
  <c r="A105" i="5"/>
  <c r="B943" i="1"/>
  <c r="A942" i="5"/>
  <c r="O440" l="1"/>
  <c r="N422"/>
  <c r="AC422"/>
  <c r="B944" i="1"/>
  <c r="A943" i="5"/>
  <c r="B103" i="1"/>
  <c r="A104" i="5"/>
  <c r="O441" l="1"/>
  <c r="AC423"/>
  <c r="N423"/>
  <c r="B102" i="1"/>
  <c r="A103" i="5"/>
  <c r="B945" i="1"/>
  <c r="A944" i="5"/>
  <c r="O442" l="1"/>
  <c r="N424"/>
  <c r="AC424"/>
  <c r="B946" i="1"/>
  <c r="A945" i="5"/>
  <c r="B101" i="1"/>
  <c r="A102" i="5"/>
  <c r="O443" l="1"/>
  <c r="AC425"/>
  <c r="N425"/>
  <c r="B100" i="1"/>
  <c r="A101" i="5"/>
  <c r="B947" i="1"/>
  <c r="A946" i="5"/>
  <c r="O444" l="1"/>
  <c r="N426"/>
  <c r="AC426"/>
  <c r="B948" i="1"/>
  <c r="A947" i="5"/>
  <c r="B99" i="1"/>
  <c r="A100" i="5"/>
  <c r="O445" l="1"/>
  <c r="AC427"/>
  <c r="N427"/>
  <c r="B98" i="1"/>
  <c r="A99" i="5"/>
  <c r="B949" i="1"/>
  <c r="A948" i="5"/>
  <c r="O446" l="1"/>
  <c r="N428"/>
  <c r="AC428"/>
  <c r="B950" i="1"/>
  <c r="A949" i="5"/>
  <c r="B97" i="1"/>
  <c r="A98" i="5"/>
  <c r="O447" l="1"/>
  <c r="AC429"/>
  <c r="N429"/>
  <c r="B96" i="1"/>
  <c r="A97" i="5"/>
  <c r="B951" i="1"/>
  <c r="A950" i="5"/>
  <c r="O448" l="1"/>
  <c r="N430"/>
  <c r="AC430"/>
  <c r="B952" i="1"/>
  <c r="A951" i="5"/>
  <c r="B95" i="1"/>
  <c r="A96" i="5"/>
  <c r="O449" l="1"/>
  <c r="AC431"/>
  <c r="N431"/>
  <c r="B94" i="1"/>
  <c r="A95" i="5"/>
  <c r="B953" i="1"/>
  <c r="A952" i="5"/>
  <c r="O450" l="1"/>
  <c r="N432"/>
  <c r="AC432"/>
  <c r="B954" i="1"/>
  <c r="A953" i="5"/>
  <c r="B93" i="1"/>
  <c r="A94" i="5"/>
  <c r="O451" l="1"/>
  <c r="AC433"/>
  <c r="N433"/>
  <c r="B92" i="1"/>
  <c r="A93" i="5"/>
  <c r="B955" i="1"/>
  <c r="A954" i="5"/>
  <c r="O452" l="1"/>
  <c r="N434"/>
  <c r="AC434"/>
  <c r="B956" i="1"/>
  <c r="A955" i="5"/>
  <c r="B91" i="1"/>
  <c r="A92" i="5"/>
  <c r="O453" l="1"/>
  <c r="AC435"/>
  <c r="N435"/>
  <c r="B90" i="1"/>
  <c r="A91" i="5"/>
  <c r="B957" i="1"/>
  <c r="A956" i="5"/>
  <c r="O454" l="1"/>
  <c r="N436"/>
  <c r="AC436"/>
  <c r="B958" i="1"/>
  <c r="A957" i="5"/>
  <c r="B89" i="1"/>
  <c r="A90" i="5"/>
  <c r="O455" l="1"/>
  <c r="AC437"/>
  <c r="N437"/>
  <c r="B88" i="1"/>
  <c r="A89" i="5"/>
  <c r="B959" i="1"/>
  <c r="A958" i="5"/>
  <c r="O456" l="1"/>
  <c r="N438"/>
  <c r="AC438"/>
  <c r="B960" i="1"/>
  <c r="A959" i="5"/>
  <c r="B87" i="1"/>
  <c r="A88" i="5"/>
  <c r="O457" l="1"/>
  <c r="AC439"/>
  <c r="N439"/>
  <c r="B86" i="1"/>
  <c r="A87" i="5"/>
  <c r="B961" i="1"/>
  <c r="A960" i="5"/>
  <c r="O458" l="1"/>
  <c r="N440"/>
  <c r="AC440"/>
  <c r="B962" i="1"/>
  <c r="A961" i="5"/>
  <c r="B85" i="1"/>
  <c r="A86" i="5"/>
  <c r="O459" l="1"/>
  <c r="AC441"/>
  <c r="N441"/>
  <c r="B84" i="1"/>
  <c r="A85" i="5"/>
  <c r="B963" i="1"/>
  <c r="A962" i="5"/>
  <c r="O460" l="1"/>
  <c r="N442"/>
  <c r="AC442"/>
  <c r="B964" i="1"/>
  <c r="A963" i="5"/>
  <c r="B83" i="1"/>
  <c r="A84" i="5"/>
  <c r="O461" l="1"/>
  <c r="AC443"/>
  <c r="N443"/>
  <c r="B82" i="1"/>
  <c r="A83" i="5"/>
  <c r="B965" i="1"/>
  <c r="A964" i="5"/>
  <c r="O462" l="1"/>
  <c r="N444"/>
  <c r="AC444"/>
  <c r="B966" i="1"/>
  <c r="A965" i="5"/>
  <c r="B81" i="1"/>
  <c r="A82" i="5"/>
  <c r="O463" l="1"/>
  <c r="AC445"/>
  <c r="N445"/>
  <c r="B80" i="1"/>
  <c r="A81" i="5"/>
  <c r="B967" i="1"/>
  <c r="A966" i="5"/>
  <c r="O464" l="1"/>
  <c r="N446"/>
  <c r="AC446"/>
  <c r="B968" i="1"/>
  <c r="A967" i="5"/>
  <c r="B79" i="1"/>
  <c r="A80" i="5"/>
  <c r="O465" l="1"/>
  <c r="AC447"/>
  <c r="N447"/>
  <c r="B78" i="1"/>
  <c r="A79" i="5"/>
  <c r="B969" i="1"/>
  <c r="A968" i="5"/>
  <c r="O466" l="1"/>
  <c r="N448"/>
  <c r="AC448"/>
  <c r="B970" i="1"/>
  <c r="A969" i="5"/>
  <c r="B77" i="1"/>
  <c r="A78" i="5"/>
  <c r="O467" l="1"/>
  <c r="AC449"/>
  <c r="N449"/>
  <c r="B76" i="1"/>
  <c r="A77" i="5"/>
  <c r="B971" i="1"/>
  <c r="A970" i="5"/>
  <c r="O468" l="1"/>
  <c r="N450"/>
  <c r="AC450"/>
  <c r="B972" i="1"/>
  <c r="A971" i="5"/>
  <c r="B75" i="1"/>
  <c r="A76" i="5"/>
  <c r="O469" l="1"/>
  <c r="AC451"/>
  <c r="N451"/>
  <c r="B74" i="1"/>
  <c r="A75" i="5"/>
  <c r="B973" i="1"/>
  <c r="A972" i="5"/>
  <c r="O470" l="1"/>
  <c r="N452"/>
  <c r="AC452"/>
  <c r="B974" i="1"/>
  <c r="A973" i="5"/>
  <c r="B73" i="1"/>
  <c r="A74" i="5"/>
  <c r="O471" l="1"/>
  <c r="AC453"/>
  <c r="N453"/>
  <c r="B72" i="1"/>
  <c r="A73" i="5"/>
  <c r="B975" i="1"/>
  <c r="A974" i="5"/>
  <c r="O472" l="1"/>
  <c r="N454"/>
  <c r="AC454"/>
  <c r="B976" i="1"/>
  <c r="A975" i="5"/>
  <c r="B71" i="1"/>
  <c r="A72" i="5"/>
  <c r="O473" l="1"/>
  <c r="AC455"/>
  <c r="N455"/>
  <c r="B70" i="1"/>
  <c r="A71" i="5"/>
  <c r="B977" i="1"/>
  <c r="A976" i="5"/>
  <c r="O474" l="1"/>
  <c r="N456"/>
  <c r="AC456"/>
  <c r="B978" i="1"/>
  <c r="A977" i="5"/>
  <c r="B69" i="1"/>
  <c r="A70" i="5"/>
  <c r="O475" l="1"/>
  <c r="AC457"/>
  <c r="N457"/>
  <c r="B68" i="1"/>
  <c r="A69" i="5"/>
  <c r="B979" i="1"/>
  <c r="A978" i="5"/>
  <c r="O476" l="1"/>
  <c r="N458"/>
  <c r="AC458"/>
  <c r="B980" i="1"/>
  <c r="A979" i="5"/>
  <c r="B67" i="1"/>
  <c r="A68" i="5"/>
  <c r="O477" l="1"/>
  <c r="AC459"/>
  <c r="N459"/>
  <c r="B66" i="1"/>
  <c r="A67" i="5"/>
  <c r="B981" i="1"/>
  <c r="A980" i="5"/>
  <c r="O478" l="1"/>
  <c r="N460"/>
  <c r="AC460"/>
  <c r="B982" i="1"/>
  <c r="A981" i="5"/>
  <c r="B65" i="1"/>
  <c r="A66" i="5"/>
  <c r="O479" l="1"/>
  <c r="AC461"/>
  <c r="N461"/>
  <c r="B64" i="1"/>
  <c r="A65" i="5"/>
  <c r="B983" i="1"/>
  <c r="A982" i="5"/>
  <c r="O480" l="1"/>
  <c r="N462"/>
  <c r="AC462"/>
  <c r="B984" i="1"/>
  <c r="A983" i="5"/>
  <c r="B63" i="1"/>
  <c r="A64" i="5"/>
  <c r="O481" l="1"/>
  <c r="AC463"/>
  <c r="N463"/>
  <c r="B62" i="1"/>
  <c r="A63" i="5"/>
  <c r="B985" i="1"/>
  <c r="A984" i="5"/>
  <c r="O482" l="1"/>
  <c r="N464"/>
  <c r="AC464"/>
  <c r="B986" i="1"/>
  <c r="A985" i="5"/>
  <c r="B61" i="1"/>
  <c r="A62" i="5"/>
  <c r="O483" l="1"/>
  <c r="AC465"/>
  <c r="N465"/>
  <c r="B60" i="1"/>
  <c r="A61" i="5"/>
  <c r="B987" i="1"/>
  <c r="A986" i="5"/>
  <c r="O484" l="1"/>
  <c r="N466"/>
  <c r="AC466"/>
  <c r="B988" i="1"/>
  <c r="A987" i="5"/>
  <c r="B59" i="1"/>
  <c r="A60" i="5"/>
  <c r="O485" l="1"/>
  <c r="AC467"/>
  <c r="N467"/>
  <c r="B58" i="1"/>
  <c r="A59" i="5"/>
  <c r="B989" i="1"/>
  <c r="A988" i="5"/>
  <c r="O486" l="1"/>
  <c r="N468"/>
  <c r="AC468"/>
  <c r="B990" i="1"/>
  <c r="A989" i="5"/>
  <c r="B57" i="1"/>
  <c r="A58" i="5"/>
  <c r="O487" l="1"/>
  <c r="AC469"/>
  <c r="N469"/>
  <c r="B56" i="1"/>
  <c r="A57" i="5"/>
  <c r="B991" i="1"/>
  <c r="A990" i="5"/>
  <c r="O488" l="1"/>
  <c r="N470"/>
  <c r="AC470"/>
  <c r="B992" i="1"/>
  <c r="A991" i="5"/>
  <c r="B55" i="1"/>
  <c r="A56" i="5"/>
  <c r="O489" l="1"/>
  <c r="AC471"/>
  <c r="N471"/>
  <c r="B54" i="1"/>
  <c r="A55" i="5"/>
  <c r="B993" i="1"/>
  <c r="A992" i="5"/>
  <c r="O490" l="1"/>
  <c r="N472"/>
  <c r="AC472"/>
  <c r="B994" i="1"/>
  <c r="A993" i="5"/>
  <c r="B53" i="1"/>
  <c r="A54" i="5"/>
  <c r="O491" l="1"/>
  <c r="AC473"/>
  <c r="N473"/>
  <c r="B52" i="1"/>
  <c r="A53" i="5"/>
  <c r="B995" i="1"/>
  <c r="A994" i="5"/>
  <c r="O492" l="1"/>
  <c r="N474"/>
  <c r="AC474"/>
  <c r="B996" i="1"/>
  <c r="A995" i="5"/>
  <c r="B51" i="1"/>
  <c r="A52" i="5"/>
  <c r="O493" l="1"/>
  <c r="AC475"/>
  <c r="N475"/>
  <c r="B50" i="1"/>
  <c r="A51" i="5"/>
  <c r="B997" i="1"/>
  <c r="A996" i="5"/>
  <c r="O494" l="1"/>
  <c r="N476"/>
  <c r="AC476"/>
  <c r="B998" i="1"/>
  <c r="A997" i="5"/>
  <c r="B49" i="1"/>
  <c r="A50" i="5"/>
  <c r="O495" l="1"/>
  <c r="AC477"/>
  <c r="N477"/>
  <c r="B48" i="1"/>
  <c r="A49" i="5"/>
  <c r="B999" i="1"/>
  <c r="A998" i="5"/>
  <c r="O496" l="1"/>
  <c r="N478"/>
  <c r="AC478"/>
  <c r="B1000" i="1"/>
  <c r="A999" i="5"/>
  <c r="B47" i="1"/>
  <c r="A48" i="5"/>
  <c r="O497" l="1"/>
  <c r="AC479"/>
  <c r="N479"/>
  <c r="B46" i="1"/>
  <c r="A47" i="5"/>
  <c r="B1001" i="1"/>
  <c r="A1000" i="5"/>
  <c r="O498" l="1"/>
  <c r="N480"/>
  <c r="AC480"/>
  <c r="B1002" i="1"/>
  <c r="A1001" i="5"/>
  <c r="B45" i="1"/>
  <c r="A46" i="5"/>
  <c r="O499" l="1"/>
  <c r="AC481"/>
  <c r="N481"/>
  <c r="B44" i="1"/>
  <c r="A45" i="5"/>
  <c r="B1003" i="1"/>
  <c r="A1002" i="5"/>
  <c r="O500" l="1"/>
  <c r="N482"/>
  <c r="AC482"/>
  <c r="B1004" i="1"/>
  <c r="A1003" i="5"/>
  <c r="B43" i="1"/>
  <c r="A44" i="5"/>
  <c r="O501" l="1"/>
  <c r="AC483"/>
  <c r="N483"/>
  <c r="B42" i="1"/>
  <c r="A43" i="5"/>
  <c r="B1005" i="1"/>
  <c r="A1004" i="5"/>
  <c r="O502" l="1"/>
  <c r="N484"/>
  <c r="AC484"/>
  <c r="B1006" i="1"/>
  <c r="A1005" i="5"/>
  <c r="B41" i="1"/>
  <c r="A42" i="5"/>
  <c r="O503" l="1"/>
  <c r="AC485"/>
  <c r="N485"/>
  <c r="B40" i="1"/>
  <c r="A41" i="5"/>
  <c r="B1007" i="1"/>
  <c r="A1006" i="5"/>
  <c r="O504" l="1"/>
  <c r="N486"/>
  <c r="AC486"/>
  <c r="B1008" i="1"/>
  <c r="A1007" i="5"/>
  <c r="B39" i="1"/>
  <c r="A40" i="5"/>
  <c r="O505" l="1"/>
  <c r="AC487"/>
  <c r="N487"/>
  <c r="B38" i="1"/>
  <c r="A39" i="5"/>
  <c r="B1009" i="1"/>
  <c r="A1008" i="5"/>
  <c r="O506" l="1"/>
  <c r="N488"/>
  <c r="AC488"/>
  <c r="B1010" i="1"/>
  <c r="A1009" i="5"/>
  <c r="B37" i="1"/>
  <c r="A38" i="5"/>
  <c r="O507" l="1"/>
  <c r="AC489"/>
  <c r="N489"/>
  <c r="B36" i="1"/>
  <c r="A37" i="5"/>
  <c r="B1011" i="1"/>
  <c r="A1010" i="5"/>
  <c r="O508" l="1"/>
  <c r="N490"/>
  <c r="AC490"/>
  <c r="B1012" i="1"/>
  <c r="A1011" i="5"/>
  <c r="B35" i="1"/>
  <c r="A36" i="5"/>
  <c r="O509" l="1"/>
  <c r="AC491"/>
  <c r="N491"/>
  <c r="B34" i="1"/>
  <c r="A35" i="5"/>
  <c r="B1013" i="1"/>
  <c r="A1012" i="5"/>
  <c r="O510" l="1"/>
  <c r="N492"/>
  <c r="AC492"/>
  <c r="B1014" i="1"/>
  <c r="A1013" i="5"/>
  <c r="B33" i="1"/>
  <c r="A34" i="5"/>
  <c r="O511" l="1"/>
  <c r="AC493"/>
  <c r="N493"/>
  <c r="B32" i="1"/>
  <c r="A33" i="5"/>
  <c r="B1015" i="1"/>
  <c r="A1014" i="5"/>
  <c r="O512" l="1"/>
  <c r="N494"/>
  <c r="AC494"/>
  <c r="B1016" i="1"/>
  <c r="A1015" i="5"/>
  <c r="B31" i="1"/>
  <c r="A32" i="5"/>
  <c r="O513" l="1"/>
  <c r="AC495"/>
  <c r="N495"/>
  <c r="B30" i="1"/>
  <c r="A31" i="5"/>
  <c r="B1017" i="1"/>
  <c r="A1016" i="5"/>
  <c r="O514" l="1"/>
  <c r="N496"/>
  <c r="AC496"/>
  <c r="B1018" i="1"/>
  <c r="A1017" i="5"/>
  <c r="B29" i="1"/>
  <c r="A30" i="5"/>
  <c r="O515" l="1"/>
  <c r="AC497"/>
  <c r="N497"/>
  <c r="B28" i="1"/>
  <c r="A29" i="5"/>
  <c r="B1019" i="1"/>
  <c r="A1018" i="5"/>
  <c r="O516" l="1"/>
  <c r="N498"/>
  <c r="AC498"/>
  <c r="B1020" i="1"/>
  <c r="A1019" i="5"/>
  <c r="B27" i="1"/>
  <c r="A28" i="5"/>
  <c r="O517" l="1"/>
  <c r="AC499"/>
  <c r="N499"/>
  <c r="B26" i="1"/>
  <c r="A27" i="5"/>
  <c r="B1021" i="1"/>
  <c r="A1020" i="5"/>
  <c r="O518" l="1"/>
  <c r="N500"/>
  <c r="AC500"/>
  <c r="B1022" i="1"/>
  <c r="A1021" i="5"/>
  <c r="B25" i="1"/>
  <c r="A26" i="5"/>
  <c r="O519" l="1"/>
  <c r="AC501"/>
  <c r="N501"/>
  <c r="B24" i="1"/>
  <c r="A25" i="5"/>
  <c r="B1023" i="1"/>
  <c r="A1022" i="5"/>
  <c r="O520" l="1"/>
  <c r="N502"/>
  <c r="AC502"/>
  <c r="B1024" i="1"/>
  <c r="A1023" i="5"/>
  <c r="B23" i="1"/>
  <c r="A24" i="5"/>
  <c r="O521" l="1"/>
  <c r="AC503"/>
  <c r="N503"/>
  <c r="B22" i="1"/>
  <c r="A23" i="5"/>
  <c r="B1025" i="1"/>
  <c r="A1024" i="5"/>
  <c r="O522" l="1"/>
  <c r="N504"/>
  <c r="AC504"/>
  <c r="B1026" i="1"/>
  <c r="A1025" i="5"/>
  <c r="B21" i="1"/>
  <c r="A22" i="5"/>
  <c r="O523" l="1"/>
  <c r="AC505"/>
  <c r="N505"/>
  <c r="B20" i="1"/>
  <c r="A21" i="5"/>
  <c r="B1027" i="1"/>
  <c r="A1026" i="5"/>
  <c r="O524" l="1"/>
  <c r="N506"/>
  <c r="AC506"/>
  <c r="B1028" i="1"/>
  <c r="A1027" i="5"/>
  <c r="B19" i="1"/>
  <c r="A20" i="5"/>
  <c r="O525" l="1"/>
  <c r="AC507"/>
  <c r="N507"/>
  <c r="B18" i="1"/>
  <c r="A19" i="5"/>
  <c r="B1029" i="1"/>
  <c r="A1028" i="5"/>
  <c r="O526" l="1"/>
  <c r="N508"/>
  <c r="AC508"/>
  <c r="B1030" i="1"/>
  <c r="A1029" i="5"/>
  <c r="B17" i="1"/>
  <c r="A18" i="5"/>
  <c r="O527" l="1"/>
  <c r="AC509"/>
  <c r="N509"/>
  <c r="B16" i="1"/>
  <c r="A17" i="5"/>
  <c r="B1031" i="1"/>
  <c r="A1030" i="5"/>
  <c r="O528" l="1"/>
  <c r="N510"/>
  <c r="AC510"/>
  <c r="B1032" i="1"/>
  <c r="A1031" i="5"/>
  <c r="B15" i="1"/>
  <c r="A16" i="5"/>
  <c r="O529" l="1"/>
  <c r="AC511"/>
  <c r="N511"/>
  <c r="B14" i="1"/>
  <c r="A15" i="5"/>
  <c r="B1033" i="1"/>
  <c r="A1032" i="5"/>
  <c r="O530" l="1"/>
  <c r="N512"/>
  <c r="AC512"/>
  <c r="B1034" i="1"/>
  <c r="A1033" i="5"/>
  <c r="B13" i="1"/>
  <c r="A14" i="5"/>
  <c r="O531" l="1"/>
  <c r="AC513"/>
  <c r="N513"/>
  <c r="B12" i="1"/>
  <c r="A13" i="5"/>
  <c r="B1035" i="1"/>
  <c r="A1034" i="5"/>
  <c r="O532" l="1"/>
  <c r="N514"/>
  <c r="AC514"/>
  <c r="B1036" i="1"/>
  <c r="A1035" i="5"/>
  <c r="B11" i="1"/>
  <c r="A12" i="5"/>
  <c r="O533" l="1"/>
  <c r="AC515"/>
  <c r="N515"/>
  <c r="B10" i="1"/>
  <c r="A11" i="5"/>
  <c r="B1037" i="1"/>
  <c r="A1036" i="5"/>
  <c r="O534" l="1"/>
  <c r="N516"/>
  <c r="AC516"/>
  <c r="B1038" i="1"/>
  <c r="A1037" i="5"/>
  <c r="B9" i="1"/>
  <c r="A10" i="5"/>
  <c r="O535" l="1"/>
  <c r="AC517"/>
  <c r="N517"/>
  <c r="B8" i="1"/>
  <c r="A9" i="5"/>
  <c r="B1039" i="1"/>
  <c r="A1038" i="5"/>
  <c r="O536" l="1"/>
  <c r="N518"/>
  <c r="AC518"/>
  <c r="B1040" i="1"/>
  <c r="A1039" i="5"/>
  <c r="B7" i="1"/>
  <c r="A8" i="5"/>
  <c r="O537" l="1"/>
  <c r="AC519"/>
  <c r="N519"/>
  <c r="B6" i="1"/>
  <c r="A7" i="5"/>
  <c r="B1041" i="1"/>
  <c r="A1040" i="5"/>
  <c r="O538" l="1"/>
  <c r="N520"/>
  <c r="AC520"/>
  <c r="B1042" i="1"/>
  <c r="A1041" i="5"/>
  <c r="B5" i="1"/>
  <c r="A6" i="5"/>
  <c r="O539" l="1"/>
  <c r="AC521"/>
  <c r="N521"/>
  <c r="B4" i="1"/>
  <c r="A5" i="5"/>
  <c r="B1043" i="1"/>
  <c r="A1042" i="5"/>
  <c r="O540" l="1"/>
  <c r="N522"/>
  <c r="AC522"/>
  <c r="B1044" i="1"/>
  <c r="A1043" i="5"/>
  <c r="B3" i="1"/>
  <c r="A4" i="5"/>
  <c r="O541" l="1"/>
  <c r="AC523"/>
  <c r="N523"/>
  <c r="B2" i="1"/>
  <c r="A3" i="5"/>
  <c r="B1045" i="1"/>
  <c r="A1044" i="5"/>
  <c r="A2" l="1"/>
  <c r="O542"/>
  <c r="N524"/>
  <c r="AC524"/>
  <c r="B1046" i="1"/>
  <c r="A1045" i="5"/>
  <c r="O543" l="1"/>
  <c r="AC525"/>
  <c r="N525"/>
  <c r="B1047" i="1"/>
  <c r="A1046" i="5"/>
  <c r="O544" l="1"/>
  <c r="N526"/>
  <c r="AC526"/>
  <c r="B1048" i="1"/>
  <c r="A1047" i="5"/>
  <c r="O545" l="1"/>
  <c r="AC527"/>
  <c r="N527"/>
  <c r="B1049" i="1"/>
  <c r="A1048" i="5"/>
  <c r="O546" l="1"/>
  <c r="N528"/>
  <c r="AC528"/>
  <c r="B1050" i="1"/>
  <c r="A1049" i="5"/>
  <c r="O547" l="1"/>
  <c r="AC529"/>
  <c r="N529"/>
  <c r="B1051" i="1"/>
  <c r="A1050" i="5"/>
  <c r="O548" l="1"/>
  <c r="N530"/>
  <c r="AC530"/>
  <c r="B1052" i="1"/>
  <c r="A1051" i="5"/>
  <c r="O549" l="1"/>
  <c r="AC531"/>
  <c r="N531"/>
  <c r="B1053" i="1"/>
  <c r="A1052" i="5"/>
  <c r="O550" l="1"/>
  <c r="N532"/>
  <c r="AC532"/>
  <c r="B1054" i="1"/>
  <c r="A1053" i="5"/>
  <c r="O551" l="1"/>
  <c r="AC533"/>
  <c r="N533"/>
  <c r="B1055" i="1"/>
  <c r="A1054" i="5"/>
  <c r="O552" l="1"/>
  <c r="N534"/>
  <c r="AC534"/>
  <c r="B1056" i="1"/>
  <c r="A1055" i="5"/>
  <c r="O553" l="1"/>
  <c r="AC535"/>
  <c r="N535"/>
  <c r="B1057" i="1"/>
  <c r="A1056" i="5"/>
  <c r="O554" l="1"/>
  <c r="N536"/>
  <c r="AC536"/>
  <c r="B1058" i="1"/>
  <c r="A1057" i="5"/>
  <c r="O555" l="1"/>
  <c r="AC537"/>
  <c r="N537"/>
  <c r="B1059" i="1"/>
  <c r="A1058" i="5"/>
  <c r="O556" l="1"/>
  <c r="N538"/>
  <c r="AC538"/>
  <c r="B1060" i="1"/>
  <c r="A1059" i="5"/>
  <c r="O557" l="1"/>
  <c r="AC539"/>
  <c r="N539"/>
  <c r="B1061" i="1"/>
  <c r="A1060" i="5"/>
  <c r="O558" l="1"/>
  <c r="N540"/>
  <c r="AC540"/>
  <c r="B1062" i="1"/>
  <c r="A1061" i="5"/>
  <c r="O559" l="1"/>
  <c r="AC541"/>
  <c r="N541"/>
  <c r="B1063" i="1"/>
  <c r="A1062" i="5"/>
  <c r="O560" l="1"/>
  <c r="N542"/>
  <c r="AC542"/>
  <c r="B1064" i="1"/>
  <c r="A1063" i="5"/>
  <c r="O561" l="1"/>
  <c r="AC543"/>
  <c r="N543"/>
  <c r="B1065" i="1"/>
  <c r="A1064" i="5"/>
  <c r="O562" l="1"/>
  <c r="N544"/>
  <c r="AC544"/>
  <c r="B1066" i="1"/>
  <c r="A1065" i="5"/>
  <c r="O563" l="1"/>
  <c r="AC545"/>
  <c r="N545"/>
  <c r="B1067" i="1"/>
  <c r="A1066" i="5"/>
  <c r="O564" l="1"/>
  <c r="N546"/>
  <c r="AC546"/>
  <c r="B1068" i="1"/>
  <c r="A1067" i="5"/>
  <c r="O565" l="1"/>
  <c r="AC547"/>
  <c r="N547"/>
  <c r="B1069" i="1"/>
  <c r="A1068" i="5"/>
  <c r="O566" l="1"/>
  <c r="N548"/>
  <c r="AC548"/>
  <c r="B1070" i="1"/>
  <c r="A1069" i="5"/>
  <c r="O567" l="1"/>
  <c r="AC549"/>
  <c r="N549"/>
  <c r="B1071" i="1"/>
  <c r="A1070" i="5"/>
  <c r="O568" l="1"/>
  <c r="N550"/>
  <c r="AC550"/>
  <c r="B1072" i="1"/>
  <c r="A1071" i="5"/>
  <c r="O569" l="1"/>
  <c r="AC551"/>
  <c r="N551"/>
  <c r="B1073" i="1"/>
  <c r="A1072" i="5"/>
  <c r="O570" l="1"/>
  <c r="N552"/>
  <c r="AC552"/>
  <c r="B1074" i="1"/>
  <c r="A1073" i="5"/>
  <c r="O571" l="1"/>
  <c r="AC553"/>
  <c r="N553"/>
  <c r="B1075" i="1"/>
  <c r="A1074" i="5"/>
  <c r="O572" l="1"/>
  <c r="N554"/>
  <c r="AC554"/>
  <c r="B1076" i="1"/>
  <c r="A1075" i="5"/>
  <c r="O573" l="1"/>
  <c r="AC555"/>
  <c r="N555"/>
  <c r="B1077" i="1"/>
  <c r="A1076" i="5"/>
  <c r="O574" l="1"/>
  <c r="N556"/>
  <c r="AC556"/>
  <c r="B1078" i="1"/>
  <c r="A1077" i="5"/>
  <c r="O575" l="1"/>
  <c r="AC557"/>
  <c r="N557"/>
  <c r="B1079" i="1"/>
  <c r="A1078" i="5"/>
  <c r="O576" l="1"/>
  <c r="N558"/>
  <c r="AC558"/>
  <c r="B1080" i="1"/>
  <c r="A1079" i="5"/>
  <c r="O577" l="1"/>
  <c r="AC559"/>
  <c r="N559"/>
  <c r="B1081" i="1"/>
  <c r="A1080" i="5"/>
  <c r="O578" l="1"/>
  <c r="N560"/>
  <c r="AC560"/>
  <c r="B1082" i="1"/>
  <c r="A1081" i="5"/>
  <c r="O579" l="1"/>
  <c r="AC561"/>
  <c r="N561"/>
  <c r="B1083" i="1"/>
  <c r="A1082" i="5"/>
  <c r="O580" l="1"/>
  <c r="N562"/>
  <c r="AC562"/>
  <c r="B1084" i="1"/>
  <c r="A1083" i="5"/>
  <c r="O581" l="1"/>
  <c r="AC563"/>
  <c r="N563"/>
  <c r="B1085" i="1"/>
  <c r="A1084" i="5"/>
  <c r="O582" l="1"/>
  <c r="N564"/>
  <c r="AC564"/>
  <c r="B1086" i="1"/>
  <c r="A1085" i="5"/>
  <c r="O583" l="1"/>
  <c r="AC565"/>
  <c r="N565"/>
  <c r="B1087" i="1"/>
  <c r="A1086" i="5"/>
  <c r="O584" l="1"/>
  <c r="N566"/>
  <c r="AC566"/>
  <c r="B1088" i="1"/>
  <c r="A1087" i="5"/>
  <c r="O585" l="1"/>
  <c r="AC567"/>
  <c r="N567"/>
  <c r="B1089" i="1"/>
  <c r="A1088" i="5"/>
  <c r="O586" l="1"/>
  <c r="N568"/>
  <c r="AC568"/>
  <c r="B1090" i="1"/>
  <c r="A1089" i="5"/>
  <c r="O587" l="1"/>
  <c r="AC569"/>
  <c r="N569"/>
  <c r="B1091" i="1"/>
  <c r="A1090" i="5"/>
  <c r="O588" l="1"/>
  <c r="N570"/>
  <c r="AC570"/>
  <c r="B1092" i="1"/>
  <c r="A1091" i="5"/>
  <c r="O589" l="1"/>
  <c r="AC571"/>
  <c r="N571"/>
  <c r="B1093" i="1"/>
  <c r="A1092" i="5"/>
  <c r="O590" l="1"/>
  <c r="N572"/>
  <c r="AC572"/>
  <c r="B1094" i="1"/>
  <c r="A1093" i="5"/>
  <c r="O591" l="1"/>
  <c r="AC573"/>
  <c r="N573"/>
  <c r="B1095" i="1"/>
  <c r="A1094" i="5"/>
  <c r="O592" l="1"/>
  <c r="N574"/>
  <c r="AC574"/>
  <c r="B1096" i="1"/>
  <c r="A1095" i="5"/>
  <c r="O593" l="1"/>
  <c r="AC575"/>
  <c r="N575"/>
  <c r="B1097" i="1"/>
  <c r="A1096" i="5"/>
  <c r="O594" l="1"/>
  <c r="N576"/>
  <c r="AC576"/>
  <c r="B1098" i="1"/>
  <c r="A1097" i="5"/>
  <c r="O595" l="1"/>
  <c r="AC577"/>
  <c r="N577"/>
  <c r="B1099" i="1"/>
  <c r="A1098" i="5"/>
  <c r="O596" l="1"/>
  <c r="N578"/>
  <c r="AC578"/>
  <c r="B1100" i="1"/>
  <c r="A1099" i="5"/>
  <c r="O597" l="1"/>
  <c r="AC579"/>
  <c r="N579"/>
  <c r="B1101" i="1"/>
  <c r="A1100" i="5"/>
  <c r="O598" l="1"/>
  <c r="N580"/>
  <c r="AC580"/>
  <c r="B1102" i="1"/>
  <c r="A1101" i="5"/>
  <c r="O599" l="1"/>
  <c r="AC581"/>
  <c r="N581"/>
  <c r="B1103" i="1"/>
  <c r="A1102" i="5"/>
  <c r="O600" l="1"/>
  <c r="N582"/>
  <c r="AC582"/>
  <c r="B1104" i="1"/>
  <c r="A1103" i="5"/>
  <c r="O601" l="1"/>
  <c r="AC583"/>
  <c r="N583"/>
  <c r="B1105" i="1"/>
  <c r="A1104" i="5"/>
  <c r="O602" l="1"/>
  <c r="N584"/>
  <c r="AC584"/>
  <c r="B1106" i="1"/>
  <c r="A1105" i="5"/>
  <c r="O603" l="1"/>
  <c r="AC585"/>
  <c r="N585"/>
  <c r="B1107" i="1"/>
  <c r="A1106" i="5"/>
  <c r="O604" l="1"/>
  <c r="N586"/>
  <c r="AC586"/>
  <c r="B1108" i="1"/>
  <c r="A1107" i="5"/>
  <c r="O605" l="1"/>
  <c r="AC587"/>
  <c r="N587"/>
  <c r="B1109" i="1"/>
  <c r="A1108" i="5"/>
  <c r="O606" l="1"/>
  <c r="N588"/>
  <c r="AC588"/>
  <c r="B1110" i="1"/>
  <c r="A1109" i="5"/>
  <c r="O607" l="1"/>
  <c r="AC589"/>
  <c r="N589"/>
  <c r="B1111" i="1"/>
  <c r="A1110" i="5"/>
  <c r="O608" l="1"/>
  <c r="N590"/>
  <c r="AC590"/>
  <c r="B1112" i="1"/>
  <c r="A1111" i="5"/>
  <c r="O609" l="1"/>
  <c r="AC591"/>
  <c r="N591"/>
  <c r="B1113" i="1"/>
  <c r="A1112" i="5"/>
  <c r="O610" l="1"/>
  <c r="N592"/>
  <c r="AC592"/>
  <c r="B1114" i="1"/>
  <c r="A1113" i="5"/>
  <c r="O611" l="1"/>
  <c r="AC593"/>
  <c r="N593"/>
  <c r="B1115" i="1"/>
  <c r="A1114" i="5"/>
  <c r="O612" l="1"/>
  <c r="N594"/>
  <c r="AC594"/>
  <c r="B1116" i="1"/>
  <c r="A1115" i="5"/>
  <c r="O613" l="1"/>
  <c r="AC595"/>
  <c r="N595"/>
  <c r="B1117" i="1"/>
  <c r="A1116" i="5"/>
  <c r="O614" l="1"/>
  <c r="N596"/>
  <c r="AC596"/>
  <c r="B1118" i="1"/>
  <c r="A1117" i="5"/>
  <c r="O615" l="1"/>
  <c r="AC597"/>
  <c r="N597"/>
  <c r="B1119" i="1"/>
  <c r="A1118" i="5"/>
  <c r="O616" l="1"/>
  <c r="N598"/>
  <c r="AC598"/>
  <c r="B1120" i="1"/>
  <c r="A1119" i="5"/>
  <c r="O617" l="1"/>
  <c r="AC599"/>
  <c r="N599"/>
  <c r="B1121" i="1"/>
  <c r="A1120" i="5"/>
  <c r="O618" l="1"/>
  <c r="N600"/>
  <c r="AC600"/>
  <c r="B1122" i="1"/>
  <c r="A1121" i="5"/>
  <c r="O619" l="1"/>
  <c r="AC601"/>
  <c r="N601"/>
  <c r="B1123" i="1"/>
  <c r="A1122" i="5"/>
  <c r="O620" l="1"/>
  <c r="N602"/>
  <c r="AC602"/>
  <c r="B1124" i="1"/>
  <c r="A1123" i="5"/>
  <c r="O621" l="1"/>
  <c r="AC603"/>
  <c r="N603"/>
  <c r="B1125" i="1"/>
  <c r="A1124" i="5"/>
  <c r="O622" l="1"/>
  <c r="N604"/>
  <c r="AC604"/>
  <c r="B1126" i="1"/>
  <c r="A1125" i="5"/>
  <c r="O623" l="1"/>
  <c r="AC605"/>
  <c r="N605"/>
  <c r="B1127" i="1"/>
  <c r="A1126" i="5"/>
  <c r="O624" l="1"/>
  <c r="N606"/>
  <c r="AC606"/>
  <c r="B1128" i="1"/>
  <c r="A1127" i="5"/>
  <c r="O625" l="1"/>
  <c r="AC607"/>
  <c r="N607"/>
  <c r="B1129" i="1"/>
  <c r="A1128" i="5"/>
  <c r="O626" l="1"/>
  <c r="N608"/>
  <c r="AC608"/>
  <c r="B1130" i="1"/>
  <c r="A1129" i="5"/>
  <c r="O627" l="1"/>
  <c r="AC609"/>
  <c r="N609"/>
  <c r="B1131" i="1"/>
  <c r="A1130" i="5"/>
  <c r="O628" l="1"/>
  <c r="N610"/>
  <c r="AC610"/>
  <c r="B1132" i="1"/>
  <c r="A1131" i="5"/>
  <c r="O629" l="1"/>
  <c r="AC611"/>
  <c r="N611"/>
  <c r="B1133" i="1"/>
  <c r="A1132" i="5"/>
  <c r="O630" l="1"/>
  <c r="N612"/>
  <c r="AC612"/>
  <c r="B1134" i="1"/>
  <c r="A1133" i="5"/>
  <c r="O631" l="1"/>
  <c r="AC613"/>
  <c r="N613"/>
  <c r="B1135" i="1"/>
  <c r="A1134" i="5"/>
  <c r="O632" l="1"/>
  <c r="N614"/>
  <c r="AC614"/>
  <c r="B1136" i="1"/>
  <c r="A1135" i="5"/>
  <c r="O633" l="1"/>
  <c r="AC615"/>
  <c r="N615"/>
  <c r="B1137" i="1"/>
  <c r="A1136" i="5"/>
  <c r="O634" l="1"/>
  <c r="N616"/>
  <c r="AC616"/>
  <c r="B1138" i="1"/>
  <c r="A1137" i="5"/>
  <c r="O635" l="1"/>
  <c r="AC617"/>
  <c r="N617"/>
  <c r="B1139" i="1"/>
  <c r="A1138" i="5"/>
  <c r="O636" l="1"/>
  <c r="N618"/>
  <c r="AC618"/>
  <c r="B1140" i="1"/>
  <c r="A1139" i="5"/>
  <c r="O637" l="1"/>
  <c r="AC619"/>
  <c r="N619"/>
  <c r="B1141" i="1"/>
  <c r="A1140" i="5"/>
  <c r="O638" l="1"/>
  <c r="N620"/>
  <c r="AC620"/>
  <c r="B1142" i="1"/>
  <c r="A1141" i="5"/>
  <c r="O639" l="1"/>
  <c r="AC621"/>
  <c r="N621"/>
  <c r="B1143" i="1"/>
  <c r="A1142" i="5"/>
  <c r="O640" l="1"/>
  <c r="N622"/>
  <c r="AC622"/>
  <c r="B1144" i="1"/>
  <c r="A1143" i="5"/>
  <c r="O641" l="1"/>
  <c r="AC623"/>
  <c r="N623"/>
  <c r="B1145" i="1"/>
  <c r="A1144" i="5"/>
  <c r="O642" l="1"/>
  <c r="N624"/>
  <c r="AC624"/>
  <c r="B1146" i="1"/>
  <c r="A1145" i="5"/>
  <c r="O643" l="1"/>
  <c r="AC625"/>
  <c r="N625"/>
  <c r="B1147" i="1"/>
  <c r="A1146" i="5"/>
  <c r="O644" l="1"/>
  <c r="N626"/>
  <c r="AC626"/>
  <c r="B1148" i="1"/>
  <c r="A1147" i="5"/>
  <c r="O645" l="1"/>
  <c r="AC627"/>
  <c r="N627"/>
  <c r="B1149" i="1"/>
  <c r="A1148" i="5"/>
  <c r="O646" l="1"/>
  <c r="N628"/>
  <c r="AC628"/>
  <c r="B1150" i="1"/>
  <c r="A1149" i="5"/>
  <c r="O647" l="1"/>
  <c r="AC629"/>
  <c r="N629"/>
  <c r="B1151" i="1"/>
  <c r="A1150" i="5"/>
  <c r="O648" l="1"/>
  <c r="N630"/>
  <c r="AC630"/>
  <c r="B1152" i="1"/>
  <c r="A1151" i="5"/>
  <c r="O649" l="1"/>
  <c r="AC631"/>
  <c r="N631"/>
  <c r="B1153" i="1"/>
  <c r="A1152" i="5"/>
  <c r="O650" l="1"/>
  <c r="N632"/>
  <c r="AC632"/>
  <c r="B1154" i="1"/>
  <c r="A1153" i="5"/>
  <c r="O651" l="1"/>
  <c r="AC633"/>
  <c r="N633"/>
  <c r="B1155" i="1"/>
  <c r="A1154" i="5"/>
  <c r="O652" l="1"/>
  <c r="N634"/>
  <c r="AC634"/>
  <c r="B1156" i="1"/>
  <c r="A1155" i="5"/>
  <c r="O653" l="1"/>
  <c r="AC635"/>
  <c r="N635"/>
  <c r="B1157" i="1"/>
  <c r="A1156" i="5"/>
  <c r="O654" l="1"/>
  <c r="N636"/>
  <c r="AC636"/>
  <c r="B1158" i="1"/>
  <c r="A1157" i="5"/>
  <c r="O655" l="1"/>
  <c r="AC637"/>
  <c r="N637"/>
  <c r="B1159" i="1"/>
  <c r="A1158" i="5"/>
  <c r="O656" l="1"/>
  <c r="N638"/>
  <c r="AC638"/>
  <c r="B1160" i="1"/>
  <c r="A1159" i="5"/>
  <c r="O657" l="1"/>
  <c r="AC639"/>
  <c r="N639"/>
  <c r="B1161" i="1"/>
  <c r="A1160" i="5"/>
  <c r="O658" l="1"/>
  <c r="N640"/>
  <c r="AC640"/>
  <c r="B1162" i="1"/>
  <c r="A1161" i="5"/>
  <c r="O659" l="1"/>
  <c r="AC641"/>
  <c r="N641"/>
  <c r="B1163" i="1"/>
  <c r="A1162" i="5"/>
  <c r="O660" l="1"/>
  <c r="N642"/>
  <c r="AC642"/>
  <c r="B1164" i="1"/>
  <c r="A1163" i="5"/>
  <c r="O661" l="1"/>
  <c r="AC643"/>
  <c r="N643"/>
  <c r="B1165" i="1"/>
  <c r="A1164" i="5"/>
  <c r="O662" l="1"/>
  <c r="N644"/>
  <c r="AC644"/>
  <c r="B1166" i="1"/>
  <c r="A1165" i="5"/>
  <c r="O663" l="1"/>
  <c r="AC645"/>
  <c r="N645"/>
  <c r="B1167" i="1"/>
  <c r="A1166" i="5"/>
  <c r="O664" l="1"/>
  <c r="N646"/>
  <c r="AC646"/>
  <c r="B1168" i="1"/>
  <c r="A1167" i="5"/>
  <c r="O665" l="1"/>
  <c r="AC647"/>
  <c r="N647"/>
  <c r="B1169" i="1"/>
  <c r="A1168" i="5"/>
  <c r="O666" l="1"/>
  <c r="N648"/>
  <c r="AC648"/>
  <c r="B1170" i="1"/>
  <c r="A1169" i="5"/>
  <c r="O667" l="1"/>
  <c r="AC649"/>
  <c r="N649"/>
  <c r="B1171" i="1"/>
  <c r="A1170" i="5"/>
  <c r="O668" l="1"/>
  <c r="N650"/>
  <c r="AC650"/>
  <c r="B1172" i="1"/>
  <c r="A1171" i="5"/>
  <c r="O669" l="1"/>
  <c r="AC651"/>
  <c r="N651"/>
  <c r="B1173" i="1"/>
  <c r="A1172" i="5"/>
  <c r="O670" l="1"/>
  <c r="N652"/>
  <c r="AC652"/>
  <c r="B1174" i="1"/>
  <c r="A1173" i="5"/>
  <c r="O671" l="1"/>
  <c r="AC653"/>
  <c r="N653"/>
  <c r="B1175" i="1"/>
  <c r="A1174" i="5"/>
  <c r="O672" l="1"/>
  <c r="N654"/>
  <c r="AC654"/>
  <c r="B1176" i="1"/>
  <c r="A1175" i="5"/>
  <c r="O673" l="1"/>
  <c r="AC655"/>
  <c r="N655"/>
  <c r="B1177" i="1"/>
  <c r="A1176" i="5"/>
  <c r="O674" l="1"/>
  <c r="N656"/>
  <c r="AC656"/>
  <c r="B1178" i="1"/>
  <c r="A1177" i="5"/>
  <c r="O675" l="1"/>
  <c r="AC657"/>
  <c r="N657"/>
  <c r="B1179" i="1"/>
  <c r="A1178" i="5"/>
  <c r="O676" l="1"/>
  <c r="N658"/>
  <c r="AC658"/>
  <c r="B1180" i="1"/>
  <c r="A1179" i="5"/>
  <c r="O677" l="1"/>
  <c r="AC659"/>
  <c r="N659"/>
  <c r="B1181" i="1"/>
  <c r="A1180" i="5"/>
  <c r="O678" l="1"/>
  <c r="N660"/>
  <c r="AC660"/>
  <c r="B1182" i="1"/>
  <c r="A1181" i="5"/>
  <c r="O679" l="1"/>
  <c r="AC661"/>
  <c r="N661"/>
  <c r="B1183" i="1"/>
  <c r="A1182" i="5"/>
  <c r="O680" l="1"/>
  <c r="N662"/>
  <c r="AC662"/>
  <c r="B1184" i="1"/>
  <c r="A1183" i="5"/>
  <c r="O681" l="1"/>
  <c r="AC663"/>
  <c r="N663"/>
  <c r="B1185" i="1"/>
  <c r="A1184" i="5"/>
  <c r="O682" l="1"/>
  <c r="N664"/>
  <c r="AC664"/>
  <c r="B1186" i="1"/>
  <c r="A1185" i="5"/>
  <c r="O683" l="1"/>
  <c r="AC665"/>
  <c r="N665"/>
  <c r="B1187" i="1"/>
  <c r="A1186" i="5"/>
  <c r="O684" l="1"/>
  <c r="N666"/>
  <c r="AC666"/>
  <c r="B1188" i="1"/>
  <c r="A1187" i="5"/>
  <c r="O685" l="1"/>
  <c r="AC667"/>
  <c r="N667"/>
  <c r="B1189" i="1"/>
  <c r="A1188" i="5"/>
  <c r="O686" l="1"/>
  <c r="N668"/>
  <c r="AC668"/>
  <c r="B1190" i="1"/>
  <c r="A1189" i="5"/>
  <c r="O687" l="1"/>
  <c r="AC669"/>
  <c r="N669"/>
  <c r="B1191" i="1"/>
  <c r="A1190" i="5"/>
  <c r="O688" l="1"/>
  <c r="N670"/>
  <c r="AC670"/>
  <c r="B1192" i="1"/>
  <c r="A1191" i="5"/>
  <c r="O689" l="1"/>
  <c r="AC671"/>
  <c r="N671"/>
  <c r="B1193" i="1"/>
  <c r="A1192" i="5"/>
  <c r="O690" l="1"/>
  <c r="N672"/>
  <c r="AC672"/>
  <c r="B1194" i="1"/>
  <c r="A1193" i="5"/>
  <c r="O691" l="1"/>
  <c r="AC673"/>
  <c r="N673"/>
  <c r="B1195" i="1"/>
  <c r="A1194" i="5"/>
  <c r="O692" l="1"/>
  <c r="N674"/>
  <c r="AC674"/>
  <c r="B1196" i="1"/>
  <c r="A1195" i="5"/>
  <c r="O693" l="1"/>
  <c r="AC675"/>
  <c r="N675"/>
  <c r="B1197" i="1"/>
  <c r="A1196" i="5"/>
  <c r="O694" l="1"/>
  <c r="N676"/>
  <c r="AC676"/>
  <c r="B1198" i="1"/>
  <c r="A1197" i="5"/>
  <c r="O695" l="1"/>
  <c r="AC677"/>
  <c r="N677"/>
  <c r="B1199" i="1"/>
  <c r="A1198" i="5"/>
  <c r="O696" l="1"/>
  <c r="N678"/>
  <c r="AC678"/>
  <c r="B1200" i="1"/>
  <c r="A1199" i="5"/>
  <c r="O697" l="1"/>
  <c r="AC679"/>
  <c r="N679"/>
  <c r="B1201" i="1"/>
  <c r="A1200" i="5"/>
  <c r="O698" l="1"/>
  <c r="N680"/>
  <c r="AC680"/>
  <c r="B1202" i="1"/>
  <c r="A1201" i="5"/>
  <c r="O699" l="1"/>
  <c r="AC681"/>
  <c r="N681"/>
  <c r="B1203" i="1"/>
  <c r="A1202" i="5"/>
  <c r="O700" l="1"/>
  <c r="N682"/>
  <c r="AC682"/>
  <c r="B1204" i="1"/>
  <c r="A1203" i="5"/>
  <c r="O701" l="1"/>
  <c r="AC683"/>
  <c r="N683"/>
  <c r="B1205" i="1"/>
  <c r="A1204" i="5"/>
  <c r="O702" l="1"/>
  <c r="N684"/>
  <c r="AC684"/>
  <c r="B1206" i="1"/>
  <c r="A1205" i="5"/>
  <c r="O703" l="1"/>
  <c r="AC685"/>
  <c r="N685"/>
  <c r="B1207" i="1"/>
  <c r="A1206" i="5"/>
  <c r="O704" l="1"/>
  <c r="N686"/>
  <c r="AC686"/>
  <c r="B1208" i="1"/>
  <c r="A1207" i="5"/>
  <c r="O705" l="1"/>
  <c r="AC687"/>
  <c r="N687"/>
  <c r="B1209" i="1"/>
  <c r="A1208" i="5"/>
  <c r="O706" l="1"/>
  <c r="N688"/>
  <c r="AC688"/>
  <c r="B1210" i="1"/>
  <c r="A1209" i="5"/>
  <c r="O707" l="1"/>
  <c r="N689"/>
  <c r="AC689"/>
  <c r="B1211" i="1"/>
  <c r="A1210" i="5"/>
  <c r="O708" l="1"/>
  <c r="AC690"/>
  <c r="N690"/>
  <c r="B1212" i="1"/>
  <c r="A1211" i="5"/>
  <c r="O709" l="1"/>
  <c r="N691"/>
  <c r="AC691"/>
  <c r="B1213" i="1"/>
  <c r="A1212" i="5"/>
  <c r="O710" l="1"/>
  <c r="AC692"/>
  <c r="N692"/>
  <c r="B1214" i="1"/>
  <c r="A1213" i="5"/>
  <c r="O711" l="1"/>
  <c r="N693"/>
  <c r="AC693"/>
  <c r="B1215" i="1"/>
  <c r="A1214" i="5"/>
  <c r="O712" l="1"/>
  <c r="AC694"/>
  <c r="N694"/>
  <c r="B1216" i="1"/>
  <c r="A1215" i="5"/>
  <c r="O713" l="1"/>
  <c r="N695"/>
  <c r="AC695"/>
  <c r="B1217" i="1"/>
  <c r="A1216" i="5"/>
  <c r="O714" l="1"/>
  <c r="AC696"/>
  <c r="N696"/>
  <c r="B1218" i="1"/>
  <c r="A1217" i="5"/>
  <c r="O715" l="1"/>
  <c r="N697"/>
  <c r="AC697"/>
  <c r="B1219" i="1"/>
  <c r="A1218" i="5"/>
  <c r="O716" l="1"/>
  <c r="AC698"/>
  <c r="N698"/>
  <c r="B1220" i="1"/>
  <c r="A1219" i="5"/>
  <c r="O717" l="1"/>
  <c r="N699"/>
  <c r="AC699"/>
  <c r="B1221" i="1"/>
  <c r="A1220" i="5"/>
  <c r="O718" l="1"/>
  <c r="AC700"/>
  <c r="N700"/>
  <c r="B1222" i="1"/>
  <c r="A1221" i="5"/>
  <c r="O719" l="1"/>
  <c r="N701"/>
  <c r="AC701"/>
  <c r="B1223" i="1"/>
  <c r="A1222" i="5"/>
  <c r="O720" l="1"/>
  <c r="AC702"/>
  <c r="N702"/>
  <c r="B1224" i="1"/>
  <c r="A1223" i="5"/>
  <c r="O721" l="1"/>
  <c r="N703"/>
  <c r="AC703"/>
  <c r="B1225" i="1"/>
  <c r="A1224" i="5"/>
  <c r="O722" l="1"/>
  <c r="AC704"/>
  <c r="N704"/>
  <c r="B1226" i="1"/>
  <c r="A1225" i="5"/>
  <c r="O723" l="1"/>
  <c r="N705"/>
  <c r="AC705"/>
  <c r="B1227" i="1"/>
  <c r="A1226" i="5"/>
  <c r="O724" l="1"/>
  <c r="AC706"/>
  <c r="N706"/>
  <c r="B1228" i="1"/>
  <c r="A1227" i="5"/>
  <c r="O725" l="1"/>
  <c r="N707"/>
  <c r="AC707"/>
  <c r="B1229" i="1"/>
  <c r="A1228" i="5"/>
  <c r="O726" l="1"/>
  <c r="AC708"/>
  <c r="N708"/>
  <c r="B1230" i="1"/>
  <c r="A1229" i="5"/>
  <c r="O727" l="1"/>
  <c r="N709"/>
  <c r="AC709"/>
  <c r="B1231" i="1"/>
  <c r="A1230" i="5"/>
  <c r="O728" l="1"/>
  <c r="AC710"/>
  <c r="N710"/>
  <c r="B1232" i="1"/>
  <c r="A1231" i="5"/>
  <c r="O729" l="1"/>
  <c r="N711"/>
  <c r="AC711"/>
  <c r="B1233" i="1"/>
  <c r="A1232" i="5"/>
  <c r="O730" l="1"/>
  <c r="AC712"/>
  <c r="N712"/>
  <c r="B1234" i="1"/>
  <c r="A1233" i="5"/>
  <c r="O731" l="1"/>
  <c r="N713"/>
  <c r="AC713"/>
  <c r="B1235" i="1"/>
  <c r="A1234" i="5"/>
  <c r="O732" l="1"/>
  <c r="AC714"/>
  <c r="N714"/>
  <c r="B1236" i="1"/>
  <c r="A1235" i="5"/>
  <c r="O733" l="1"/>
  <c r="N715"/>
  <c r="AC715"/>
  <c r="B1237" i="1"/>
  <c r="A1236" i="5"/>
  <c r="O734" l="1"/>
  <c r="AC716"/>
  <c r="N716"/>
  <c r="B1238" i="1"/>
  <c r="A1237" i="5"/>
  <c r="O735" l="1"/>
  <c r="N717"/>
  <c r="AC717"/>
  <c r="B1239" i="1"/>
  <c r="A1238" i="5"/>
  <c r="O736" l="1"/>
  <c r="AC718"/>
  <c r="N718"/>
  <c r="B1240" i="1"/>
  <c r="A1239" i="5"/>
  <c r="O737" l="1"/>
  <c r="N719"/>
  <c r="AC719"/>
  <c r="B1241" i="1"/>
  <c r="A1240" i="5"/>
  <c r="O738" l="1"/>
  <c r="AC720"/>
  <c r="N720"/>
  <c r="B1242" i="1"/>
  <c r="A1241" i="5"/>
  <c r="O739" l="1"/>
  <c r="N721"/>
  <c r="AC721"/>
  <c r="B1243" i="1"/>
  <c r="A1242" i="5"/>
  <c r="O740" l="1"/>
  <c r="AC722"/>
  <c r="N722"/>
  <c r="B1244" i="1"/>
  <c r="A1243" i="5"/>
  <c r="O741" l="1"/>
  <c r="N723"/>
  <c r="AC723"/>
  <c r="B1245" i="1"/>
  <c r="A1244" i="5"/>
  <c r="O742" l="1"/>
  <c r="AC724"/>
  <c r="N724"/>
  <c r="B1246" i="1"/>
  <c r="A1245" i="5"/>
  <c r="O743" l="1"/>
  <c r="N725"/>
  <c r="AC725"/>
  <c r="B1247" i="1"/>
  <c r="A1246" i="5"/>
  <c r="O744" l="1"/>
  <c r="AC726"/>
  <c r="N726"/>
  <c r="B1248" i="1"/>
  <c r="A1247" i="5"/>
  <c r="O745" l="1"/>
  <c r="N727"/>
  <c r="AC727"/>
  <c r="B1249" i="1"/>
  <c r="A1248" i="5"/>
  <c r="O746" l="1"/>
  <c r="AC728"/>
  <c r="N728"/>
  <c r="B1250" i="1"/>
  <c r="A1249" i="5"/>
  <c r="O747" l="1"/>
  <c r="N729"/>
  <c r="AC729"/>
  <c r="B1251" i="1"/>
  <c r="A1250" i="5"/>
  <c r="O748" l="1"/>
  <c r="AC730"/>
  <c r="N730"/>
  <c r="B1252" i="1"/>
  <c r="A1251" i="5"/>
  <c r="O749" l="1"/>
  <c r="N731"/>
  <c r="AC731"/>
  <c r="B1253" i="1"/>
  <c r="A1252" i="5"/>
  <c r="O750" l="1"/>
  <c r="AC732"/>
  <c r="N732"/>
  <c r="B1254" i="1"/>
  <c r="A1253" i="5"/>
  <c r="O751" l="1"/>
  <c r="N733"/>
  <c r="AC733"/>
  <c r="B1255" i="1"/>
  <c r="A1254" i="5"/>
  <c r="O752" l="1"/>
  <c r="AC734"/>
  <c r="N734"/>
  <c r="B1256" i="1"/>
  <c r="A1255" i="5"/>
  <c r="O753" l="1"/>
  <c r="N735"/>
  <c r="AC735"/>
  <c r="B1257" i="1"/>
  <c r="A1256" i="5"/>
  <c r="O754" l="1"/>
  <c r="AC736"/>
  <c r="N736"/>
  <c r="B1258" i="1"/>
  <c r="A1257" i="5"/>
  <c r="O755" l="1"/>
  <c r="N737"/>
  <c r="AC737"/>
  <c r="B1259" i="1"/>
  <c r="A1258" i="5"/>
  <c r="O756" l="1"/>
  <c r="AC738"/>
  <c r="N738"/>
  <c r="B1260" i="1"/>
  <c r="A1259" i="5"/>
  <c r="O757" l="1"/>
  <c r="N739"/>
  <c r="AC739"/>
  <c r="B1261" i="1"/>
  <c r="A1260" i="5"/>
  <c r="O758" l="1"/>
  <c r="AC740"/>
  <c r="N740"/>
  <c r="B1262" i="1"/>
  <c r="A1261" i="5"/>
  <c r="O759" l="1"/>
  <c r="N741"/>
  <c r="AC741"/>
  <c r="B1263" i="1"/>
  <c r="A1262" i="5"/>
  <c r="O760" l="1"/>
  <c r="AC742"/>
  <c r="N742"/>
  <c r="B1264" i="1"/>
  <c r="A1263" i="5"/>
  <c r="O761" l="1"/>
  <c r="N743"/>
  <c r="AC743"/>
  <c r="B1265" i="1"/>
  <c r="A1264" i="5"/>
  <c r="O762" l="1"/>
  <c r="AC744"/>
  <c r="N744"/>
  <c r="B1266" i="1"/>
  <c r="A1265" i="5"/>
  <c r="O763" l="1"/>
  <c r="N745"/>
  <c r="AC745"/>
  <c r="B1267" i="1"/>
  <c r="A1266" i="5"/>
  <c r="O764" l="1"/>
  <c r="AC746"/>
  <c r="N746"/>
  <c r="B1268" i="1"/>
  <c r="A1267" i="5"/>
  <c r="O765" l="1"/>
  <c r="N747"/>
  <c r="AC747"/>
  <c r="B1269" i="1"/>
  <c r="A1268" i="5"/>
  <c r="O766" l="1"/>
  <c r="AC748"/>
  <c r="N748"/>
  <c r="B1270" i="1"/>
  <c r="A1269" i="5"/>
  <c r="O767" l="1"/>
  <c r="N749"/>
  <c r="AC749"/>
  <c r="B1271" i="1"/>
  <c r="A1270" i="5"/>
  <c r="O768" l="1"/>
  <c r="AC750"/>
  <c r="N750"/>
  <c r="B1272" i="1"/>
  <c r="A1271" i="5"/>
  <c r="O769" l="1"/>
  <c r="N751"/>
  <c r="AC751"/>
  <c r="B1273" i="1"/>
  <c r="A1272" i="5"/>
  <c r="O770" l="1"/>
  <c r="AC752"/>
  <c r="N752"/>
  <c r="B1274" i="1"/>
  <c r="A1273" i="5"/>
  <c r="O771" l="1"/>
  <c r="N753"/>
  <c r="AC753"/>
  <c r="B1275" i="1"/>
  <c r="A1274" i="5"/>
  <c r="O772" l="1"/>
  <c r="AC754"/>
  <c r="N754"/>
  <c r="B1276" i="1"/>
  <c r="A1275" i="5"/>
  <c r="O773" l="1"/>
  <c r="N755"/>
  <c r="AC755"/>
  <c r="B1277" i="1"/>
  <c r="A1276" i="5"/>
  <c r="O774" l="1"/>
  <c r="AC756"/>
  <c r="N756"/>
  <c r="B1278" i="1"/>
  <c r="A1277" i="5"/>
  <c r="O775" l="1"/>
  <c r="N757"/>
  <c r="AC757"/>
  <c r="B1279" i="1"/>
  <c r="A1278" i="5"/>
  <c r="O776" l="1"/>
  <c r="AC758"/>
  <c r="N758"/>
  <c r="B1280" i="1"/>
  <c r="A1279" i="5"/>
  <c r="O777" l="1"/>
  <c r="N759"/>
  <c r="AC759"/>
  <c r="B1281" i="1"/>
  <c r="A1280" i="5"/>
  <c r="O778" l="1"/>
  <c r="AC760"/>
  <c r="N760"/>
  <c r="B1282" i="1"/>
  <c r="A1281" i="5"/>
  <c r="O779" l="1"/>
  <c r="N761"/>
  <c r="AC761"/>
  <c r="B1283" i="1"/>
  <c r="A1282" i="5"/>
  <c r="O780" l="1"/>
  <c r="AC762"/>
  <c r="N762"/>
  <c r="B1284" i="1"/>
  <c r="A1283" i="5"/>
  <c r="O781" l="1"/>
  <c r="N763"/>
  <c r="AC763"/>
  <c r="B1285" i="1"/>
  <c r="A1284" i="5"/>
  <c r="O782" l="1"/>
  <c r="N764"/>
  <c r="B1286" i="1"/>
  <c r="A1285" i="5"/>
  <c r="AC764" l="1"/>
  <c r="O783"/>
  <c r="N765"/>
  <c r="B1287" i="1"/>
  <c r="A1286" i="5"/>
  <c r="AC765" l="1"/>
  <c r="O784"/>
  <c r="N766"/>
  <c r="B1288" i="1"/>
  <c r="A1287" i="5"/>
  <c r="AC766" l="1"/>
  <c r="O785"/>
  <c r="N767"/>
  <c r="B1289" i="1"/>
  <c r="A1288" i="5"/>
  <c r="AC767" l="1"/>
  <c r="O786"/>
  <c r="N768"/>
  <c r="B1290" i="1"/>
  <c r="A1289" i="5"/>
  <c r="AC768" l="1"/>
  <c r="O787"/>
  <c r="N769"/>
  <c r="B1291" i="1"/>
  <c r="A1290" i="5"/>
  <c r="AC769" l="1"/>
  <c r="O788"/>
  <c r="N770"/>
  <c r="B1292" i="1"/>
  <c r="A1291" i="5"/>
  <c r="AC770" l="1"/>
  <c r="O789"/>
  <c r="N771"/>
  <c r="B1293" i="1"/>
  <c r="A1292" i="5"/>
  <c r="AC771" l="1"/>
  <c r="O790"/>
  <c r="N772"/>
  <c r="B1294" i="1"/>
  <c r="A1293" i="5"/>
  <c r="AC772" l="1"/>
  <c r="O791"/>
  <c r="N773"/>
  <c r="B1295" i="1"/>
  <c r="A1294" i="5"/>
  <c r="O792" l="1"/>
  <c r="N774"/>
  <c r="B1296" i="1"/>
  <c r="A1295" i="5"/>
  <c r="T8" l="1"/>
  <c r="O793"/>
  <c r="N775"/>
  <c r="B1297" i="1"/>
  <c r="A1296" i="5"/>
  <c r="O794" l="1"/>
  <c r="N776"/>
  <c r="B1298" i="1"/>
  <c r="A1297" i="5"/>
  <c r="O795" l="1"/>
  <c r="N777"/>
  <c r="B1299" i="1"/>
  <c r="A1298" i="5"/>
  <c r="O796" l="1"/>
  <c r="N778"/>
  <c r="B1300" i="1"/>
  <c r="A1299" i="5"/>
  <c r="O797" l="1"/>
  <c r="N779"/>
  <c r="B1301" i="1"/>
  <c r="A1300" i="5"/>
  <c r="O798" l="1"/>
  <c r="N780"/>
  <c r="B1302" i="1"/>
  <c r="A1301" i="5"/>
  <c r="O799" l="1"/>
  <c r="N781"/>
  <c r="B1303" i="1"/>
  <c r="A1302" i="5"/>
  <c r="O800" l="1"/>
  <c r="N782"/>
  <c r="B1304" i="1"/>
  <c r="A1303" i="5"/>
  <c r="O801" l="1"/>
  <c r="N783"/>
  <c r="B1305" i="1"/>
  <c r="A1304" i="5"/>
  <c r="O802" l="1"/>
  <c r="N784"/>
  <c r="B1306" i="1"/>
  <c r="A1305" i="5"/>
  <c r="O803" l="1"/>
  <c r="N785"/>
  <c r="B1307" i="1"/>
  <c r="A1306" i="5"/>
  <c r="O804" l="1"/>
  <c r="N786"/>
  <c r="B1308" i="1"/>
  <c r="A1307" i="5"/>
  <c r="O805" l="1"/>
  <c r="N787"/>
  <c r="B1309" i="1"/>
  <c r="A1308" i="5"/>
  <c r="O806" l="1"/>
  <c r="N788"/>
  <c r="B1310" i="1"/>
  <c r="A1309" i="5"/>
  <c r="O807" l="1"/>
  <c r="N789"/>
  <c r="B1311" i="1"/>
  <c r="A1310" i="5"/>
  <c r="O808" l="1"/>
  <c r="N790"/>
  <c r="B1312" i="1"/>
  <c r="A1311" i="5"/>
  <c r="O809" l="1"/>
  <c r="N791"/>
  <c r="B1313" i="1"/>
  <c r="A1312" i="5"/>
  <c r="O810" l="1"/>
  <c r="N792"/>
  <c r="B1314" i="1"/>
  <c r="A1313" i="5"/>
  <c r="O811" l="1"/>
  <c r="N793"/>
  <c r="B1315" i="1"/>
  <c r="A1314" i="5"/>
  <c r="O812" l="1"/>
  <c r="N794"/>
  <c r="B1316" i="1"/>
  <c r="A1315" i="5"/>
  <c r="O813" l="1"/>
  <c r="N795"/>
  <c r="B1317" i="1"/>
  <c r="A1316" i="5"/>
  <c r="O814" l="1"/>
  <c r="N796"/>
  <c r="B1318" i="1"/>
  <c r="A1317" i="5"/>
  <c r="O815" l="1"/>
  <c r="N797"/>
  <c r="B1319" i="1"/>
  <c r="A1318" i="5"/>
  <c r="O816" l="1"/>
  <c r="N798"/>
  <c r="B1320" i="1"/>
  <c r="A1319" i="5"/>
  <c r="O817" l="1"/>
  <c r="N799"/>
  <c r="B1321" i="1"/>
  <c r="A1320" i="5"/>
  <c r="O818" l="1"/>
  <c r="N800"/>
  <c r="B1322" i="1"/>
  <c r="A1321" i="5"/>
  <c r="O819" l="1"/>
  <c r="N801"/>
  <c r="B1323" i="1"/>
  <c r="A1322" i="5"/>
  <c r="O820" l="1"/>
  <c r="N802"/>
  <c r="B1324" i="1"/>
  <c r="A1323" i="5"/>
  <c r="O821" l="1"/>
  <c r="N803"/>
  <c r="B1325" i="1"/>
  <c r="A1324" i="5"/>
  <c r="O822" l="1"/>
  <c r="N804"/>
  <c r="B1326" i="1"/>
  <c r="A1325" i="5"/>
  <c r="O823" l="1"/>
  <c r="N805"/>
  <c r="B1327" i="1"/>
  <c r="A1326" i="5"/>
  <c r="O824" l="1"/>
  <c r="N806"/>
  <c r="B1328" i="1"/>
  <c r="A1327" i="5"/>
  <c r="O825" l="1"/>
  <c r="N807"/>
  <c r="B1329" i="1"/>
  <c r="A1328" i="5"/>
  <c r="O826" l="1"/>
  <c r="N808"/>
  <c r="B1330" i="1"/>
  <c r="A1329" i="5"/>
  <c r="O827" l="1"/>
  <c r="N809"/>
  <c r="B1331" i="1"/>
  <c r="A1330" i="5"/>
  <c r="O828" l="1"/>
  <c r="N810"/>
  <c r="B1332" i="1"/>
  <c r="A1331" i="5"/>
  <c r="O829" l="1"/>
  <c r="N811"/>
  <c r="B1333" i="1"/>
  <c r="A1332" i="5"/>
  <c r="O830" l="1"/>
  <c r="N812"/>
  <c r="B1334" i="1"/>
  <c r="A1333" i="5"/>
  <c r="O831" l="1"/>
  <c r="N813"/>
  <c r="B1335" i="1"/>
  <c r="A1334" i="5"/>
  <c r="O832" l="1"/>
  <c r="N814"/>
  <c r="B1336" i="1"/>
  <c r="A1335" i="5"/>
  <c r="O833" l="1"/>
  <c r="N815"/>
  <c r="B1337" i="1"/>
  <c r="A1336" i="5"/>
  <c r="O834" l="1"/>
  <c r="N816"/>
  <c r="B1338" i="1"/>
  <c r="A1337" i="5"/>
  <c r="O835" l="1"/>
  <c r="N817"/>
  <c r="B1339" i="1"/>
  <c r="A1338" i="5"/>
  <c r="O836" l="1"/>
  <c r="N818"/>
  <c r="B1340" i="1"/>
  <c r="A1339" i="5"/>
  <c r="O837" l="1"/>
  <c r="N819"/>
  <c r="B1341" i="1"/>
  <c r="A1340" i="5"/>
  <c r="O838" l="1"/>
  <c r="N820"/>
  <c r="B1342" i="1"/>
  <c r="A1341" i="5"/>
  <c r="O839" l="1"/>
  <c r="N821"/>
  <c r="B1343" i="1"/>
  <c r="A1342" i="5"/>
  <c r="O840" l="1"/>
  <c r="N822"/>
  <c r="B1344" i="1"/>
  <c r="A1343" i="5"/>
  <c r="O841" l="1"/>
  <c r="N823"/>
  <c r="B1345" i="1"/>
  <c r="A1344" i="5"/>
  <c r="O842" l="1"/>
  <c r="N824"/>
  <c r="B1346" i="1"/>
  <c r="A1345" i="5"/>
  <c r="O843" l="1"/>
  <c r="N825"/>
  <c r="B1347" i="1"/>
  <c r="A1346" i="5"/>
  <c r="O844" l="1"/>
  <c r="N826"/>
  <c r="B1348" i="1"/>
  <c r="A1347" i="5"/>
  <c r="O845" l="1"/>
  <c r="N827"/>
  <c r="B1349" i="1"/>
  <c r="A1348" i="5"/>
  <c r="O846" l="1"/>
  <c r="N828"/>
  <c r="B1350" i="1"/>
  <c r="A1349" i="5"/>
  <c r="O847" l="1"/>
  <c r="N829"/>
  <c r="B1351" i="1"/>
  <c r="A1350" i="5"/>
  <c r="O848" l="1"/>
  <c r="N830"/>
  <c r="B1352" i="1"/>
  <c r="A1351" i="5"/>
  <c r="O849" l="1"/>
  <c r="N831"/>
  <c r="B1353" i="1"/>
  <c r="A1352" i="5"/>
  <c r="O850" l="1"/>
  <c r="N832"/>
  <c r="B1354" i="1"/>
  <c r="A1353" i="5"/>
  <c r="O851" l="1"/>
  <c r="N833"/>
  <c r="B1355" i="1"/>
  <c r="A1354" i="5"/>
  <c r="O852" l="1"/>
  <c r="N834"/>
  <c r="B1356" i="1"/>
  <c r="A1355" i="5"/>
  <c r="O853" l="1"/>
  <c r="N835"/>
  <c r="B1357" i="1"/>
  <c r="A1356" i="5"/>
  <c r="O854" l="1"/>
  <c r="N836"/>
  <c r="B1358" i="1"/>
  <c r="A1357" i="5"/>
  <c r="O855" l="1"/>
  <c r="N837"/>
  <c r="B1359" i="1"/>
  <c r="A1358" i="5"/>
  <c r="O856" l="1"/>
  <c r="N838"/>
  <c r="B1360" i="1"/>
  <c r="A1359" i="5"/>
  <c r="O857" l="1"/>
  <c r="N839"/>
  <c r="B1361" i="1"/>
  <c r="A1360" i="5"/>
  <c r="O858" l="1"/>
  <c r="N840"/>
  <c r="B1362" i="1"/>
  <c r="A1361" i="5"/>
  <c r="O859" l="1"/>
  <c r="N841"/>
  <c r="B1363" i="1"/>
  <c r="A1362" i="5"/>
  <c r="O860" l="1"/>
  <c r="N842"/>
  <c r="B1364" i="1"/>
  <c r="A1363" i="5"/>
  <c r="O861" l="1"/>
  <c r="N843"/>
  <c r="B1365" i="1"/>
  <c r="A1364" i="5"/>
  <c r="O862" l="1"/>
  <c r="N844"/>
  <c r="B1366" i="1"/>
  <c r="A1365" i="5"/>
  <c r="O863" l="1"/>
  <c r="N845"/>
  <c r="B1367" i="1"/>
  <c r="A1366" i="5"/>
  <c r="O864" l="1"/>
  <c r="N846"/>
  <c r="B1368" i="1"/>
  <c r="A1367" i="5"/>
  <c r="O865" l="1"/>
  <c r="N847"/>
  <c r="B1369" i="1"/>
  <c r="A1368" i="5"/>
  <c r="O866" l="1"/>
  <c r="N848"/>
  <c r="B1370" i="1"/>
  <c r="A1369" i="5"/>
  <c r="O867" l="1"/>
  <c r="N849"/>
  <c r="B1371" i="1"/>
  <c r="A1370" i="5"/>
  <c r="O868" l="1"/>
  <c r="N850"/>
  <c r="B1372" i="1"/>
  <c r="A1371" i="5"/>
  <c r="O869" l="1"/>
  <c r="N851"/>
  <c r="B1373" i="1"/>
  <c r="A1372" i="5"/>
  <c r="O870" l="1"/>
  <c r="N852"/>
  <c r="B1374" i="1"/>
  <c r="A1373" i="5"/>
  <c r="O871" l="1"/>
  <c r="N853"/>
  <c r="B1375" i="1"/>
  <c r="A1374" i="5"/>
  <c r="O872" l="1"/>
  <c r="N854"/>
  <c r="B1376" i="1"/>
  <c r="A1375" i="5"/>
  <c r="O873" l="1"/>
  <c r="N855"/>
  <c r="B1377" i="1"/>
  <c r="A1376" i="5"/>
  <c r="O874" l="1"/>
  <c r="N856"/>
  <c r="B1378" i="1"/>
  <c r="A1377" i="5"/>
  <c r="O875" l="1"/>
  <c r="N857"/>
  <c r="B1379" i="1"/>
  <c r="A1378" i="5"/>
  <c r="O876" l="1"/>
  <c r="N858"/>
  <c r="B1380" i="1"/>
  <c r="A1379" i="5"/>
  <c r="O877" l="1"/>
  <c r="N859"/>
  <c r="B1381" i="1"/>
  <c r="A1380" i="5"/>
  <c r="O878" l="1"/>
  <c r="N860"/>
  <c r="B1382" i="1"/>
  <c r="A1381" i="5"/>
  <c r="O879" l="1"/>
  <c r="N861"/>
  <c r="B1383" i="1"/>
  <c r="A1382" i="5"/>
  <c r="O880" l="1"/>
  <c r="N862"/>
  <c r="B1384" i="1"/>
  <c r="A1383" i="5"/>
  <c r="O881" l="1"/>
  <c r="N863"/>
  <c r="B1385" i="1"/>
  <c r="A1384" i="5"/>
  <c r="O882" l="1"/>
  <c r="N864"/>
  <c r="B1386" i="1"/>
  <c r="A1385" i="5"/>
  <c r="O883" l="1"/>
  <c r="N865"/>
  <c r="B1387" i="1"/>
  <c r="A1386" i="5"/>
  <c r="O884" l="1"/>
  <c r="N866"/>
  <c r="B1388" i="1"/>
  <c r="A1387" i="5"/>
  <c r="O885" l="1"/>
  <c r="N867"/>
  <c r="B1389" i="1"/>
  <c r="A1388" i="5"/>
  <c r="O886" l="1"/>
  <c r="N868"/>
  <c r="B1390" i="1"/>
  <c r="A1389" i="5"/>
  <c r="O887" l="1"/>
  <c r="N869"/>
  <c r="B1391" i="1"/>
  <c r="A1390" i="5"/>
  <c r="O888" l="1"/>
  <c r="N870"/>
  <c r="B1392" i="1"/>
  <c r="A1391" i="5"/>
  <c r="O889" l="1"/>
  <c r="N871"/>
  <c r="B1393" i="1"/>
  <c r="A1392" i="5"/>
  <c r="O890" l="1"/>
  <c r="N872"/>
  <c r="B1394" i="1"/>
  <c r="A1393" i="5"/>
  <c r="O891" l="1"/>
  <c r="N873"/>
  <c r="B1395" i="1"/>
  <c r="A1394" i="5"/>
  <c r="O892" l="1"/>
  <c r="N874"/>
  <c r="B1396" i="1"/>
  <c r="A1395" i="5"/>
  <c r="O893" l="1"/>
  <c r="N875"/>
  <c r="B1397" i="1"/>
  <c r="A1396" i="5"/>
  <c r="O894" l="1"/>
  <c r="N876"/>
  <c r="B1398" i="1"/>
  <c r="A1397" i="5"/>
  <c r="O895" l="1"/>
  <c r="N877"/>
  <c r="B1399" i="1"/>
  <c r="A1398" i="5"/>
  <c r="O896" l="1"/>
  <c r="N878"/>
  <c r="B1400" i="1"/>
  <c r="A1399" i="5"/>
  <c r="O897" l="1"/>
  <c r="N879"/>
  <c r="B1401" i="1"/>
  <c r="A1400" i="5"/>
  <c r="O898" l="1"/>
  <c r="N880"/>
  <c r="B1402" i="1"/>
  <c r="A1401" i="5"/>
  <c r="O899" l="1"/>
  <c r="N881"/>
  <c r="B1403" i="1"/>
  <c r="A1402" i="5"/>
  <c r="O900" l="1"/>
  <c r="N882"/>
  <c r="B1404" i="1"/>
  <c r="A1403" i="5"/>
  <c r="O901" l="1"/>
  <c r="N883"/>
  <c r="B1405" i="1"/>
  <c r="A1404" i="5"/>
  <c r="O902" l="1"/>
  <c r="N884"/>
  <c r="B1406" i="1"/>
  <c r="A1405" i="5"/>
  <c r="O903" l="1"/>
  <c r="N885"/>
  <c r="B1407" i="1"/>
  <c r="A1406" i="5"/>
  <c r="O904" l="1"/>
  <c r="N886"/>
  <c r="B1408" i="1"/>
  <c r="A1407" i="5"/>
  <c r="O905" l="1"/>
  <c r="N887"/>
  <c r="B1409" i="1"/>
  <c r="A1408" i="5"/>
  <c r="O906" l="1"/>
  <c r="N888"/>
  <c r="B1410" i="1"/>
  <c r="A1409" i="5"/>
  <c r="O907" l="1"/>
  <c r="N889"/>
  <c r="B1411" i="1"/>
  <c r="A1410" i="5"/>
  <c r="O908" l="1"/>
  <c r="N890"/>
  <c r="B1412" i="1"/>
  <c r="A1411" i="5"/>
  <c r="O909" l="1"/>
  <c r="N891"/>
  <c r="B1413" i="1"/>
  <c r="A1412" i="5"/>
  <c r="O910" l="1"/>
  <c r="N892"/>
  <c r="B1414" i="1"/>
  <c r="A1413" i="5"/>
  <c r="O911" l="1"/>
  <c r="N893"/>
  <c r="B1415" i="1"/>
  <c r="A1414" i="5"/>
  <c r="O912" l="1"/>
  <c r="N894"/>
  <c r="B1416" i="1"/>
  <c r="A1415" i="5"/>
  <c r="O913" l="1"/>
  <c r="N895"/>
  <c r="B1417" i="1"/>
  <c r="A1416" i="5"/>
  <c r="O914" l="1"/>
  <c r="N896"/>
  <c r="B1418" i="1"/>
  <c r="A1417" i="5"/>
  <c r="O915" l="1"/>
  <c r="N897"/>
  <c r="B1419" i="1"/>
  <c r="A1418" i="5"/>
  <c r="O916" l="1"/>
  <c r="N898"/>
  <c r="B1420" i="1"/>
  <c r="A1419" i="5"/>
  <c r="O917" l="1"/>
  <c r="N899"/>
  <c r="B1421" i="1"/>
  <c r="A1420" i="5"/>
  <c r="O918" l="1"/>
  <c r="N900"/>
  <c r="B1422" i="1"/>
  <c r="A1421" i="5"/>
  <c r="O919" l="1"/>
  <c r="N901"/>
  <c r="B1423" i="1"/>
  <c r="A1422" i="5"/>
  <c r="O920" l="1"/>
  <c r="N902"/>
  <c r="B1424" i="1"/>
  <c r="A1423" i="5"/>
  <c r="O921" l="1"/>
  <c r="N903"/>
  <c r="B1425" i="1"/>
  <c r="A1424" i="5"/>
  <c r="O922" l="1"/>
  <c r="N904"/>
  <c r="B1426" i="1"/>
  <c r="A1425" i="5"/>
  <c r="O923" l="1"/>
  <c r="N905"/>
  <c r="B1427" i="1"/>
  <c r="A1426" i="5"/>
  <c r="O924" l="1"/>
  <c r="N906"/>
  <c r="B1428" i="1"/>
  <c r="A1427" i="5"/>
  <c r="O925" l="1"/>
  <c r="N907"/>
  <c r="B1429" i="1"/>
  <c r="A1428" i="5"/>
  <c r="O926" l="1"/>
  <c r="N908"/>
  <c r="B1430" i="1"/>
  <c r="A1429" i="5"/>
  <c r="O927" l="1"/>
  <c r="N909"/>
  <c r="B1431" i="1"/>
  <c r="A1430" i="5"/>
  <c r="O928" l="1"/>
  <c r="N910"/>
  <c r="B1432" i="1"/>
  <c r="A1431" i="5"/>
  <c r="O929" l="1"/>
  <c r="N911"/>
  <c r="B1433" i="1"/>
  <c r="A1432" i="5"/>
  <c r="O930" l="1"/>
  <c r="N912"/>
  <c r="B1434" i="1"/>
  <c r="A1433" i="5"/>
  <c r="O931" l="1"/>
  <c r="N913"/>
  <c r="B1435" i="1"/>
  <c r="A1434" i="5"/>
  <c r="O932" l="1"/>
  <c r="N914"/>
  <c r="B1436" i="1"/>
  <c r="A1435" i="5"/>
  <c r="O933" l="1"/>
  <c r="N915"/>
  <c r="B1437" i="1"/>
  <c r="A1436" i="5"/>
  <c r="O934" l="1"/>
  <c r="N916"/>
  <c r="B1438" i="1"/>
  <c r="A1437" i="5"/>
  <c r="O935" l="1"/>
  <c r="N917"/>
  <c r="B1439" i="1"/>
  <c r="A1438" i="5"/>
  <c r="O936" l="1"/>
  <c r="N918"/>
  <c r="B1440" i="1"/>
  <c r="A1439" i="5"/>
  <c r="O937" l="1"/>
  <c r="N919"/>
  <c r="B1441" i="1"/>
  <c r="A1440" i="5"/>
  <c r="O938" l="1"/>
  <c r="N920"/>
  <c r="B1442" i="1"/>
  <c r="A1441" i="5"/>
  <c r="O939" l="1"/>
  <c r="N921"/>
  <c r="B1443" i="1"/>
  <c r="A1442" i="5"/>
  <c r="O940" l="1"/>
  <c r="N922"/>
  <c r="B1444" i="1"/>
  <c r="A1443" i="5"/>
  <c r="O941" l="1"/>
  <c r="N923"/>
  <c r="B1445" i="1"/>
  <c r="A1444" i="5"/>
  <c r="O942" l="1"/>
  <c r="N924"/>
  <c r="B1446" i="1"/>
  <c r="A1445" i="5"/>
  <c r="O943" l="1"/>
  <c r="N925"/>
  <c r="B1447" i="1"/>
  <c r="A1446" i="5"/>
  <c r="O944" l="1"/>
  <c r="N926"/>
  <c r="B1448" i="1"/>
  <c r="A1447" i="5"/>
  <c r="O945" l="1"/>
  <c r="N927"/>
  <c r="B1449" i="1"/>
  <c r="A1448" i="5"/>
  <c r="O946" l="1"/>
  <c r="N928"/>
  <c r="B1450" i="1"/>
  <c r="A1449" i="5"/>
  <c r="O947" l="1"/>
  <c r="N929"/>
  <c r="B1451" i="1"/>
  <c r="A1450" i="5"/>
  <c r="O948" l="1"/>
  <c r="N930"/>
  <c r="B1452" i="1"/>
  <c r="A1451" i="5"/>
  <c r="O949" l="1"/>
  <c r="N931"/>
  <c r="B1453" i="1"/>
  <c r="A1452" i="5"/>
  <c r="O950" l="1"/>
  <c r="N932"/>
  <c r="B1454" i="1"/>
  <c r="A1453" i="5"/>
  <c r="O951" l="1"/>
  <c r="N933"/>
  <c r="B1455" i="1"/>
  <c r="A1454" i="5"/>
  <c r="O952" l="1"/>
  <c r="N934"/>
  <c r="B1456" i="1"/>
  <c r="A1455" i="5"/>
  <c r="O953" l="1"/>
  <c r="N935"/>
  <c r="B1457" i="1"/>
  <c r="A1456" i="5"/>
  <c r="O954" l="1"/>
  <c r="N936"/>
  <c r="B1458" i="1"/>
  <c r="A1457" i="5"/>
  <c r="O955" l="1"/>
  <c r="N937"/>
  <c r="B1459" i="1"/>
  <c r="A1458" i="5"/>
  <c r="O956" l="1"/>
  <c r="N938"/>
  <c r="B1460" i="1"/>
  <c r="A1459" i="5"/>
  <c r="O957" l="1"/>
  <c r="N939"/>
  <c r="B1461" i="1"/>
  <c r="A1460" i="5"/>
  <c r="O958" l="1"/>
  <c r="N940"/>
  <c r="B1462" i="1"/>
  <c r="A1461" i="5"/>
  <c r="O959" l="1"/>
  <c r="N941"/>
  <c r="B1463" i="1"/>
  <c r="A1462" i="5"/>
  <c r="O960" l="1"/>
  <c r="N942"/>
  <c r="B1464" i="1"/>
  <c r="A1463" i="5"/>
  <c r="O961" l="1"/>
  <c r="N943"/>
  <c r="B1465" i="1"/>
  <c r="A1464" i="5"/>
  <c r="O962" l="1"/>
  <c r="N944"/>
  <c r="B1466" i="1"/>
  <c r="A1465" i="5"/>
  <c r="O963" l="1"/>
  <c r="N945"/>
  <c r="B1467" i="1"/>
  <c r="A1466" i="5"/>
  <c r="O964" l="1"/>
  <c r="N946"/>
  <c r="B1468" i="1"/>
  <c r="A1467" i="5"/>
  <c r="O965" l="1"/>
  <c r="N947"/>
  <c r="B1469" i="1"/>
  <c r="A1468" i="5"/>
  <c r="O966" l="1"/>
  <c r="N948"/>
  <c r="B1470" i="1"/>
  <c r="A1469" i="5"/>
  <c r="O967" l="1"/>
  <c r="N949"/>
  <c r="B1471" i="1"/>
  <c r="A1470" i="5"/>
  <c r="O968" l="1"/>
  <c r="N950"/>
  <c r="B1472" i="1"/>
  <c r="A1471" i="5"/>
  <c r="O969" l="1"/>
  <c r="N951"/>
  <c r="B1473" i="1"/>
  <c r="A1472" i="5"/>
  <c r="O970" l="1"/>
  <c r="N952"/>
  <c r="B1474" i="1"/>
  <c r="A1473" i="5"/>
  <c r="O971" l="1"/>
  <c r="N953"/>
  <c r="B1475" i="1"/>
  <c r="A1474" i="5"/>
  <c r="O972" l="1"/>
  <c r="N954"/>
  <c r="B1476" i="1"/>
  <c r="A1475" i="5"/>
  <c r="O973" l="1"/>
  <c r="N955"/>
  <c r="B1477" i="1"/>
  <c r="A1476" i="5"/>
  <c r="O974" l="1"/>
  <c r="N956"/>
  <c r="B1478" i="1"/>
  <c r="A1477" i="5"/>
  <c r="O975" l="1"/>
  <c r="N957"/>
  <c r="B1479" i="1"/>
  <c r="A1478" i="5"/>
  <c r="O976" l="1"/>
  <c r="N958"/>
  <c r="B1480" i="1"/>
  <c r="A1479" i="5"/>
  <c r="O977" l="1"/>
  <c r="N959"/>
  <c r="B1481" i="1"/>
  <c r="A1480" i="5"/>
  <c r="O978" l="1"/>
  <c r="N960"/>
  <c r="B1482" i="1"/>
  <c r="A1481" i="5"/>
  <c r="O979" l="1"/>
  <c r="N961"/>
  <c r="B1483" i="1"/>
  <c r="A1482" i="5"/>
  <c r="O980" l="1"/>
  <c r="N962"/>
  <c r="B1484" i="1"/>
  <c r="A1483" i="5"/>
  <c r="O981" l="1"/>
  <c r="N963"/>
  <c r="B1485" i="1"/>
  <c r="A1484" i="5"/>
  <c r="O982" l="1"/>
  <c r="N964"/>
  <c r="B1486" i="1"/>
  <c r="A1485" i="5"/>
  <c r="O983" l="1"/>
  <c r="N965"/>
  <c r="B1487" i="1"/>
  <c r="A1486" i="5"/>
  <c r="O984" l="1"/>
  <c r="N966"/>
  <c r="B1488" i="1"/>
  <c r="A1487" i="5"/>
  <c r="O985" l="1"/>
  <c r="N967"/>
  <c r="B1489" i="1"/>
  <c r="A1488" i="5"/>
  <c r="O986" l="1"/>
  <c r="N968"/>
  <c r="B1490" i="1"/>
  <c r="A1489" i="5"/>
  <c r="O987" l="1"/>
  <c r="N969"/>
  <c r="B1491" i="1"/>
  <c r="A1490" i="5"/>
  <c r="O988" l="1"/>
  <c r="N970"/>
  <c r="B1492" i="1"/>
  <c r="A1491" i="5"/>
  <c r="O989" l="1"/>
  <c r="N971"/>
  <c r="B1493" i="1"/>
  <c r="A1492" i="5"/>
  <c r="O990" l="1"/>
  <c r="N972"/>
  <c r="B1494" i="1"/>
  <c r="A1493" i="5"/>
  <c r="O991" l="1"/>
  <c r="N973"/>
  <c r="B1495" i="1"/>
  <c r="A1494" i="5"/>
  <c r="O992" l="1"/>
  <c r="N974"/>
  <c r="B1496" i="1"/>
  <c r="A1495" i="5"/>
  <c r="O993" l="1"/>
  <c r="N975"/>
  <c r="B1497" i="1"/>
  <c r="A1496" i="5"/>
  <c r="O994" l="1"/>
  <c r="N976"/>
  <c r="B1498" i="1"/>
  <c r="A1497" i="5"/>
  <c r="O995" l="1"/>
  <c r="N977"/>
  <c r="B1499" i="1"/>
  <c r="A1498" i="5"/>
  <c r="O996" l="1"/>
  <c r="N978"/>
  <c r="B1500" i="1"/>
  <c r="A1499" i="5"/>
  <c r="O997" l="1"/>
  <c r="N979"/>
  <c r="B1501" i="1"/>
  <c r="A1500" i="5"/>
  <c r="O998" l="1"/>
  <c r="N980"/>
  <c r="B1502" i="1"/>
  <c r="A1501" i="5"/>
  <c r="O999" l="1"/>
  <c r="N981"/>
  <c r="B1503" i="1"/>
  <c r="A1502" i="5"/>
  <c r="O1000" l="1"/>
  <c r="N982"/>
  <c r="B1504" i="1"/>
  <c r="A1503" i="5"/>
  <c r="O1001" l="1"/>
  <c r="N983"/>
  <c r="B1505" i="1"/>
  <c r="A1504" i="5"/>
  <c r="O1002" l="1"/>
  <c r="N984"/>
  <c r="B1506" i="1"/>
  <c r="A1505" i="5"/>
  <c r="O1003" l="1"/>
  <c r="N985"/>
  <c r="B1507" i="1"/>
  <c r="A1506" i="5"/>
  <c r="O1004" l="1"/>
  <c r="N986"/>
  <c r="B1508" i="1"/>
  <c r="A1507" i="5"/>
  <c r="O1005" l="1"/>
  <c r="N987"/>
  <c r="B1509" i="1"/>
  <c r="A1508" i="5"/>
  <c r="O1006" l="1"/>
  <c r="N988"/>
  <c r="B1510" i="1"/>
  <c r="A1509" i="5"/>
  <c r="O1007" l="1"/>
  <c r="N989"/>
  <c r="B1511" i="1"/>
  <c r="A1510" i="5"/>
  <c r="O1008" l="1"/>
  <c r="N990"/>
  <c r="B1512" i="1"/>
  <c r="A1511" i="5"/>
  <c r="O1009" l="1"/>
  <c r="N991"/>
  <c r="B1513" i="1"/>
  <c r="A1512" i="5"/>
  <c r="O1010" l="1"/>
  <c r="N992"/>
  <c r="B1514" i="1"/>
  <c r="A1513" i="5"/>
  <c r="O1011" l="1"/>
  <c r="N993"/>
  <c r="B1515" i="1"/>
  <c r="A1514" i="5"/>
  <c r="O1012" l="1"/>
  <c r="N994"/>
  <c r="B1516" i="1"/>
  <c r="A1515" i="5"/>
  <c r="O1013" l="1"/>
  <c r="N995"/>
  <c r="B1517" i="1"/>
  <c r="A1516" i="5"/>
  <c r="O1014" l="1"/>
  <c r="N996"/>
  <c r="B1518" i="1"/>
  <c r="A1517" i="5"/>
  <c r="O1015" l="1"/>
  <c r="N997"/>
  <c r="B1519" i="1"/>
  <c r="A1518" i="5"/>
  <c r="O1016" l="1"/>
  <c r="N998"/>
  <c r="B1520" i="1"/>
  <c r="A1519" i="5"/>
  <c r="O1017" l="1"/>
  <c r="N999"/>
  <c r="B1521" i="1"/>
  <c r="A1520" i="5"/>
  <c r="O1018" l="1"/>
  <c r="N1000"/>
  <c r="B1522" i="1"/>
  <c r="A1521" i="5"/>
  <c r="O1019" l="1"/>
  <c r="N1001"/>
  <c r="B1523" i="1"/>
  <c r="A1522" i="5"/>
  <c r="O1020" l="1"/>
  <c r="N1002"/>
  <c r="B1524" i="1"/>
  <c r="A1523" i="5"/>
  <c r="O1021" l="1"/>
  <c r="N1003"/>
  <c r="B1525" i="1"/>
  <c r="A1524" i="5"/>
  <c r="O1022" l="1"/>
  <c r="N1004"/>
  <c r="B1526" i="1"/>
  <c r="A1525" i="5"/>
  <c r="O1023" l="1"/>
  <c r="N1005"/>
  <c r="B1527" i="1"/>
  <c r="A1526" i="5"/>
  <c r="O1024" l="1"/>
  <c r="N1006"/>
  <c r="B1528" i="1"/>
  <c r="A1527" i="5"/>
  <c r="O1025" l="1"/>
  <c r="N1007"/>
  <c r="B1529" i="1"/>
  <c r="A1528" i="5"/>
  <c r="O1026" l="1"/>
  <c r="N1008"/>
  <c r="B1530" i="1"/>
  <c r="A1529" i="5"/>
  <c r="O1027" l="1"/>
  <c r="N1009"/>
  <c r="B1531" i="1"/>
  <c r="A1530" i="5"/>
  <c r="O1028" l="1"/>
  <c r="N1010"/>
  <c r="B1532" i="1"/>
  <c r="A1531" i="5"/>
  <c r="O1029" l="1"/>
  <c r="N1011"/>
  <c r="B1533" i="1"/>
  <c r="A1532" i="5"/>
  <c r="O1030" l="1"/>
  <c r="N1012"/>
  <c r="B1534" i="1"/>
  <c r="A1533" i="5"/>
  <c r="O1031" l="1"/>
  <c r="N1013"/>
  <c r="B1535" i="1"/>
  <c r="A1534" i="5"/>
  <c r="O1032" l="1"/>
  <c r="N1014"/>
  <c r="B1536" i="1"/>
  <c r="A1535" i="5"/>
  <c r="O1033" l="1"/>
  <c r="N1015"/>
  <c r="B1537" i="1"/>
  <c r="A1536" i="5"/>
  <c r="O1034" l="1"/>
  <c r="N1016"/>
  <c r="B1538" i="1"/>
  <c r="A1537" i="5"/>
  <c r="O1035" l="1"/>
  <c r="N1017"/>
  <c r="B1539" i="1"/>
  <c r="A1538" i="5"/>
  <c r="O1036" l="1"/>
  <c r="N1018"/>
  <c r="B1540" i="1"/>
  <c r="A1539" i="5"/>
  <c r="O1037" l="1"/>
  <c r="N1019"/>
  <c r="B1541" i="1"/>
  <c r="A1540" i="5"/>
  <c r="O1038" l="1"/>
  <c r="N1020"/>
  <c r="B1542" i="1"/>
  <c r="A1541" i="5"/>
  <c r="O1039" l="1"/>
  <c r="N1021"/>
  <c r="B1543" i="1"/>
  <c r="A1542" i="5"/>
  <c r="O1040" l="1"/>
  <c r="N1022"/>
  <c r="B1544" i="1"/>
  <c r="A1543" i="5"/>
  <c r="O1041" l="1"/>
  <c r="N1023"/>
  <c r="B1545" i="1"/>
  <c r="A1544" i="5"/>
  <c r="O1042" l="1"/>
  <c r="N1024"/>
  <c r="B1546" i="1"/>
  <c r="A1545" i="5"/>
  <c r="O1043" l="1"/>
  <c r="N1025"/>
  <c r="B1547" i="1"/>
  <c r="A1546" i="5"/>
  <c r="O1044" l="1"/>
  <c r="N1026"/>
  <c r="B1548" i="1"/>
  <c r="A1547" i="5"/>
  <c r="O1045" l="1"/>
  <c r="N1027"/>
  <c r="B1549" i="1"/>
  <c r="A1548" i="5"/>
  <c r="O1046" l="1"/>
  <c r="N1028"/>
  <c r="B1550" i="1"/>
  <c r="A1549" i="5"/>
  <c r="O1047" l="1"/>
  <c r="N1029"/>
  <c r="B1551" i="1"/>
  <c r="A1550" i="5"/>
  <c r="O1048" l="1"/>
  <c r="N1030"/>
  <c r="B1552" i="1"/>
  <c r="A1551" i="5"/>
  <c r="O1049" l="1"/>
  <c r="N1031"/>
  <c r="B1553" i="1"/>
  <c r="A1552" i="5"/>
  <c r="O1050" l="1"/>
  <c r="N1032"/>
  <c r="B1554" i="1"/>
  <c r="A1553" i="5"/>
  <c r="O1051" l="1"/>
  <c r="N1033"/>
  <c r="B1555" i="1"/>
  <c r="A1554" i="5"/>
  <c r="O1052" l="1"/>
  <c r="N1034"/>
  <c r="B1556" i="1"/>
  <c r="A1555" i="5"/>
  <c r="O1053" l="1"/>
  <c r="N1035"/>
  <c r="B1557" i="1"/>
  <c r="A1556" i="5"/>
  <c r="O1054" l="1"/>
  <c r="N1036"/>
  <c r="B1558" i="1"/>
  <c r="A1557" i="5"/>
  <c r="O1055" l="1"/>
  <c r="N1037"/>
  <c r="B1559" i="1"/>
  <c r="A1558" i="5"/>
  <c r="O1056" l="1"/>
  <c r="N1038"/>
  <c r="B1560" i="1"/>
  <c r="A1559" i="5"/>
  <c r="O1057" l="1"/>
  <c r="N1039"/>
  <c r="B1561" i="1"/>
  <c r="A1560" i="5"/>
  <c r="O1058" l="1"/>
  <c r="N1040"/>
  <c r="B1562" i="1"/>
  <c r="A1561" i="5"/>
  <c r="O1059" l="1"/>
  <c r="N1041"/>
  <c r="B1563" i="1"/>
  <c r="A1562" i="5"/>
  <c r="O1060" l="1"/>
  <c r="N1042"/>
  <c r="B1564" i="1"/>
  <c r="A1563" i="5"/>
  <c r="O1061" l="1"/>
  <c r="N1043"/>
  <c r="B1565" i="1"/>
  <c r="A1564" i="5"/>
  <c r="O1062" l="1"/>
  <c r="N1044"/>
  <c r="B1566" i="1"/>
  <c r="A1565" i="5"/>
  <c r="O1063" l="1"/>
  <c r="N1045"/>
  <c r="B1567" i="1"/>
  <c r="A1566" i="5"/>
  <c r="O1064" l="1"/>
  <c r="N1046"/>
  <c r="B1568" i="1"/>
  <c r="A1567" i="5"/>
  <c r="O1065" l="1"/>
  <c r="N1047"/>
  <c r="B1569" i="1"/>
  <c r="A1568" i="5"/>
  <c r="O1066" l="1"/>
  <c r="N1048"/>
  <c r="B1570" i="1"/>
  <c r="A1569" i="5"/>
  <c r="O1067" l="1"/>
  <c r="N1049"/>
  <c r="B1571" i="1"/>
  <c r="A1570" i="5"/>
  <c r="O1068" l="1"/>
  <c r="N1050"/>
  <c r="B1572" i="1"/>
  <c r="A1571" i="5"/>
  <c r="O1069" l="1"/>
  <c r="N1051"/>
  <c r="B1573" i="1"/>
  <c r="A1572" i="5"/>
  <c r="O1070" l="1"/>
  <c r="N1052"/>
  <c r="B1574" i="1"/>
  <c r="A1573" i="5"/>
  <c r="O1071" l="1"/>
  <c r="N1053"/>
  <c r="B1575" i="1"/>
  <c r="A1574" i="5"/>
  <c r="O1072" l="1"/>
  <c r="N1054"/>
  <c r="B1576" i="1"/>
  <c r="A1575" i="5"/>
  <c r="O1073" l="1"/>
  <c r="N1055"/>
  <c r="B1577" i="1"/>
  <c r="A1576" i="5"/>
  <c r="O1074" l="1"/>
  <c r="N1056"/>
  <c r="B1578" i="1"/>
  <c r="A1577" i="5"/>
  <c r="O1075" l="1"/>
  <c r="N1057"/>
  <c r="B1579" i="1"/>
  <c r="A1578" i="5"/>
  <c r="O1076" l="1"/>
  <c r="N1058"/>
  <c r="B1580" i="1"/>
  <c r="A1579" i="5"/>
  <c r="O1077" l="1"/>
  <c r="N1059"/>
  <c r="B1581" i="1"/>
  <c r="A1580" i="5"/>
  <c r="O1078" l="1"/>
  <c r="N1060"/>
  <c r="B1582" i="1"/>
  <c r="A1581" i="5"/>
  <c r="O1079" l="1"/>
  <c r="N1061"/>
  <c r="B1583" i="1"/>
  <c r="A1582" i="5"/>
  <c r="O1080" l="1"/>
  <c r="N1062"/>
  <c r="B1584" i="1"/>
  <c r="A1583" i="5"/>
  <c r="O1081" l="1"/>
  <c r="N1063"/>
  <c r="B1585" i="1"/>
  <c r="A1584" i="5"/>
  <c r="O1082" l="1"/>
  <c r="N1064"/>
  <c r="B1586" i="1"/>
  <c r="A1585" i="5"/>
  <c r="O1083" l="1"/>
  <c r="N1065"/>
  <c r="B1587" i="1"/>
  <c r="A1586" i="5"/>
  <c r="O1084" l="1"/>
  <c r="N1066"/>
  <c r="B1588" i="1"/>
  <c r="A1587" i="5"/>
  <c r="O1085" l="1"/>
  <c r="N1067"/>
  <c r="B1589" i="1"/>
  <c r="A1588" i="5"/>
  <c r="O1086" l="1"/>
  <c r="N1068"/>
  <c r="B1590" i="1"/>
  <c r="A1589" i="5"/>
  <c r="O1087" l="1"/>
  <c r="N1069"/>
  <c r="B1591" i="1"/>
  <c r="A1590" i="5"/>
  <c r="O1088" l="1"/>
  <c r="N1070"/>
  <c r="B1592" i="1"/>
  <c r="A1591" i="5"/>
  <c r="O1089" l="1"/>
  <c r="N1071"/>
  <c r="B1593" i="1"/>
  <c r="A1592" i="5"/>
  <c r="O1090" l="1"/>
  <c r="N1072"/>
  <c r="B1594" i="1"/>
  <c r="A1593" i="5"/>
  <c r="O1091" l="1"/>
  <c r="N1073"/>
  <c r="B1595" i="1"/>
  <c r="A1594" i="5"/>
  <c r="O1092" l="1"/>
  <c r="N1074"/>
  <c r="B1596" i="1"/>
  <c r="A1595" i="5"/>
  <c r="O1093" l="1"/>
  <c r="N1075"/>
  <c r="B1597" i="1"/>
  <c r="A1596" i="5"/>
  <c r="O1094" l="1"/>
  <c r="N1076"/>
  <c r="B1598" i="1"/>
  <c r="A1597" i="5"/>
  <c r="O1095" l="1"/>
  <c r="N1077"/>
  <c r="B1599" i="1"/>
  <c r="A1598" i="5"/>
  <c r="O1096" l="1"/>
  <c r="N1078"/>
  <c r="B1600" i="1"/>
  <c r="A1599" i="5"/>
  <c r="O1097" l="1"/>
  <c r="N1079"/>
  <c r="B1601" i="1"/>
  <c r="A1600" i="5"/>
  <c r="O1098" l="1"/>
  <c r="N1080"/>
  <c r="B1602" i="1"/>
  <c r="A1601" i="5"/>
  <c r="O1099" l="1"/>
  <c r="N1081"/>
  <c r="B1603" i="1"/>
  <c r="A1602" i="5"/>
  <c r="O1100" l="1"/>
  <c r="N1082"/>
  <c r="B1604" i="1"/>
  <c r="A1603" i="5"/>
  <c r="O1101" l="1"/>
  <c r="N1083"/>
  <c r="B1605" i="1"/>
  <c r="A1604" i="5"/>
  <c r="O1102" l="1"/>
  <c r="N1084"/>
  <c r="B1606" i="1"/>
  <c r="A1605" i="5"/>
  <c r="O1103" l="1"/>
  <c r="N1085"/>
  <c r="B1607" i="1"/>
  <c r="A1606" i="5"/>
  <c r="O1104" l="1"/>
  <c r="N1086"/>
  <c r="B1608" i="1"/>
  <c r="A1607" i="5"/>
  <c r="O1105" l="1"/>
  <c r="N1087"/>
  <c r="B1609" i="1"/>
  <c r="A1608" i="5"/>
  <c r="O1106" l="1"/>
  <c r="N1088"/>
  <c r="B1610" i="1"/>
  <c r="A1609" i="5"/>
  <c r="O1107" l="1"/>
  <c r="N1089"/>
  <c r="B1611" i="1"/>
  <c r="A1610" i="5"/>
  <c r="O1108" l="1"/>
  <c r="N1090"/>
  <c r="B1612" i="1"/>
  <c r="A1611" i="5"/>
  <c r="O1109" l="1"/>
  <c r="N1091"/>
  <c r="B1613" i="1"/>
  <c r="A1612" i="5"/>
  <c r="O1110" l="1"/>
  <c r="N1092"/>
  <c r="B1614" i="1"/>
  <c r="A1613" i="5"/>
  <c r="O1111" l="1"/>
  <c r="N1093"/>
  <c r="B1615" i="1"/>
  <c r="A1614" i="5"/>
  <c r="O1112" l="1"/>
  <c r="N1094"/>
  <c r="B1616" i="1"/>
  <c r="A1615" i="5"/>
  <c r="O1113" l="1"/>
  <c r="N1095"/>
  <c r="B1617" i="1"/>
  <c r="A1616" i="5"/>
  <c r="O1114" l="1"/>
  <c r="N1096"/>
  <c r="B1618" i="1"/>
  <c r="A1617" i="5"/>
  <c r="O1115" l="1"/>
  <c r="N1097"/>
  <c r="B1619" i="1"/>
  <c r="A1618" i="5"/>
  <c r="O1116" l="1"/>
  <c r="N1098"/>
  <c r="B1620" i="1"/>
  <c r="A1619" i="5"/>
  <c r="O1117" l="1"/>
  <c r="N1099"/>
  <c r="B1621" i="1"/>
  <c r="A1620" i="5"/>
  <c r="O1118" l="1"/>
  <c r="N1100"/>
  <c r="B1622" i="1"/>
  <c r="A1621" i="5"/>
  <c r="O1119" l="1"/>
  <c r="N1101"/>
  <c r="B1623" i="1"/>
  <c r="A1622" i="5"/>
  <c r="O1120" l="1"/>
  <c r="N1102"/>
  <c r="B1624" i="1"/>
  <c r="A1623" i="5"/>
  <c r="O1121" l="1"/>
  <c r="N1103"/>
  <c r="B1625" i="1"/>
  <c r="A1624" i="5"/>
  <c r="O1122" l="1"/>
  <c r="N1104"/>
  <c r="B1626" i="1"/>
  <c r="A1625" i="5"/>
  <c r="O1123" l="1"/>
  <c r="N1105"/>
  <c r="B1627" i="1"/>
  <c r="A1626" i="5"/>
  <c r="O1124" l="1"/>
  <c r="N1106"/>
  <c r="B1628" i="1"/>
  <c r="A1627" i="5"/>
  <c r="O1125" l="1"/>
  <c r="N1107"/>
  <c r="B1629" i="1"/>
  <c r="A1628" i="5"/>
  <c r="O1126" l="1"/>
  <c r="N1108"/>
  <c r="B1630" i="1"/>
  <c r="A1629" i="5"/>
  <c r="O1127" l="1"/>
  <c r="N1109"/>
  <c r="B1631" i="1"/>
  <c r="A1630" i="5"/>
  <c r="O1128" l="1"/>
  <c r="N1110"/>
  <c r="B1632" i="1"/>
  <c r="A1631" i="5"/>
  <c r="O1129" l="1"/>
  <c r="N1111"/>
  <c r="B1633" i="1"/>
  <c r="A1632" i="5"/>
  <c r="O1130" l="1"/>
  <c r="N1112"/>
  <c r="B1634" i="1"/>
  <c r="A1633" i="5"/>
  <c r="O1131" l="1"/>
  <c r="N1113"/>
  <c r="B1635" i="1"/>
  <c r="A1634" i="5"/>
  <c r="O1132" l="1"/>
  <c r="N1114"/>
  <c r="B1636" i="1"/>
  <c r="A1635" i="5"/>
  <c r="O1133" l="1"/>
  <c r="N1115"/>
  <c r="B1637" i="1"/>
  <c r="A1636" i="5"/>
  <c r="O1134" l="1"/>
  <c r="N1116"/>
  <c r="B1638" i="1"/>
  <c r="A1637" i="5"/>
  <c r="O1135" l="1"/>
  <c r="N1117"/>
  <c r="B1639" i="1"/>
  <c r="A1638" i="5"/>
  <c r="O1136" l="1"/>
  <c r="N1118"/>
  <c r="B1640" i="1"/>
  <c r="A1639" i="5"/>
  <c r="O1137" l="1"/>
  <c r="N1119"/>
  <c r="B1641" i="1"/>
  <c r="A1640" i="5"/>
  <c r="O1138" l="1"/>
  <c r="N1120"/>
  <c r="B1642" i="1"/>
  <c r="A1641" i="5"/>
  <c r="O1139" l="1"/>
  <c r="N1121"/>
  <c r="B1643" i="1"/>
  <c r="A1642" i="5"/>
  <c r="O1140" l="1"/>
  <c r="N1122"/>
  <c r="B1644" i="1"/>
  <c r="A1643" i="5"/>
  <c r="O1141" l="1"/>
  <c r="N1123"/>
  <c r="B1645" i="1"/>
  <c r="A1644" i="5"/>
  <c r="O1142" l="1"/>
  <c r="N1124"/>
  <c r="B1646" i="1"/>
  <c r="A1645" i="5"/>
  <c r="O1143" l="1"/>
  <c r="N1125"/>
  <c r="B1647" i="1"/>
  <c r="A1646" i="5"/>
  <c r="O1144" l="1"/>
  <c r="N1126"/>
  <c r="B1648" i="1"/>
  <c r="A1647" i="5"/>
  <c r="O1145" l="1"/>
  <c r="N1127"/>
  <c r="B1649" i="1"/>
  <c r="A1648" i="5"/>
  <c r="O1146" l="1"/>
  <c r="N1128"/>
  <c r="B1650" i="1"/>
  <c r="A1649" i="5"/>
  <c r="O1147" l="1"/>
  <c r="N1129"/>
  <c r="B1651" i="1"/>
  <c r="A1650" i="5"/>
  <c r="O1148" l="1"/>
  <c r="N1130"/>
  <c r="B1652" i="1"/>
  <c r="A1651" i="5"/>
  <c r="O1149" l="1"/>
  <c r="N1131"/>
  <c r="B1653" i="1"/>
  <c r="A1652" i="5"/>
  <c r="O1150" l="1"/>
  <c r="N1132"/>
  <c r="B1654" i="1"/>
  <c r="A1653" i="5"/>
  <c r="O1151" l="1"/>
  <c r="N1133"/>
  <c r="B1655" i="1"/>
  <c r="A1654" i="5"/>
  <c r="O1152" l="1"/>
  <c r="N1134"/>
  <c r="B1656" i="1"/>
  <c r="A1655" i="5"/>
  <c r="O1153" l="1"/>
  <c r="N1135"/>
  <c r="B1657" i="1"/>
  <c r="A1656" i="5"/>
  <c r="O1154" l="1"/>
  <c r="N1136"/>
  <c r="B1658" i="1"/>
  <c r="A1657" i="5"/>
  <c r="O1155" l="1"/>
  <c r="N1137"/>
  <c r="B1659" i="1"/>
  <c r="A1658" i="5"/>
  <c r="O1156" l="1"/>
  <c r="N1138"/>
  <c r="B1660" i="1"/>
  <c r="A1659" i="5"/>
  <c r="O1157" l="1"/>
  <c r="N1139"/>
  <c r="B1661" i="1"/>
  <c r="A1660" i="5"/>
  <c r="O1158" l="1"/>
  <c r="N1140"/>
  <c r="B1662" i="1"/>
  <c r="A1661" i="5"/>
  <c r="O1159" l="1"/>
  <c r="N1141"/>
  <c r="B1663" i="1"/>
  <c r="A1662" i="5"/>
  <c r="O1160" l="1"/>
  <c r="N1142"/>
  <c r="B1664" i="1"/>
  <c r="A1663" i="5"/>
  <c r="O1161" l="1"/>
  <c r="N1143"/>
  <c r="B1665" i="1"/>
  <c r="A1664" i="5"/>
  <c r="O1162" l="1"/>
  <c r="N1144"/>
  <c r="B1666" i="1"/>
  <c r="A1665" i="5"/>
  <c r="O1163" l="1"/>
  <c r="N1145"/>
  <c r="B1667" i="1"/>
  <c r="A1666" i="5"/>
  <c r="O1164" l="1"/>
  <c r="N1146"/>
  <c r="B1668" i="1"/>
  <c r="A1667" i="5"/>
  <c r="O1165" l="1"/>
  <c r="N1147"/>
  <c r="B1669" i="1"/>
  <c r="A1668" i="5"/>
  <c r="O1166" l="1"/>
  <c r="N1148"/>
  <c r="B1670" i="1"/>
  <c r="A1669" i="5"/>
  <c r="O1167" l="1"/>
  <c r="N1149"/>
  <c r="B1671" i="1"/>
  <c r="A1670" i="5"/>
  <c r="O1168" l="1"/>
  <c r="N1150"/>
  <c r="B1672" i="1"/>
  <c r="A1671" i="5"/>
  <c r="O1169" l="1"/>
  <c r="N1151"/>
  <c r="B1673" i="1"/>
  <c r="A1672" i="5"/>
  <c r="O1170" l="1"/>
  <c r="N1152"/>
  <c r="B1674" i="1"/>
  <c r="A1673" i="5"/>
  <c r="O1171" l="1"/>
  <c r="N1153"/>
  <c r="B1675" i="1"/>
  <c r="A1674" i="5"/>
  <c r="O1172" l="1"/>
  <c r="N1154"/>
  <c r="B1676" i="1"/>
  <c r="A1675" i="5"/>
  <c r="O1173" l="1"/>
  <c r="N1155"/>
  <c r="B1677" i="1"/>
  <c r="A1676" i="5"/>
  <c r="O1174" l="1"/>
  <c r="N1156"/>
  <c r="B1678" i="1"/>
  <c r="A1677" i="5"/>
  <c r="O1175" l="1"/>
  <c r="N1157"/>
  <c r="B1679" i="1"/>
  <c r="A1678" i="5"/>
  <c r="O1176" l="1"/>
  <c r="N1158"/>
  <c r="B1680" i="1"/>
  <c r="A1679" i="5"/>
  <c r="O1177" l="1"/>
  <c r="N1159"/>
  <c r="B1681" i="1"/>
  <c r="A1680" i="5"/>
  <c r="O1178" l="1"/>
  <c r="N1160"/>
  <c r="B1682" i="1"/>
  <c r="A1681" i="5"/>
  <c r="O1179" l="1"/>
  <c r="N1161"/>
  <c r="B1683" i="1"/>
  <c r="A1682" i="5"/>
  <c r="O1180" l="1"/>
  <c r="N1162"/>
  <c r="B1684" i="1"/>
  <c r="A1683" i="5"/>
  <c r="O1181" l="1"/>
  <c r="N1163"/>
  <c r="B1685" i="1"/>
  <c r="A1684" i="5"/>
  <c r="O1182" l="1"/>
  <c r="N1164"/>
  <c r="B1686" i="1"/>
  <c r="A1685" i="5"/>
  <c r="O1183" l="1"/>
  <c r="N1165"/>
  <c r="B1687" i="1"/>
  <c r="A1686" i="5"/>
  <c r="O1184" l="1"/>
  <c r="N1166"/>
  <c r="B1688" i="1"/>
  <c r="A1687" i="5"/>
  <c r="O1185" l="1"/>
  <c r="N1167"/>
  <c r="B1689" i="1"/>
  <c r="A1688" i="5"/>
  <c r="O1186" l="1"/>
  <c r="N1168"/>
  <c r="B1690" i="1"/>
  <c r="A1689" i="5"/>
  <c r="O1187" l="1"/>
  <c r="N1169"/>
  <c r="B1691" i="1"/>
  <c r="A1690" i="5"/>
  <c r="O1188" l="1"/>
  <c r="N1170"/>
  <c r="B1692" i="1"/>
  <c r="A1691" i="5"/>
  <c r="O1189" l="1"/>
  <c r="N1171"/>
  <c r="B1693" i="1"/>
  <c r="A1692" i="5"/>
  <c r="O1190" l="1"/>
  <c r="N1172"/>
  <c r="B1694" i="1"/>
  <c r="A1693" i="5"/>
  <c r="O1191" l="1"/>
  <c r="N1173"/>
  <c r="B1695" i="1"/>
  <c r="A1694" i="5"/>
  <c r="O1192" l="1"/>
  <c r="N1174"/>
  <c r="B1696" i="1"/>
  <c r="A1695" i="5"/>
  <c r="O1193" l="1"/>
  <c r="N1175"/>
  <c r="B1697" i="1"/>
  <c r="A1696" i="5"/>
  <c r="O1194" l="1"/>
  <c r="N1176"/>
  <c r="B1698" i="1"/>
  <c r="A1697" i="5"/>
  <c r="O1195" l="1"/>
  <c r="N1177"/>
  <c r="B1699" i="1"/>
  <c r="A1698" i="5"/>
  <c r="O1196" l="1"/>
  <c r="N1178"/>
  <c r="B1700" i="1"/>
  <c r="A1699" i="5"/>
  <c r="O1197" l="1"/>
  <c r="N1179"/>
  <c r="B1701" i="1"/>
  <c r="A1700" i="5"/>
  <c r="O1198" l="1"/>
  <c r="N1180"/>
  <c r="B1702" i="1"/>
  <c r="A1701" i="5"/>
  <c r="O1199" l="1"/>
  <c r="N1181"/>
  <c r="B1703" i="1"/>
  <c r="A1702" i="5"/>
  <c r="O1200" l="1"/>
  <c r="N1182"/>
  <c r="B1704" i="1"/>
  <c r="A1703" i="5"/>
  <c r="O1201" l="1"/>
  <c r="N1183"/>
  <c r="B1705" i="1"/>
  <c r="A1704" i="5"/>
  <c r="O1202" l="1"/>
  <c r="N1184"/>
  <c r="B1706" i="1"/>
  <c r="A1705" i="5"/>
  <c r="O1203" l="1"/>
  <c r="N1185"/>
  <c r="B1707" i="1"/>
  <c r="A1706" i="5"/>
  <c r="O1204" l="1"/>
  <c r="N1186"/>
  <c r="B1708" i="1"/>
  <c r="A1707" i="5"/>
  <c r="O1205" l="1"/>
  <c r="N1187"/>
  <c r="B1709" i="1"/>
  <c r="A1708" i="5"/>
  <c r="O1206" l="1"/>
  <c r="N1188"/>
  <c r="B1710" i="1"/>
  <c r="A1709" i="5"/>
  <c r="O1207" l="1"/>
  <c r="N1189"/>
  <c r="B1711" i="1"/>
  <c r="A1710" i="5"/>
  <c r="O1208" l="1"/>
  <c r="N1190"/>
  <c r="B1712" i="1"/>
  <c r="A1711" i="5"/>
  <c r="O1209" l="1"/>
  <c r="N1191"/>
  <c r="B1713" i="1"/>
  <c r="A1712" i="5"/>
  <c r="O1210" l="1"/>
  <c r="N1192"/>
  <c r="B1714" i="1"/>
  <c r="A1713" i="5"/>
  <c r="O1211" l="1"/>
  <c r="N1193"/>
  <c r="B1715" i="1"/>
  <c r="A1714" i="5"/>
  <c r="O1212" l="1"/>
  <c r="N1194"/>
  <c r="B1716" i="1"/>
  <c r="A1715" i="5"/>
  <c r="O1213" l="1"/>
  <c r="N1195"/>
  <c r="B1717" i="1"/>
  <c r="A1716" i="5"/>
  <c r="O1214" l="1"/>
  <c r="N1196"/>
  <c r="B1718" i="1"/>
  <c r="A1717" i="5"/>
  <c r="O1215" l="1"/>
  <c r="N1197"/>
  <c r="B1719" i="1"/>
  <c r="A1718" i="5"/>
  <c r="O1216" l="1"/>
  <c r="N1198"/>
  <c r="B1720" i="1"/>
  <c r="A1719" i="5"/>
  <c r="O1217" l="1"/>
  <c r="N1199"/>
  <c r="B1721" i="1"/>
  <c r="A1720" i="5"/>
  <c r="O1218" l="1"/>
  <c r="N1200"/>
  <c r="B1722" i="1"/>
  <c r="A1721" i="5"/>
  <c r="O1219" l="1"/>
  <c r="N1201"/>
  <c r="B1723" i="1"/>
  <c r="A1722" i="5"/>
  <c r="O1220" l="1"/>
  <c r="N1202"/>
  <c r="B1724" i="1"/>
  <c r="A1723" i="5"/>
  <c r="O1221" l="1"/>
  <c r="N1203"/>
  <c r="B1725" i="1"/>
  <c r="A1724" i="5"/>
  <c r="O1222" l="1"/>
  <c r="N1204"/>
  <c r="B1726" i="1"/>
  <c r="A1725" i="5"/>
  <c r="O1223" l="1"/>
  <c r="N1205"/>
  <c r="B1727" i="1"/>
  <c r="A1726" i="5"/>
  <c r="O1224" l="1"/>
  <c r="N1206"/>
  <c r="B1728" i="1"/>
  <c r="A1727" i="5"/>
  <c r="O1225" l="1"/>
  <c r="N1207"/>
  <c r="B1729" i="1"/>
  <c r="A1728" i="5"/>
  <c r="O1226" l="1"/>
  <c r="N1208"/>
  <c r="B1730" i="1"/>
  <c r="A1729" i="5"/>
  <c r="O1227" l="1"/>
  <c r="N1209"/>
  <c r="B1731" i="1"/>
  <c r="A1730" i="5"/>
  <c r="O1228" l="1"/>
  <c r="N1210"/>
  <c r="B1732" i="1"/>
  <c r="A1731" i="5"/>
  <c r="O1229" l="1"/>
  <c r="N1211"/>
  <c r="B1733" i="1"/>
  <c r="A1732" i="5"/>
  <c r="O1230" l="1"/>
  <c r="N1212"/>
  <c r="B1734" i="1"/>
  <c r="A1733" i="5"/>
  <c r="O1231" l="1"/>
  <c r="N1213"/>
  <c r="B1735" i="1"/>
  <c r="A1734" i="5"/>
  <c r="O1232" l="1"/>
  <c r="N1214"/>
  <c r="B1736" i="1"/>
  <c r="A1735" i="5"/>
  <c r="O1233" l="1"/>
  <c r="N1215"/>
  <c r="B1737" i="1"/>
  <c r="A1736" i="5"/>
  <c r="O1234" l="1"/>
  <c r="N1216"/>
  <c r="B1738" i="1"/>
  <c r="A1737" i="5"/>
  <c r="O1235" l="1"/>
  <c r="N1217"/>
  <c r="B1739" i="1"/>
  <c r="A1738" i="5"/>
  <c r="O1236" l="1"/>
  <c r="N1218"/>
  <c r="B1740" i="1"/>
  <c r="A1739" i="5"/>
  <c r="O1237" l="1"/>
  <c r="N1219"/>
  <c r="B1741" i="1"/>
  <c r="A1740" i="5"/>
  <c r="O1238" l="1"/>
  <c r="N1220"/>
  <c r="B1742" i="1"/>
  <c r="A1741" i="5"/>
  <c r="O1239" l="1"/>
  <c r="N1221"/>
  <c r="B1743" i="1"/>
  <c r="A1742" i="5"/>
  <c r="O1240" l="1"/>
  <c r="N1222"/>
  <c r="B1744" i="1"/>
  <c r="A1743" i="5"/>
  <c r="O1241" l="1"/>
  <c r="N1223"/>
  <c r="B1745" i="1"/>
  <c r="A1744" i="5"/>
  <c r="O1242" l="1"/>
  <c r="N1224"/>
  <c r="B1746" i="1"/>
  <c r="A1745" i="5"/>
  <c r="O1243" l="1"/>
  <c r="N1225"/>
  <c r="B1747" i="1"/>
  <c r="A1746" i="5"/>
  <c r="O1244" l="1"/>
  <c r="N1226"/>
  <c r="B1748" i="1"/>
  <c r="A1747" i="5"/>
  <c r="O1245" l="1"/>
  <c r="N1227"/>
  <c r="B1749" i="1"/>
  <c r="A1748" i="5"/>
  <c r="O1246" l="1"/>
  <c r="N1228"/>
  <c r="B1750" i="1"/>
  <c r="A1749" i="5"/>
  <c r="O1247" l="1"/>
  <c r="N1229"/>
  <c r="B1751" i="1"/>
  <c r="A1750" i="5"/>
  <c r="O1248" l="1"/>
  <c r="N1230"/>
  <c r="B1752" i="1"/>
  <c r="A1751" i="5"/>
  <c r="O1249" l="1"/>
  <c r="N1231"/>
  <c r="B1753" i="1"/>
  <c r="A1752" i="5"/>
  <c r="O1250" l="1"/>
  <c r="N1232"/>
  <c r="B1754" i="1"/>
  <c r="A1753" i="5"/>
  <c r="O1251" l="1"/>
  <c r="N1233"/>
  <c r="B1755" i="1"/>
  <c r="A1754" i="5"/>
  <c r="O1252" l="1"/>
  <c r="N1234"/>
  <c r="B1756" i="1"/>
  <c r="A1755" i="5"/>
  <c r="O1253" l="1"/>
  <c r="N1235"/>
  <c r="B1757" i="1"/>
  <c r="A1756" i="5"/>
  <c r="O1254" l="1"/>
  <c r="N1236"/>
  <c r="B1758" i="1"/>
  <c r="A1757" i="5"/>
  <c r="O1255" l="1"/>
  <c r="N1237"/>
  <c r="B1759" i="1"/>
  <c r="A1758" i="5"/>
  <c r="O1256" l="1"/>
  <c r="N1238"/>
  <c r="B1760" i="1"/>
  <c r="A1759" i="5"/>
  <c r="O1257" l="1"/>
  <c r="N1239"/>
  <c r="B1761" i="1"/>
  <c r="A1760" i="5"/>
  <c r="O1258" l="1"/>
  <c r="N1240"/>
  <c r="B1762" i="1"/>
  <c r="A1761" i="5"/>
  <c r="O1259" l="1"/>
  <c r="N1241"/>
  <c r="B1763" i="1"/>
  <c r="A1762" i="5"/>
  <c r="O1260" l="1"/>
  <c r="N1242"/>
  <c r="B1764" i="1"/>
  <c r="A1763" i="5"/>
  <c r="O1261" l="1"/>
  <c r="N1243"/>
  <c r="B1765" i="1"/>
  <c r="A1764" i="5"/>
  <c r="O1262" l="1"/>
  <c r="N1244"/>
  <c r="B1766" i="1"/>
  <c r="A1765" i="5"/>
  <c r="O1263" l="1"/>
  <c r="N1245"/>
  <c r="B1767" i="1"/>
  <c r="A1766" i="5"/>
  <c r="O1264" l="1"/>
  <c r="N1246"/>
  <c r="B1768" i="1"/>
  <c r="A1767" i="5"/>
  <c r="O1265" l="1"/>
  <c r="N1247"/>
  <c r="B1769" i="1"/>
  <c r="A1768" i="5"/>
  <c r="O1266" l="1"/>
  <c r="N1248"/>
  <c r="B1770" i="1"/>
  <c r="A1769" i="5"/>
  <c r="O1267" l="1"/>
  <c r="N1249"/>
  <c r="B1771" i="1"/>
  <c r="A1770" i="5"/>
  <c r="O1268" l="1"/>
  <c r="N1250"/>
  <c r="B1772" i="1"/>
  <c r="A1771" i="5"/>
  <c r="O1269" l="1"/>
  <c r="N1251"/>
  <c r="B1773" i="1"/>
  <c r="A1772" i="5"/>
  <c r="O1270" l="1"/>
  <c r="N1252"/>
  <c r="B1774" i="1"/>
  <c r="A1773" i="5"/>
  <c r="O1271" l="1"/>
  <c r="N1253"/>
  <c r="B1775" i="1"/>
  <c r="A1774" i="5"/>
  <c r="O1272" l="1"/>
  <c r="N1254"/>
  <c r="B1776" i="1"/>
  <c r="A1775" i="5"/>
  <c r="O1273" l="1"/>
  <c r="N1255"/>
  <c r="B1777" i="1"/>
  <c r="A1776" i="5"/>
  <c r="O1274" l="1"/>
  <c r="N1256"/>
  <c r="B1778" i="1"/>
  <c r="A1777" i="5"/>
  <c r="O1275" l="1"/>
  <c r="N1257"/>
  <c r="B1779" i="1"/>
  <c r="A1778" i="5"/>
  <c r="O1276" l="1"/>
  <c r="N1258"/>
  <c r="B1780" i="1"/>
  <c r="A1779" i="5"/>
  <c r="O1277" l="1"/>
  <c r="N1259"/>
  <c r="B1781" i="1"/>
  <c r="A1780" i="5"/>
  <c r="O1278" l="1"/>
  <c r="N1260"/>
  <c r="B1782" i="1"/>
  <c r="A1781" i="5"/>
  <c r="O1279" l="1"/>
  <c r="N1261"/>
  <c r="B1783" i="1"/>
  <c r="A1782" i="5"/>
  <c r="O1280" l="1"/>
  <c r="N1262"/>
  <c r="B1784" i="1"/>
  <c r="A1783" i="5"/>
  <c r="O1281" l="1"/>
  <c r="N1263"/>
  <c r="B1785" i="1"/>
  <c r="A1784" i="5"/>
  <c r="O1282" l="1"/>
  <c r="N1264"/>
  <c r="B1786" i="1"/>
  <c r="A1785" i="5"/>
  <c r="O1283" l="1"/>
  <c r="N1265"/>
  <c r="B1787" i="1"/>
  <c r="A1786" i="5"/>
  <c r="O1284" l="1"/>
  <c r="N1266"/>
  <c r="B1788" i="1"/>
  <c r="A1787" i="5"/>
  <c r="O1285" l="1"/>
  <c r="N1267"/>
  <c r="B1789" i="1"/>
  <c r="A1788" i="5"/>
  <c r="O1286" l="1"/>
  <c r="N1268"/>
  <c r="B1790" i="1"/>
  <c r="A1789" i="5"/>
  <c r="O1287" l="1"/>
  <c r="N1269"/>
  <c r="B1791" i="1"/>
  <c r="A1790" i="5"/>
  <c r="O1288" l="1"/>
  <c r="N1270"/>
  <c r="B1792" i="1"/>
  <c r="A1791" i="5"/>
  <c r="O1289" l="1"/>
  <c r="N1271"/>
  <c r="B1793" i="1"/>
  <c r="A1792" i="5"/>
  <c r="O1290" l="1"/>
  <c r="N1272"/>
  <c r="B1794" i="1"/>
  <c r="A1793" i="5"/>
  <c r="O1291" l="1"/>
  <c r="N1273"/>
  <c r="B1795" i="1"/>
  <c r="A1794" i="5"/>
  <c r="O1292" l="1"/>
  <c r="N1274"/>
  <c r="B1796" i="1"/>
  <c r="A1795" i="5"/>
  <c r="O1293" l="1"/>
  <c r="N1275"/>
  <c r="B1797" i="1"/>
  <c r="A1796" i="5"/>
  <c r="O1294" l="1"/>
  <c r="N1276"/>
  <c r="B1798" i="1"/>
  <c r="A1797" i="5"/>
  <c r="O1295" l="1"/>
  <c r="N1277"/>
  <c r="B1799" i="1"/>
  <c r="A1798" i="5"/>
  <c r="O1296" l="1"/>
  <c r="N1278"/>
  <c r="B1800" i="1"/>
  <c r="A1799" i="5"/>
  <c r="O1297" l="1"/>
  <c r="N1279"/>
  <c r="B1801" i="1"/>
  <c r="A1800" i="5"/>
  <c r="O1298" l="1"/>
  <c r="N1280"/>
  <c r="B1802" i="1"/>
  <c r="A1801" i="5"/>
  <c r="O1299" l="1"/>
  <c r="N1281"/>
  <c r="B1803" i="1"/>
  <c r="A1802" i="5"/>
  <c r="O1300" l="1"/>
  <c r="N1282"/>
  <c r="B1804" i="1"/>
  <c r="A1803" i="5"/>
  <c r="O1301" l="1"/>
  <c r="N1283"/>
  <c r="B1805" i="1"/>
  <c r="A1804" i="5"/>
  <c r="O1302" l="1"/>
  <c r="N1284"/>
  <c r="B1806" i="1"/>
  <c r="A1805" i="5"/>
  <c r="O1303" l="1"/>
  <c r="N1285"/>
  <c r="B1807" i="1"/>
  <c r="A1806" i="5"/>
  <c r="O1304" l="1"/>
  <c r="N1286"/>
  <c r="B1808" i="1"/>
  <c r="A1807" i="5"/>
  <c r="O1305" l="1"/>
  <c r="N1287"/>
  <c r="B1809" i="1"/>
  <c r="A1808" i="5"/>
  <c r="O1306" l="1"/>
  <c r="N1288"/>
  <c r="B1810" i="1"/>
  <c r="A1809" i="5"/>
  <c r="O1307" l="1"/>
  <c r="N1289"/>
  <c r="B1811" i="1"/>
  <c r="A1810" i="5"/>
  <c r="O1308" l="1"/>
  <c r="N1290"/>
  <c r="B1812" i="1"/>
  <c r="A1811" i="5"/>
  <c r="O1309" l="1"/>
  <c r="N1291"/>
  <c r="B1813" i="1"/>
  <c r="A1812" i="5"/>
  <c r="O1310" l="1"/>
  <c r="N1292"/>
  <c r="B1814" i="1"/>
  <c r="A1813" i="5"/>
  <c r="O1311" l="1"/>
  <c r="N1293"/>
  <c r="B1815" i="1"/>
  <c r="A1814" i="5"/>
  <c r="O1312" l="1"/>
  <c r="N1294"/>
  <c r="B1816" i="1"/>
  <c r="A1815" i="5"/>
  <c r="O1313" l="1"/>
  <c r="N1295"/>
  <c r="B1817" i="1"/>
  <c r="A1816" i="5"/>
  <c r="O1314" l="1"/>
  <c r="N1296"/>
  <c r="B1818" i="1"/>
  <c r="A1817" i="5"/>
  <c r="O1315" l="1"/>
  <c r="N1297"/>
  <c r="B1819" i="1"/>
  <c r="A1818" i="5"/>
  <c r="O1316" l="1"/>
  <c r="N1298"/>
  <c r="B1820" i="1"/>
  <c r="A1819" i="5"/>
  <c r="O1317" l="1"/>
  <c r="N1299"/>
  <c r="B1821" i="1"/>
  <c r="A1820" i="5"/>
  <c r="O1318" l="1"/>
  <c r="N1300"/>
  <c r="B1822" i="1"/>
  <c r="A1821" i="5"/>
  <c r="O1319" l="1"/>
  <c r="N1301"/>
  <c r="B1823" i="1"/>
  <c r="A1822" i="5"/>
  <c r="O1320" l="1"/>
  <c r="N1302"/>
  <c r="B1824" i="1"/>
  <c r="A1823" i="5"/>
  <c r="O1321" l="1"/>
  <c r="N1303"/>
  <c r="B1825" i="1"/>
  <c r="A1824" i="5"/>
  <c r="O1322" l="1"/>
  <c r="N1304"/>
  <c r="B1826" i="1"/>
  <c r="A1825" i="5"/>
  <c r="O1323" l="1"/>
  <c r="N1305"/>
  <c r="B1827" i="1"/>
  <c r="A1826" i="5"/>
  <c r="O1324" l="1"/>
  <c r="N1306"/>
  <c r="B1828" i="1"/>
  <c r="A1827" i="5"/>
  <c r="O1325" l="1"/>
  <c r="N1307"/>
  <c r="B1829" i="1"/>
  <c r="A1828" i="5"/>
  <c r="O1326" l="1"/>
  <c r="N1308"/>
  <c r="B1830" i="1"/>
  <c r="A1829" i="5"/>
  <c r="O1327" l="1"/>
  <c r="N1309"/>
  <c r="B1831" i="1"/>
  <c r="A1830" i="5"/>
  <c r="O1328" l="1"/>
  <c r="N1310"/>
  <c r="B1832" i="1"/>
  <c r="A1831" i="5"/>
  <c r="O1329" l="1"/>
  <c r="N1311"/>
  <c r="B1833" i="1"/>
  <c r="A1832" i="5"/>
  <c r="O1330" l="1"/>
  <c r="N1312"/>
  <c r="B1834" i="1"/>
  <c r="A1833" i="5"/>
  <c r="O1331" l="1"/>
  <c r="N1313"/>
  <c r="B1835" i="1"/>
  <c r="A1834" i="5"/>
  <c r="O1332" l="1"/>
  <c r="N1314"/>
  <c r="B1836" i="1"/>
  <c r="A1835" i="5"/>
  <c r="O1333" l="1"/>
  <c r="N1315"/>
  <c r="B1837" i="1"/>
  <c r="A1836" i="5"/>
  <c r="O1334" l="1"/>
  <c r="N1316"/>
  <c r="B1838" i="1"/>
  <c r="A1837" i="5"/>
  <c r="O1335" l="1"/>
  <c r="N1317"/>
  <c r="B1839" i="1"/>
  <c r="A1838" i="5"/>
  <c r="O1336" l="1"/>
  <c r="N1318"/>
  <c r="B1840" i="1"/>
  <c r="A1839" i="5"/>
  <c r="O1337" l="1"/>
  <c r="N1319"/>
  <c r="B1841" i="1"/>
  <c r="A1840" i="5"/>
  <c r="O1338" l="1"/>
  <c r="N1320"/>
  <c r="B1842" i="1"/>
  <c r="A1841" i="5"/>
  <c r="O1339" l="1"/>
  <c r="N1321"/>
  <c r="B1843" i="1"/>
  <c r="A1842" i="5"/>
  <c r="O1340" l="1"/>
  <c r="N1322"/>
  <c r="B1844" i="1"/>
  <c r="A1843" i="5"/>
  <c r="O1341" l="1"/>
  <c r="N1323"/>
  <c r="B1845" i="1"/>
  <c r="A1844" i="5"/>
  <c r="O1342" l="1"/>
  <c r="N1324"/>
  <c r="B1846" i="1"/>
  <c r="A1845" i="5"/>
  <c r="O1343" l="1"/>
  <c r="N1325"/>
  <c r="B1847" i="1"/>
  <c r="A1846" i="5"/>
  <c r="O1344" l="1"/>
  <c r="N1326"/>
  <c r="B1848" i="1"/>
  <c r="A1847" i="5"/>
  <c r="O1345" l="1"/>
  <c r="N1327"/>
  <c r="B1849" i="1"/>
  <c r="A1848" i="5"/>
  <c r="O1346" l="1"/>
  <c r="N1328"/>
  <c r="B1850" i="1"/>
  <c r="A1849" i="5"/>
  <c r="O1347" l="1"/>
  <c r="N1329"/>
  <c r="B1851" i="1"/>
  <c r="A1850" i="5"/>
  <c r="O1348" l="1"/>
  <c r="N1330"/>
  <c r="B1852" i="1"/>
  <c r="A1851" i="5"/>
  <c r="O1349" l="1"/>
  <c r="N1331"/>
  <c r="B1853" i="1"/>
  <c r="A1852" i="5"/>
  <c r="O1350" l="1"/>
  <c r="N1332"/>
  <c r="B1854" i="1"/>
  <c r="A1853" i="5"/>
  <c r="O1351" l="1"/>
  <c r="N1333"/>
  <c r="B1855" i="1"/>
  <c r="A1854" i="5"/>
  <c r="O1352" l="1"/>
  <c r="N1334"/>
  <c r="B1856" i="1"/>
  <c r="A1855" i="5"/>
  <c r="O1353" l="1"/>
  <c r="N1335"/>
  <c r="B1857" i="1"/>
  <c r="A1856" i="5"/>
  <c r="O1354" l="1"/>
  <c r="N1336"/>
  <c r="B1858" i="1"/>
  <c r="A1857" i="5"/>
  <c r="O1355" l="1"/>
  <c r="N1337"/>
  <c r="B1859" i="1"/>
  <c r="A1858" i="5"/>
  <c r="O1356" l="1"/>
  <c r="N1338"/>
  <c r="B1860" i="1"/>
  <c r="A1859" i="5"/>
  <c r="O1357" l="1"/>
  <c r="N1339"/>
  <c r="B1861" i="1"/>
  <c r="A1860" i="5"/>
  <c r="O1358" l="1"/>
  <c r="N1340"/>
  <c r="B1862" i="1"/>
  <c r="A1861" i="5"/>
  <c r="O1359" l="1"/>
  <c r="N1341"/>
  <c r="B1863" i="1"/>
  <c r="A1862" i="5"/>
  <c r="O1360" l="1"/>
  <c r="N1342"/>
  <c r="B1864" i="1"/>
  <c r="A1863" i="5"/>
  <c r="O1361" l="1"/>
  <c r="N1343"/>
  <c r="B1865" i="1"/>
  <c r="A1864" i="5"/>
  <c r="O1362" l="1"/>
  <c r="N1344"/>
  <c r="B1866" i="1"/>
  <c r="A1865" i="5"/>
  <c r="O1363" l="1"/>
  <c r="N1345"/>
  <c r="B1867" i="1"/>
  <c r="A1866" i="5"/>
  <c r="O1364" l="1"/>
  <c r="N1346"/>
  <c r="B1868" i="1"/>
  <c r="A1867" i="5"/>
  <c r="O1365" l="1"/>
  <c r="N1347"/>
  <c r="B1869" i="1"/>
  <c r="A1868" i="5"/>
  <c r="O1366" l="1"/>
  <c r="N1348"/>
  <c r="B1870" i="1"/>
  <c r="A1869" i="5"/>
  <c r="O1367" l="1"/>
  <c r="N1349"/>
  <c r="B1871" i="1"/>
  <c r="A1870" i="5"/>
  <c r="O1368" l="1"/>
  <c r="N1350"/>
  <c r="B1872" i="1"/>
  <c r="A1871" i="5"/>
  <c r="O1369" l="1"/>
  <c r="N1351"/>
  <c r="B1873" i="1"/>
  <c r="A1872" i="5"/>
  <c r="O1370" l="1"/>
  <c r="N1352"/>
  <c r="B1874" i="1"/>
  <c r="A1873" i="5"/>
  <c r="O1371" l="1"/>
  <c r="N1353"/>
  <c r="B1875" i="1"/>
  <c r="A1874" i="5"/>
  <c r="O1372" l="1"/>
  <c r="N1354"/>
  <c r="B1876" i="1"/>
  <c r="A1875" i="5"/>
  <c r="O1373" l="1"/>
  <c r="N1355"/>
  <c r="B1877" i="1"/>
  <c r="A1876" i="5"/>
  <c r="O1374" l="1"/>
  <c r="N1356"/>
  <c r="B1878" i="1"/>
  <c r="A1877" i="5"/>
  <c r="O1375" l="1"/>
  <c r="N1357"/>
  <c r="B1879" i="1"/>
  <c r="A1878" i="5"/>
  <c r="O1376" l="1"/>
  <c r="N1358"/>
  <c r="B1880" i="1"/>
  <c r="A1879" i="5"/>
  <c r="O1377" l="1"/>
  <c r="N1359"/>
  <c r="B1881" i="1"/>
  <c r="A1880" i="5"/>
  <c r="O1378" l="1"/>
  <c r="N1360"/>
  <c r="B1882" i="1"/>
  <c r="A1881" i="5"/>
  <c r="O1379" l="1"/>
  <c r="N1361"/>
  <c r="B1883" i="1"/>
  <c r="A1882" i="5"/>
  <c r="O1380" l="1"/>
  <c r="N1362"/>
  <c r="B1884" i="1"/>
  <c r="A1883" i="5"/>
  <c r="O1381" l="1"/>
  <c r="N1363"/>
  <c r="B1885" i="1"/>
  <c r="A1884" i="5"/>
  <c r="O1382" l="1"/>
  <c r="N1364"/>
  <c r="B1886" i="1"/>
  <c r="A1885" i="5"/>
  <c r="O1383" l="1"/>
  <c r="N1365"/>
  <c r="B1887" i="1"/>
  <c r="A1886" i="5"/>
  <c r="O1384" l="1"/>
  <c r="N1366"/>
  <c r="B1888" i="1"/>
  <c r="A1887" i="5"/>
  <c r="O1385" l="1"/>
  <c r="N1367"/>
  <c r="B1889" i="1"/>
  <c r="A1888" i="5"/>
  <c r="O1386" l="1"/>
  <c r="N1368"/>
  <c r="B1890" i="1"/>
  <c r="A1889" i="5"/>
  <c r="O1387" l="1"/>
  <c r="N1369"/>
  <c r="B1891" i="1"/>
  <c r="A1890" i="5"/>
  <c r="O1388" l="1"/>
  <c r="N1370"/>
  <c r="B1892" i="1"/>
  <c r="A1891" i="5"/>
  <c r="O1389" l="1"/>
  <c r="N1371"/>
  <c r="B1893" i="1"/>
  <c r="A1892" i="5"/>
  <c r="O1390" l="1"/>
  <c r="N1372"/>
  <c r="B1894" i="1"/>
  <c r="A1893" i="5"/>
  <c r="O1391" l="1"/>
  <c r="N1373"/>
  <c r="B1895" i="1"/>
  <c r="A1894" i="5"/>
  <c r="O1392" l="1"/>
  <c r="N1374"/>
  <c r="B1896" i="1"/>
  <c r="A1895" i="5"/>
  <c r="O1393" l="1"/>
  <c r="N1375"/>
  <c r="B1897" i="1"/>
  <c r="A1896" i="5"/>
  <c r="O1394" l="1"/>
  <c r="N1376"/>
  <c r="B1898" i="1"/>
  <c r="A1897" i="5"/>
  <c r="O1395" l="1"/>
  <c r="N1377"/>
  <c r="B1899" i="1"/>
  <c r="A1898" i="5"/>
  <c r="O1396" l="1"/>
  <c r="N1378"/>
  <c r="B1900" i="1"/>
  <c r="A1899" i="5"/>
  <c r="O1397" l="1"/>
  <c r="N1379"/>
  <c r="B1901" i="1"/>
  <c r="A1900" i="5"/>
  <c r="O1398" l="1"/>
  <c r="N1380"/>
  <c r="B1902" i="1"/>
  <c r="A1901" i="5"/>
  <c r="O1399" l="1"/>
  <c r="N1381"/>
  <c r="B1903" i="1"/>
  <c r="A1902" i="5"/>
  <c r="O1400" l="1"/>
  <c r="N1382"/>
  <c r="B1904" i="1"/>
  <c r="A1903" i="5"/>
  <c r="O1401" l="1"/>
  <c r="N1383"/>
  <c r="B1905" i="1"/>
  <c r="A1904" i="5"/>
  <c r="O1402" l="1"/>
  <c r="N1384"/>
  <c r="B1906" i="1"/>
  <c r="A1905" i="5"/>
  <c r="O1403" l="1"/>
  <c r="N1385"/>
  <c r="B1907" i="1"/>
  <c r="A1906" i="5"/>
  <c r="O1404" l="1"/>
  <c r="N1386"/>
  <c r="B1908" i="1"/>
  <c r="A1907" i="5"/>
  <c r="O1405" l="1"/>
  <c r="N1387"/>
  <c r="B1909" i="1"/>
  <c r="A1908" i="5"/>
  <c r="O1406" l="1"/>
  <c r="N1388"/>
  <c r="B1910" i="1"/>
  <c r="A1909" i="5"/>
  <c r="O1407" l="1"/>
  <c r="N1389"/>
  <c r="B1911" i="1"/>
  <c r="A1910" i="5"/>
  <c r="O1408" l="1"/>
  <c r="N1390"/>
  <c r="B1912" i="1"/>
  <c r="A1911" i="5"/>
  <c r="O1409" l="1"/>
  <c r="N1391"/>
  <c r="B1913" i="1"/>
  <c r="A1912" i="5"/>
  <c r="O1410" l="1"/>
  <c r="N1392"/>
  <c r="B1914" i="1"/>
  <c r="A1913" i="5"/>
  <c r="O1411" l="1"/>
  <c r="N1393"/>
  <c r="B1915" i="1"/>
  <c r="A1914" i="5"/>
  <c r="O1412" l="1"/>
  <c r="N1394"/>
  <c r="B1916" i="1"/>
  <c r="A1915" i="5"/>
  <c r="O1413" l="1"/>
  <c r="N1395"/>
  <c r="B1917" i="1"/>
  <c r="A1916" i="5"/>
  <c r="O1414" l="1"/>
  <c r="N1396"/>
  <c r="B1918" i="1"/>
  <c r="A1917" i="5"/>
  <c r="O1415" l="1"/>
  <c r="N1397"/>
  <c r="B1919" i="1"/>
  <c r="A1918" i="5"/>
  <c r="O1416" l="1"/>
  <c r="N1398"/>
  <c r="B1920" i="1"/>
  <c r="A1919" i="5"/>
  <c r="O1417" l="1"/>
  <c r="N1399"/>
  <c r="B1921" i="1"/>
  <c r="A1920" i="5"/>
  <c r="O1418" l="1"/>
  <c r="N1400"/>
  <c r="B1922" i="1"/>
  <c r="A1921" i="5"/>
  <c r="O1419" l="1"/>
  <c r="N1401"/>
  <c r="B1923" i="1"/>
  <c r="A1922" i="5"/>
  <c r="O1420" l="1"/>
  <c r="N1402"/>
  <c r="B1924" i="1"/>
  <c r="A1923" i="5"/>
  <c r="O1421" l="1"/>
  <c r="N1403"/>
  <c r="B1925" i="1"/>
  <c r="A1924" i="5"/>
  <c r="O1422" l="1"/>
  <c r="N1404"/>
  <c r="B1926" i="1"/>
  <c r="A1925" i="5"/>
  <c r="O1423" l="1"/>
  <c r="N1405"/>
  <c r="B1927" i="1"/>
  <c r="A1926" i="5"/>
  <c r="O1424" l="1"/>
  <c r="N1406"/>
  <c r="B1928" i="1"/>
  <c r="A1927" i="5"/>
  <c r="O1425" l="1"/>
  <c r="N1407"/>
  <c r="B1929" i="1"/>
  <c r="A1928" i="5"/>
  <c r="O1426" l="1"/>
  <c r="N1408"/>
  <c r="B1930" i="1"/>
  <c r="A1929" i="5"/>
  <c r="O1427" l="1"/>
  <c r="N1409"/>
  <c r="B1931" i="1"/>
  <c r="A1930" i="5"/>
  <c r="O1428" l="1"/>
  <c r="N1410"/>
  <c r="B1932" i="1"/>
  <c r="A1931" i="5"/>
  <c r="O1429" l="1"/>
  <c r="N1411"/>
  <c r="B1933" i="1"/>
  <c r="A1932" i="5"/>
  <c r="O1430" l="1"/>
  <c r="N1412"/>
  <c r="B1934" i="1"/>
  <c r="A1933" i="5"/>
  <c r="O1431" l="1"/>
  <c r="N1413"/>
  <c r="B1935" i="1"/>
  <c r="A1934" i="5"/>
  <c r="O1432" l="1"/>
  <c r="N1414"/>
  <c r="B1936" i="1"/>
  <c r="A1935" i="5"/>
  <c r="O1433" l="1"/>
  <c r="N1415"/>
  <c r="B1937" i="1"/>
  <c r="A1936" i="5"/>
  <c r="O1434" l="1"/>
  <c r="N1416"/>
  <c r="B1938" i="1"/>
  <c r="A1937" i="5"/>
  <c r="O1435" l="1"/>
  <c r="N1417"/>
  <c r="B1939" i="1"/>
  <c r="A1938" i="5"/>
  <c r="O1436" l="1"/>
  <c r="N1418"/>
  <c r="B1940" i="1"/>
  <c r="A1939" i="5"/>
  <c r="O1437" l="1"/>
  <c r="N1419"/>
  <c r="B1941" i="1"/>
  <c r="A1940" i="5"/>
  <c r="O1438" l="1"/>
  <c r="N1420"/>
  <c r="B1942" i="1"/>
  <c r="A1941" i="5"/>
  <c r="O1439" l="1"/>
  <c r="N1421"/>
  <c r="B1943" i="1"/>
  <c r="A1942" i="5"/>
  <c r="O1440" l="1"/>
  <c r="N1422"/>
  <c r="B1944" i="1"/>
  <c r="A1943" i="5"/>
  <c r="O1441" l="1"/>
  <c r="N1423"/>
  <c r="B1945" i="1"/>
  <c r="A1944" i="5"/>
  <c r="O1442" l="1"/>
  <c r="N1424"/>
  <c r="B1946" i="1"/>
  <c r="A1945" i="5"/>
  <c r="O1443" l="1"/>
  <c r="N1425"/>
  <c r="B1947" i="1"/>
  <c r="A1946" i="5"/>
  <c r="O1444" l="1"/>
  <c r="N1426"/>
  <c r="B1948" i="1"/>
  <c r="A1947" i="5"/>
  <c r="O1445" l="1"/>
  <c r="N1427"/>
  <c r="B1949" i="1"/>
  <c r="A1948" i="5"/>
  <c r="O1446" l="1"/>
  <c r="N1428"/>
  <c r="B1950" i="1"/>
  <c r="A1949" i="5"/>
  <c r="O1447" l="1"/>
  <c r="N1429"/>
  <c r="B1951" i="1"/>
  <c r="A1950" i="5"/>
  <c r="O1448" l="1"/>
  <c r="N1430"/>
  <c r="B1952" i="1"/>
  <c r="A1951" i="5"/>
  <c r="O1449" l="1"/>
  <c r="N1431"/>
  <c r="B1953" i="1"/>
  <c r="A1952" i="5"/>
  <c r="O1450" l="1"/>
  <c r="N1432"/>
  <c r="B1954" i="1"/>
  <c r="A1953" i="5"/>
  <c r="O1451" l="1"/>
  <c r="N1433"/>
  <c r="B1955" i="1"/>
  <c r="A1954" i="5"/>
  <c r="O1452" l="1"/>
  <c r="N1434"/>
  <c r="B1956" i="1"/>
  <c r="A1955" i="5"/>
  <c r="O1453" l="1"/>
  <c r="N1435"/>
  <c r="B1957" i="1"/>
  <c r="A1956" i="5"/>
  <c r="O1454" l="1"/>
  <c r="N1436"/>
  <c r="B1958" i="1"/>
  <c r="A1957" i="5"/>
  <c r="O1455" l="1"/>
  <c r="N1437"/>
  <c r="B1959" i="1"/>
  <c r="A1958" i="5"/>
  <c r="O1456" l="1"/>
  <c r="N1438"/>
  <c r="B1960" i="1"/>
  <c r="A1959" i="5"/>
  <c r="O1457" l="1"/>
  <c r="N1439"/>
  <c r="B1961" i="1"/>
  <c r="A1960" i="5"/>
  <c r="O1458" l="1"/>
  <c r="N1440"/>
  <c r="B1962" i="1"/>
  <c r="A1961" i="5"/>
  <c r="O1459" l="1"/>
  <c r="N1441"/>
  <c r="B1963" i="1"/>
  <c r="A1962" i="5"/>
  <c r="O1460" l="1"/>
  <c r="N1442"/>
  <c r="B1964" i="1"/>
  <c r="A1963" i="5"/>
  <c r="O1461" l="1"/>
  <c r="N1443"/>
  <c r="B1965" i="1"/>
  <c r="A1964" i="5"/>
  <c r="O1462" l="1"/>
  <c r="N1444"/>
  <c r="B1966" i="1"/>
  <c r="A1965" i="5"/>
  <c r="O1463" l="1"/>
  <c r="N1445"/>
  <c r="B1967" i="1"/>
  <c r="A1966" i="5"/>
  <c r="O1464" l="1"/>
  <c r="N1446"/>
  <c r="B1968" i="1"/>
  <c r="A1967" i="5"/>
  <c r="O1465" l="1"/>
  <c r="N1447"/>
  <c r="B1969" i="1"/>
  <c r="A1968" i="5"/>
  <c r="O1466" l="1"/>
  <c r="N1448"/>
  <c r="B1970" i="1"/>
  <c r="A1969" i="5"/>
  <c r="O1467" l="1"/>
  <c r="N1449"/>
  <c r="B1971" i="1"/>
  <c r="A1970" i="5"/>
  <c r="O1468" l="1"/>
  <c r="N1450"/>
  <c r="B1972" i="1"/>
  <c r="A1971" i="5"/>
  <c r="O1469" l="1"/>
  <c r="N1451"/>
  <c r="B1973" i="1"/>
  <c r="A1972" i="5"/>
  <c r="O1470" l="1"/>
  <c r="N1452"/>
  <c r="B1974" i="1"/>
  <c r="A1973" i="5"/>
  <c r="O1471" l="1"/>
  <c r="N1453"/>
  <c r="B1975" i="1"/>
  <c r="A1974" i="5"/>
  <c r="O1472" l="1"/>
  <c r="N1454"/>
  <c r="B1976" i="1"/>
  <c r="A1975" i="5"/>
  <c r="O1473" l="1"/>
  <c r="N1455"/>
  <c r="B1977" i="1"/>
  <c r="A1976" i="5"/>
  <c r="O1474" l="1"/>
  <c r="N1456"/>
  <c r="B1978" i="1"/>
  <c r="A1977" i="5"/>
  <c r="O1475" l="1"/>
  <c r="N1457"/>
  <c r="B1979" i="1"/>
  <c r="A1978" i="5"/>
  <c r="O1476" l="1"/>
  <c r="N1458"/>
  <c r="B1980" i="1"/>
  <c r="A1979" i="5"/>
  <c r="O1477" l="1"/>
  <c r="N1459"/>
  <c r="B1981" i="1"/>
  <c r="A1980" i="5"/>
  <c r="O1478" l="1"/>
  <c r="N1460"/>
  <c r="B1982" i="1"/>
  <c r="A1981" i="5"/>
  <c r="O1479" l="1"/>
  <c r="N1461"/>
  <c r="B1983" i="1"/>
  <c r="A1982" i="5"/>
  <c r="O1480" l="1"/>
  <c r="N1462"/>
  <c r="B1984" i="1"/>
  <c r="A1983" i="5"/>
  <c r="O1481" l="1"/>
  <c r="N1463"/>
  <c r="B1985" i="1"/>
  <c r="A1984" i="5"/>
  <c r="O1482" l="1"/>
  <c r="N1464"/>
  <c r="B1986" i="1"/>
  <c r="A1985" i="5"/>
  <c r="O1483" l="1"/>
  <c r="N1465"/>
  <c r="B1987" i="1"/>
  <c r="A1986" i="5"/>
  <c r="O1484" l="1"/>
  <c r="N1466"/>
  <c r="B1988" i="1"/>
  <c r="A1987" i="5"/>
  <c r="O1485" l="1"/>
  <c r="N1467"/>
  <c r="B1989" i="1"/>
  <c r="A1988" i="5"/>
  <c r="O1486" l="1"/>
  <c r="N1468"/>
  <c r="B1990" i="1"/>
  <c r="A1989" i="5"/>
  <c r="O1487" l="1"/>
  <c r="N1469"/>
  <c r="B1991" i="1"/>
  <c r="A1990" i="5"/>
  <c r="O1488" l="1"/>
  <c r="N1470"/>
  <c r="B1992" i="1"/>
  <c r="A1991" i="5"/>
  <c r="O1489" l="1"/>
  <c r="N1471"/>
  <c r="B1993" i="1"/>
  <c r="A1992" i="5"/>
  <c r="O1490" l="1"/>
  <c r="N1472"/>
  <c r="B1994" i="1"/>
  <c r="A1993" i="5"/>
  <c r="O1491" l="1"/>
  <c r="N1473"/>
  <c r="B1995" i="1"/>
  <c r="A1994" i="5"/>
  <c r="O1492" l="1"/>
  <c r="N1474"/>
  <c r="B1996" i="1"/>
  <c r="A1995" i="5"/>
  <c r="O1493" l="1"/>
  <c r="N1475"/>
  <c r="B1997" i="1"/>
  <c r="A1996" i="5"/>
  <c r="O1494" l="1"/>
  <c r="N1476"/>
  <c r="B1998" i="1"/>
  <c r="A1997" i="5"/>
  <c r="O1495" l="1"/>
  <c r="N1477"/>
  <c r="B1999" i="1"/>
  <c r="A1998" i="5"/>
  <c r="O1496" l="1"/>
  <c r="N1478"/>
  <c r="B2000" i="1"/>
  <c r="A1999" i="5"/>
  <c r="O1497" l="1"/>
  <c r="N1479"/>
  <c r="B2001" i="1"/>
  <c r="A2000" i="5"/>
  <c r="O1498" l="1"/>
  <c r="N1480"/>
  <c r="B2002" i="1"/>
  <c r="A2001" i="5"/>
  <c r="O1499" l="1"/>
  <c r="N1481"/>
  <c r="B2003" i="1"/>
  <c r="A2002" i="5"/>
  <c r="O1500" l="1"/>
  <c r="N1482"/>
  <c r="B2004" i="1"/>
  <c r="A2003" i="5"/>
  <c r="O1501" l="1"/>
  <c r="N1483"/>
  <c r="B2005" i="1"/>
  <c r="A2004" i="5"/>
  <c r="O1502" l="1"/>
  <c r="N1484"/>
  <c r="B2006" i="1"/>
  <c r="A2005" i="5"/>
  <c r="O1503" l="1"/>
  <c r="N1485"/>
  <c r="B2007" i="1"/>
  <c r="A2006" i="5"/>
  <c r="O1504" l="1"/>
  <c r="N1486"/>
  <c r="B2008" i="1"/>
  <c r="A2007" i="5"/>
  <c r="O1505" l="1"/>
  <c r="N1487"/>
  <c r="B2009" i="1"/>
  <c r="A2008" i="5"/>
  <c r="O1506" l="1"/>
  <c r="N1488"/>
  <c r="B2010" i="1"/>
  <c r="A2009" i="5"/>
  <c r="O1507" l="1"/>
  <c r="N1489"/>
  <c r="B2011" i="1"/>
  <c r="A2010" i="5"/>
  <c r="O1508" l="1"/>
  <c r="N1490"/>
  <c r="B2012" i="1"/>
  <c r="A2011" i="5"/>
  <c r="O1509" l="1"/>
  <c r="N1491"/>
  <c r="B2013" i="1"/>
  <c r="A2012" i="5"/>
  <c r="O1510" l="1"/>
  <c r="N1492"/>
  <c r="B2014" i="1"/>
  <c r="A2013" i="5"/>
  <c r="O1511" l="1"/>
  <c r="N1493"/>
  <c r="B2015" i="1"/>
  <c r="A2014" i="5"/>
  <c r="O1512" l="1"/>
  <c r="N1494"/>
  <c r="B2016" i="1"/>
  <c r="A2015" i="5"/>
  <c r="O1513" l="1"/>
  <c r="N1495"/>
  <c r="B2017" i="1"/>
  <c r="A2016" i="5"/>
  <c r="O1514" l="1"/>
  <c r="N1496"/>
  <c r="B2018" i="1"/>
  <c r="A2017" i="5"/>
  <c r="O1515" l="1"/>
  <c r="N1497"/>
  <c r="B2019" i="1"/>
  <c r="A2018" i="5"/>
  <c r="O1516" l="1"/>
  <c r="N1498"/>
  <c r="B2020" i="1"/>
  <c r="A2019" i="5"/>
  <c r="O1517" l="1"/>
  <c r="N1499"/>
  <c r="B2021" i="1"/>
  <c r="A2020" i="5"/>
  <c r="O1518" l="1"/>
  <c r="N1500"/>
  <c r="B2022" i="1"/>
  <c r="A2021" i="5"/>
  <c r="O1519" l="1"/>
  <c r="N1501"/>
  <c r="B2023" i="1"/>
  <c r="A2022" i="5"/>
  <c r="O1520" l="1"/>
  <c r="N1502"/>
  <c r="B2024" i="1"/>
  <c r="A2023" i="5"/>
  <c r="O1521" l="1"/>
  <c r="N1503"/>
  <c r="B2025" i="1"/>
  <c r="A2024" i="5"/>
  <c r="O1522" l="1"/>
  <c r="N1504"/>
  <c r="B2026" i="1"/>
  <c r="A2025" i="5"/>
  <c r="O1523" l="1"/>
  <c r="N1505"/>
  <c r="B2027" i="1"/>
  <c r="A2026" i="5"/>
  <c r="O1524" l="1"/>
  <c r="N1506"/>
  <c r="B2028" i="1"/>
  <c r="A2027" i="5"/>
  <c r="O1525" l="1"/>
  <c r="N1507"/>
  <c r="B2029" i="1"/>
  <c r="A2028" i="5"/>
  <c r="O1526" l="1"/>
  <c r="N1508"/>
  <c r="B2030" i="1"/>
  <c r="A2029" i="5"/>
  <c r="O1527" l="1"/>
  <c r="N1509"/>
  <c r="B2031" i="1"/>
  <c r="A2030" i="5"/>
  <c r="O1528" l="1"/>
  <c r="N1510"/>
  <c r="B2032" i="1"/>
  <c r="A2031" i="5"/>
  <c r="O1529" l="1"/>
  <c r="N1511"/>
  <c r="B2033" i="1"/>
  <c r="A2032" i="5"/>
  <c r="O1530" l="1"/>
  <c r="N1512"/>
  <c r="B2034" i="1"/>
  <c r="A2033" i="5"/>
  <c r="O1531" l="1"/>
  <c r="N1513"/>
  <c r="B2035" i="1"/>
  <c r="A2034" i="5"/>
  <c r="O1532" l="1"/>
  <c r="N1514"/>
  <c r="B2036" i="1"/>
  <c r="A2035" i="5"/>
  <c r="O1533" l="1"/>
  <c r="N1515"/>
  <c r="B2037" i="1"/>
  <c r="A2036" i="5"/>
  <c r="O1534" l="1"/>
  <c r="N1516"/>
  <c r="B2038" i="1"/>
  <c r="A2037" i="5"/>
  <c r="O1535" l="1"/>
  <c r="N1517"/>
  <c r="B2039" i="1"/>
  <c r="A2038" i="5"/>
  <c r="O1536" l="1"/>
  <c r="N1518"/>
  <c r="B2040" i="1"/>
  <c r="A2039" i="5"/>
  <c r="O1537" l="1"/>
  <c r="N1519"/>
  <c r="B2041" i="1"/>
  <c r="A2040" i="5"/>
  <c r="O1538" l="1"/>
  <c r="N1520"/>
  <c r="B2042" i="1"/>
  <c r="A2041" i="5"/>
  <c r="O1539" l="1"/>
  <c r="N1521"/>
  <c r="B2043" i="1"/>
  <c r="A2042" i="5"/>
  <c r="O1540" l="1"/>
  <c r="N1522"/>
  <c r="B2044" i="1"/>
  <c r="A2043" i="5"/>
  <c r="O1541" l="1"/>
  <c r="N1523"/>
  <c r="B2045" i="1"/>
  <c r="A2044" i="5"/>
  <c r="O1542" l="1"/>
  <c r="N1524"/>
  <c r="B2046" i="1"/>
  <c r="A2045" i="5"/>
  <c r="O1543" l="1"/>
  <c r="N1525"/>
  <c r="B2047" i="1"/>
  <c r="A2046" i="5"/>
  <c r="O1544" l="1"/>
  <c r="N1526"/>
  <c r="B2048" i="1"/>
  <c r="A2047" i="5"/>
  <c r="O1545" l="1"/>
  <c r="N1527"/>
  <c r="B2049" i="1"/>
  <c r="A2048" i="5"/>
  <c r="O1546" l="1"/>
  <c r="N1528"/>
  <c r="B2050" i="1"/>
  <c r="A2049" i="5"/>
  <c r="O1547" l="1"/>
  <c r="N1529"/>
  <c r="B2051" i="1"/>
  <c r="A2050" i="5"/>
  <c r="O1548" l="1"/>
  <c r="N1530"/>
  <c r="B2052" i="1"/>
  <c r="A2051" i="5"/>
  <c r="O1549" l="1"/>
  <c r="N1531"/>
  <c r="B2053" i="1"/>
  <c r="A2052" i="5"/>
  <c r="O1550" l="1"/>
  <c r="N1532"/>
  <c r="B2054" i="1"/>
  <c r="A2053" i="5"/>
  <c r="O1551" l="1"/>
  <c r="N1533"/>
  <c r="B2055" i="1"/>
  <c r="A2054" i="5"/>
  <c r="O1552" l="1"/>
  <c r="N1534"/>
  <c r="B2056" i="1"/>
  <c r="A2055" i="5"/>
  <c r="O1553" l="1"/>
  <c r="N1535"/>
  <c r="B2057" i="1"/>
  <c r="A2056" i="5"/>
  <c r="O1554" l="1"/>
  <c r="N1536"/>
  <c r="B2058" i="1"/>
  <c r="A2057" i="5"/>
  <c r="O1555" l="1"/>
  <c r="N1537"/>
  <c r="B2059" i="1"/>
  <c r="A2058" i="5"/>
  <c r="O1556" l="1"/>
  <c r="N1538"/>
  <c r="B2060" i="1"/>
  <c r="A2059" i="5"/>
  <c r="O1557" l="1"/>
  <c r="N1539"/>
  <c r="B2061" i="1"/>
  <c r="A2060" i="5"/>
  <c r="O1558" l="1"/>
  <c r="N1540"/>
  <c r="B2062" i="1"/>
  <c r="A2061" i="5"/>
  <c r="O1559" l="1"/>
  <c r="N1541"/>
  <c r="B2063" i="1"/>
  <c r="A2062" i="5"/>
  <c r="O1560" l="1"/>
  <c r="N1542"/>
  <c r="B2064" i="1"/>
  <c r="A2063" i="5"/>
  <c r="O1561" l="1"/>
  <c r="N1543"/>
  <c r="B2065" i="1"/>
  <c r="A2064" i="5"/>
  <c r="O1562" l="1"/>
  <c r="N1544"/>
  <c r="B2066" i="1"/>
  <c r="A2065" i="5"/>
  <c r="O1563" l="1"/>
  <c r="N1545"/>
  <c r="B2067" i="1"/>
  <c r="A2066" i="5"/>
  <c r="O1564" l="1"/>
  <c r="N1546"/>
  <c r="B2068" i="1"/>
  <c r="A2067" i="5"/>
  <c r="O1565" l="1"/>
  <c r="N1547"/>
  <c r="B2069" i="1"/>
  <c r="A2068" i="5"/>
  <c r="O1566" l="1"/>
  <c r="N1548"/>
  <c r="B2070" i="1"/>
  <c r="A2069" i="5"/>
  <c r="O1567" l="1"/>
  <c r="N1549"/>
  <c r="B2071" i="1"/>
  <c r="A2070" i="5"/>
  <c r="O1568" l="1"/>
  <c r="N1550"/>
  <c r="B2072" i="1"/>
  <c r="A2071" i="5"/>
  <c r="O1569" l="1"/>
  <c r="N1551"/>
  <c r="B2073" i="1"/>
  <c r="A2072" i="5"/>
  <c r="O1570" l="1"/>
  <c r="N1552"/>
  <c r="B2074" i="1"/>
  <c r="A2073" i="5"/>
  <c r="O1571" l="1"/>
  <c r="N1553"/>
  <c r="B2075" i="1"/>
  <c r="A2074" i="5"/>
  <c r="O1572" l="1"/>
  <c r="N1554"/>
  <c r="B2076" i="1"/>
  <c r="A2075" i="5"/>
  <c r="O1573" l="1"/>
  <c r="N1555"/>
  <c r="B2077" i="1"/>
  <c r="A2076" i="5"/>
  <c r="O1574" l="1"/>
  <c r="N1556"/>
  <c r="B2078" i="1"/>
  <c r="A2077" i="5"/>
  <c r="O1575" l="1"/>
  <c r="N1557"/>
  <c r="B2079" i="1"/>
  <c r="A2078" i="5"/>
  <c r="O1576" l="1"/>
  <c r="N1558"/>
  <c r="B2080" i="1"/>
  <c r="A2079" i="5"/>
  <c r="O1577" l="1"/>
  <c r="N1559"/>
  <c r="B2081" i="1"/>
  <c r="A2080" i="5"/>
  <c r="O1578" l="1"/>
  <c r="N1560"/>
  <c r="B2082" i="1"/>
  <c r="A2081" i="5"/>
  <c r="O1579" l="1"/>
  <c r="N1561"/>
  <c r="B2083" i="1"/>
  <c r="A2082" i="5"/>
  <c r="O1580" l="1"/>
  <c r="N1562"/>
  <c r="B2084" i="1"/>
  <c r="A2083" i="5"/>
  <c r="O1581" l="1"/>
  <c r="N1563"/>
  <c r="B2085" i="1"/>
  <c r="A2084" i="5"/>
  <c r="O1582" l="1"/>
  <c r="N1564"/>
  <c r="B2086" i="1"/>
  <c r="A2085" i="5"/>
  <c r="O1583" l="1"/>
  <c r="N1565"/>
  <c r="B2087" i="1"/>
  <c r="A2086" i="5"/>
  <c r="O1584" l="1"/>
  <c r="N1566"/>
  <c r="B2088" i="1"/>
  <c r="A2087" i="5"/>
  <c r="O1585" l="1"/>
  <c r="N1567"/>
  <c r="B2089" i="1"/>
  <c r="A2088" i="5"/>
  <c r="O1586" l="1"/>
  <c r="N1568"/>
  <c r="B2090" i="1"/>
  <c r="A2089" i="5"/>
  <c r="O1587" l="1"/>
  <c r="N1569"/>
  <c r="B2091" i="1"/>
  <c r="A2090" i="5"/>
  <c r="O1588" l="1"/>
  <c r="N1570"/>
  <c r="B2092" i="1"/>
  <c r="A2091" i="5"/>
  <c r="O1589" l="1"/>
  <c r="N1571"/>
  <c r="B2093" i="1"/>
  <c r="A2092" i="5"/>
  <c r="O1590" l="1"/>
  <c r="N1572"/>
  <c r="B2094" i="1"/>
  <c r="A2093" i="5"/>
  <c r="O1591" l="1"/>
  <c r="N1573"/>
  <c r="B2095" i="1"/>
  <c r="A2094" i="5"/>
  <c r="O1592" l="1"/>
  <c r="N1574"/>
  <c r="B2096" i="1"/>
  <c r="A2095" i="5"/>
  <c r="O1593" l="1"/>
  <c r="N1575"/>
  <c r="B2097" i="1"/>
  <c r="A2096" i="5"/>
  <c r="O1594" l="1"/>
  <c r="N1576"/>
  <c r="B2098" i="1"/>
  <c r="A2097" i="5"/>
  <c r="O1595" l="1"/>
  <c r="N1577"/>
  <c r="B2099" i="1"/>
  <c r="A2098" i="5"/>
  <c r="O1596" l="1"/>
  <c r="N1578"/>
  <c r="B2100" i="1"/>
  <c r="A2099" i="5"/>
  <c r="O1597" l="1"/>
  <c r="N1579"/>
  <c r="B2101" i="1"/>
  <c r="A2100" i="5"/>
  <c r="O1598" l="1"/>
  <c r="N1580"/>
  <c r="B2102" i="1"/>
  <c r="A2101" i="5"/>
  <c r="O1599" l="1"/>
  <c r="N1581"/>
  <c r="B2103" i="1"/>
  <c r="A2102" i="5"/>
  <c r="O1600" l="1"/>
  <c r="N1582"/>
  <c r="B2104" i="1"/>
  <c r="A2103" i="5"/>
  <c r="O1601" l="1"/>
  <c r="N1583"/>
  <c r="B2105" i="1"/>
  <c r="A2104" i="5"/>
  <c r="O1602" l="1"/>
  <c r="N1584"/>
  <c r="B2106" i="1"/>
  <c r="A2105" i="5"/>
  <c r="O1603" l="1"/>
  <c r="N1585"/>
  <c r="B2107" i="1"/>
  <c r="A2106" i="5"/>
  <c r="O1604" l="1"/>
  <c r="N1586"/>
  <c r="B2108" i="1"/>
  <c r="A2107" i="5"/>
  <c r="O1605" l="1"/>
  <c r="N1587"/>
  <c r="B2109" i="1"/>
  <c r="A2108" i="5"/>
  <c r="O1606" l="1"/>
  <c r="N1588"/>
  <c r="B2110" i="1"/>
  <c r="A2109" i="5"/>
  <c r="O1607" l="1"/>
  <c r="N1589"/>
  <c r="B2111" i="1"/>
  <c r="A2110" i="5"/>
  <c r="O1608" l="1"/>
  <c r="N1590"/>
  <c r="B2112" i="1"/>
  <c r="A2111" i="5"/>
  <c r="O1609" l="1"/>
  <c r="N1591"/>
  <c r="B2113" i="1"/>
  <c r="A2112" i="5"/>
  <c r="O1610" l="1"/>
  <c r="N1592"/>
  <c r="B2114" i="1"/>
  <c r="A2113" i="5"/>
  <c r="O1611" l="1"/>
  <c r="N1593"/>
  <c r="B2115" i="1"/>
  <c r="A2114" i="5"/>
  <c r="O1612" l="1"/>
  <c r="N1594"/>
  <c r="B2116" i="1"/>
  <c r="A2115" i="5"/>
  <c r="O1613" l="1"/>
  <c r="N1595"/>
  <c r="B2117" i="1"/>
  <c r="A2116" i="5"/>
  <c r="O1614" l="1"/>
  <c r="N1596"/>
  <c r="B2118" i="1"/>
  <c r="A2117" i="5"/>
  <c r="O1615" l="1"/>
  <c r="N1597"/>
  <c r="B2119" i="1"/>
  <c r="A2118" i="5"/>
  <c r="O1616" l="1"/>
  <c r="N1598"/>
  <c r="B2120" i="1"/>
  <c r="A2119" i="5"/>
  <c r="O1617" l="1"/>
  <c r="N1599"/>
  <c r="B2121" i="1"/>
  <c r="A2120" i="5"/>
  <c r="O1618" l="1"/>
  <c r="N1600"/>
  <c r="B2122" i="1"/>
  <c r="A2121" i="5"/>
  <c r="O1619" l="1"/>
  <c r="N1601"/>
  <c r="B2123" i="1"/>
  <c r="A2122" i="5"/>
  <c r="O1620" l="1"/>
  <c r="N1602"/>
  <c r="B2124" i="1"/>
  <c r="A2123" i="5"/>
  <c r="O1621" l="1"/>
  <c r="N1603"/>
  <c r="B2125" i="1"/>
  <c r="A2124" i="5"/>
  <c r="O1622" l="1"/>
  <c r="N1604"/>
  <c r="B2126" i="1"/>
  <c r="A2125" i="5"/>
  <c r="O1623" l="1"/>
  <c r="N1605"/>
  <c r="B2127" i="1"/>
  <c r="A2126" i="5"/>
  <c r="O1624" l="1"/>
  <c r="N1606"/>
  <c r="B2128" i="1"/>
  <c r="A2127" i="5"/>
  <c r="O1625" l="1"/>
  <c r="N1607"/>
  <c r="B2129" i="1"/>
  <c r="A2128" i="5"/>
  <c r="O1626" l="1"/>
  <c r="N1608"/>
  <c r="B2130" i="1"/>
  <c r="A2129" i="5"/>
  <c r="O1627" l="1"/>
  <c r="N1609"/>
  <c r="B2131" i="1"/>
  <c r="A2130" i="5"/>
  <c r="O1628" l="1"/>
  <c r="N1610"/>
  <c r="B2132" i="1"/>
  <c r="A2131" i="5"/>
  <c r="O1629" l="1"/>
  <c r="N1611"/>
  <c r="B2133" i="1"/>
  <c r="A2132" i="5"/>
  <c r="O1630" l="1"/>
  <c r="N1612"/>
  <c r="B2134" i="1"/>
  <c r="A2133" i="5"/>
  <c r="O1631" l="1"/>
  <c r="N1613"/>
  <c r="B2135" i="1"/>
  <c r="A2134" i="5"/>
  <c r="O1632" l="1"/>
  <c r="N1614"/>
  <c r="B2136" i="1"/>
  <c r="A2135" i="5"/>
  <c r="O1633" l="1"/>
  <c r="N1615"/>
  <c r="B2137" i="1"/>
  <c r="A2136" i="5"/>
  <c r="O1634" l="1"/>
  <c r="N1616"/>
  <c r="B2138" i="1"/>
  <c r="A2137" i="5"/>
  <c r="O1635" l="1"/>
  <c r="N1617"/>
  <c r="B2139" i="1"/>
  <c r="A2138" i="5"/>
  <c r="O1636" l="1"/>
  <c r="N1618"/>
  <c r="B2140" i="1"/>
  <c r="A2139" i="5"/>
  <c r="O1637" l="1"/>
  <c r="N1619"/>
  <c r="B2141" i="1"/>
  <c r="A2140" i="5"/>
  <c r="O1638" l="1"/>
  <c r="N1620"/>
  <c r="B2142" i="1"/>
  <c r="A2141" i="5"/>
  <c r="O1639" l="1"/>
  <c r="N1621"/>
  <c r="B2143" i="1"/>
  <c r="A2142" i="5"/>
  <c r="O1640" l="1"/>
  <c r="N1622"/>
  <c r="B2144" i="1"/>
  <c r="A2143" i="5"/>
  <c r="O1641" l="1"/>
  <c r="N1623"/>
  <c r="B2145" i="1"/>
  <c r="A2144" i="5"/>
  <c r="O1642" l="1"/>
  <c r="N1624"/>
  <c r="B2146" i="1"/>
  <c r="A2145" i="5"/>
  <c r="O1643" l="1"/>
  <c r="N1625"/>
  <c r="B2147" i="1"/>
  <c r="A2146" i="5"/>
  <c r="O1644" l="1"/>
  <c r="N1626"/>
  <c r="B2148" i="1"/>
  <c r="A2147" i="5"/>
  <c r="O1645" l="1"/>
  <c r="N1627"/>
  <c r="B2149" i="1"/>
  <c r="A2148" i="5"/>
  <c r="O1646" l="1"/>
  <c r="N1628"/>
  <c r="B2150" i="1"/>
  <c r="A2149" i="5"/>
  <c r="O1647" l="1"/>
  <c r="N1629"/>
  <c r="B2151" i="1"/>
  <c r="A2150" i="5"/>
  <c r="O1648" l="1"/>
  <c r="N1630"/>
  <c r="B2152" i="1"/>
  <c r="A2151" i="5"/>
  <c r="O1649" l="1"/>
  <c r="N1631"/>
  <c r="B2153" i="1"/>
  <c r="A2152" i="5"/>
  <c r="O1650" l="1"/>
  <c r="N1632"/>
  <c r="B2154" i="1"/>
  <c r="A2153" i="5"/>
  <c r="O1651" l="1"/>
  <c r="N1633"/>
  <c r="B2155" i="1"/>
  <c r="A2154" i="5"/>
  <c r="O1652" l="1"/>
  <c r="N1634"/>
  <c r="B2156" i="1"/>
  <c r="A2155" i="5"/>
  <c r="O1653" l="1"/>
  <c r="N1635"/>
  <c r="B2157" i="1"/>
  <c r="A2156" i="5"/>
  <c r="O1654" l="1"/>
  <c r="N1636"/>
  <c r="B2158" i="1"/>
  <c r="A2157" i="5"/>
  <c r="O1655" l="1"/>
  <c r="N1637"/>
  <c r="B2159" i="1"/>
  <c r="A2158" i="5"/>
  <c r="O1656" l="1"/>
  <c r="N1638"/>
  <c r="B2160" i="1"/>
  <c r="A2159" i="5"/>
  <c r="O1657" l="1"/>
  <c r="N1639"/>
  <c r="B2161" i="1"/>
  <c r="A2160" i="5"/>
  <c r="O1658" l="1"/>
  <c r="N1640"/>
  <c r="B2162" i="1"/>
  <c r="A2161" i="5"/>
  <c r="O1659" l="1"/>
  <c r="N1641"/>
  <c r="B2163" i="1"/>
  <c r="A2162" i="5"/>
  <c r="O1660" l="1"/>
  <c r="N1642"/>
  <c r="B2164" i="1"/>
  <c r="A2163" i="5"/>
  <c r="O1661" l="1"/>
  <c r="N1643"/>
  <c r="B2165" i="1"/>
  <c r="A2164" i="5"/>
  <c r="O1662" l="1"/>
  <c r="N1644"/>
  <c r="B2166" i="1"/>
  <c r="A2165" i="5"/>
  <c r="O1663" l="1"/>
  <c r="N1645"/>
  <c r="B2167" i="1"/>
  <c r="A2166" i="5"/>
  <c r="O1664" l="1"/>
  <c r="N1646"/>
  <c r="B2168" i="1"/>
  <c r="A2167" i="5"/>
  <c r="O1665" l="1"/>
  <c r="N1647"/>
  <c r="B2169" i="1"/>
  <c r="A2168" i="5"/>
  <c r="O1666" l="1"/>
  <c r="N1648"/>
  <c r="B2170" i="1"/>
  <c r="A2169" i="5"/>
  <c r="O1667" l="1"/>
  <c r="N1649"/>
  <c r="B2171" i="1"/>
  <c r="A2170" i="5"/>
  <c r="O1668" l="1"/>
  <c r="N1650"/>
  <c r="B2172" i="1"/>
  <c r="A2171" i="5"/>
  <c r="O1669" l="1"/>
  <c r="N1651"/>
  <c r="B2173" i="1"/>
  <c r="A2172" i="5"/>
  <c r="O1670" l="1"/>
  <c r="N1652"/>
  <c r="B2174" i="1"/>
  <c r="A2173" i="5"/>
  <c r="O1671" l="1"/>
  <c r="N1653"/>
  <c r="B2175" i="1"/>
  <c r="A2174" i="5"/>
  <c r="O1672" l="1"/>
  <c r="N1654"/>
  <c r="B2176" i="1"/>
  <c r="A2175" i="5"/>
  <c r="O1673" l="1"/>
  <c r="N1655"/>
  <c r="B2177" i="1"/>
  <c r="A2176" i="5"/>
  <c r="O1674" l="1"/>
  <c r="N1656"/>
  <c r="B2178" i="1"/>
  <c r="A2177" i="5"/>
  <c r="O1675" l="1"/>
  <c r="N1657"/>
  <c r="B2179" i="1"/>
  <c r="A2178" i="5"/>
  <c r="O1676" l="1"/>
  <c r="N1658"/>
  <c r="B2180" i="1"/>
  <c r="A2179" i="5"/>
  <c r="O1677" l="1"/>
  <c r="N1659"/>
  <c r="B2181" i="1"/>
  <c r="A2180" i="5"/>
  <c r="O1678" l="1"/>
  <c r="N1660"/>
  <c r="B2182" i="1"/>
  <c r="A2181" i="5"/>
  <c r="O1679" l="1"/>
  <c r="N1661"/>
  <c r="B2183" i="1"/>
  <c r="A2182" i="5"/>
  <c r="O1680" l="1"/>
  <c r="N1662"/>
  <c r="B2184" i="1"/>
  <c r="A2183" i="5"/>
  <c r="O1681" l="1"/>
  <c r="N1663"/>
  <c r="B2185" i="1"/>
  <c r="A2184" i="5"/>
  <c r="O1682" l="1"/>
  <c r="N1664"/>
  <c r="B2186" i="1"/>
  <c r="A2185" i="5"/>
  <c r="O1683" l="1"/>
  <c r="N1665"/>
  <c r="B2187" i="1"/>
  <c r="A2186" i="5"/>
  <c r="O1684" l="1"/>
  <c r="N1666"/>
  <c r="B2188" i="1"/>
  <c r="A2187" i="5"/>
  <c r="O1685" l="1"/>
  <c r="N1667"/>
  <c r="B2189" i="1"/>
  <c r="A2188" i="5"/>
  <c r="O1686" l="1"/>
  <c r="N1668"/>
  <c r="B2190" i="1"/>
  <c r="A2189" i="5"/>
  <c r="O1687" l="1"/>
  <c r="N1669"/>
  <c r="B2191" i="1"/>
  <c r="A2190" i="5"/>
  <c r="O1688" l="1"/>
  <c r="N1670"/>
  <c r="B2192" i="1"/>
  <c r="A2191" i="5"/>
  <c r="O1689" l="1"/>
  <c r="N1671"/>
  <c r="B2193" i="1"/>
  <c r="A2192" i="5"/>
  <c r="O1690" l="1"/>
  <c r="N1672"/>
  <c r="B2194" i="1"/>
  <c r="A2193" i="5"/>
  <c r="O1691" l="1"/>
  <c r="N1673"/>
  <c r="B2195" i="1"/>
  <c r="A2194" i="5"/>
  <c r="O1692" l="1"/>
  <c r="N1674"/>
  <c r="B2196" i="1"/>
  <c r="A2195" i="5"/>
  <c r="O1693" l="1"/>
  <c r="N1675"/>
  <c r="B2197" i="1"/>
  <c r="A2196" i="5"/>
  <c r="O1694" l="1"/>
  <c r="N1676"/>
  <c r="B2198" i="1"/>
  <c r="A2197" i="5"/>
  <c r="O1695" l="1"/>
  <c r="N1677"/>
  <c r="B2199" i="1"/>
  <c r="A2198" i="5"/>
  <c r="O1696" l="1"/>
  <c r="N1678"/>
  <c r="B2200" i="1"/>
  <c r="A2199" i="5"/>
  <c r="O1697" l="1"/>
  <c r="N1679"/>
  <c r="B2201" i="1"/>
  <c r="A2200" i="5"/>
  <c r="O1698" l="1"/>
  <c r="N1680"/>
  <c r="B2202" i="1"/>
  <c r="A2201" i="5"/>
  <c r="O1699" l="1"/>
  <c r="N1681"/>
  <c r="B2203" i="1"/>
  <c r="A2202" i="5"/>
  <c r="O1700" l="1"/>
  <c r="N1682"/>
  <c r="B2204" i="1"/>
  <c r="A2203" i="5"/>
  <c r="O1701" l="1"/>
  <c r="N1683"/>
  <c r="B2205" i="1"/>
  <c r="A2204" i="5"/>
  <c r="O1702" l="1"/>
  <c r="N1684"/>
  <c r="B2206" i="1"/>
  <c r="A2205" i="5"/>
  <c r="O1703" l="1"/>
  <c r="N1685"/>
  <c r="B2207" i="1"/>
  <c r="A2206" i="5"/>
  <c r="O1704" l="1"/>
  <c r="N1686"/>
  <c r="B2208" i="1"/>
  <c r="A2207" i="5"/>
  <c r="O1705" l="1"/>
  <c r="N1687"/>
  <c r="B2209" i="1"/>
  <c r="A2208" i="5"/>
  <c r="O1706" l="1"/>
  <c r="N1688"/>
  <c r="B2210" i="1"/>
  <c r="A2209" i="5"/>
  <c r="O1707" l="1"/>
  <c r="N1689"/>
  <c r="B2211" i="1"/>
  <c r="A2210" i="5"/>
  <c r="O1708" l="1"/>
  <c r="N1690"/>
  <c r="B2212" i="1"/>
  <c r="A2211" i="5"/>
  <c r="O1709" l="1"/>
  <c r="N1691"/>
  <c r="B2213" i="1"/>
  <c r="A2212" i="5"/>
  <c r="O1710" l="1"/>
  <c r="N1692"/>
  <c r="B2214" i="1"/>
  <c r="A2213" i="5"/>
  <c r="O1711" l="1"/>
  <c r="N1693"/>
  <c r="B2215" i="1"/>
  <c r="A2214" i="5"/>
  <c r="O1712" l="1"/>
  <c r="N1694"/>
  <c r="B2216" i="1"/>
  <c r="A2215" i="5"/>
  <c r="O1713" l="1"/>
  <c r="N1695"/>
  <c r="B2217" i="1"/>
  <c r="A2216" i="5"/>
  <c r="O1714" l="1"/>
  <c r="N1696"/>
  <c r="B2218" i="1"/>
  <c r="A2217" i="5"/>
  <c r="O1715" l="1"/>
  <c r="N1697"/>
  <c r="B2219" i="1"/>
  <c r="A2218" i="5"/>
  <c r="O1716" l="1"/>
  <c r="N1698"/>
  <c r="B2220" i="1"/>
  <c r="A2219" i="5"/>
  <c r="O1717" l="1"/>
  <c r="N1699"/>
  <c r="B2221" i="1"/>
  <c r="A2220" i="5"/>
  <c r="O1718" l="1"/>
  <c r="N1700"/>
  <c r="B2222" i="1"/>
  <c r="A2221" i="5"/>
  <c r="O1719" l="1"/>
  <c r="N1701"/>
  <c r="B2223" i="1"/>
  <c r="A2222" i="5"/>
  <c r="O1720" l="1"/>
  <c r="N1702"/>
  <c r="B2224" i="1"/>
  <c r="A2223" i="5"/>
  <c r="O1721" l="1"/>
  <c r="N1703"/>
  <c r="B2225" i="1"/>
  <c r="A2224" i="5"/>
  <c r="O1722" l="1"/>
  <c r="N1704"/>
  <c r="B2226" i="1"/>
  <c r="A2225" i="5"/>
  <c r="O1723" l="1"/>
  <c r="N1705"/>
  <c r="B2227" i="1"/>
  <c r="A2226" i="5"/>
  <c r="O1724" l="1"/>
  <c r="N1706"/>
  <c r="B2228" i="1"/>
  <c r="A2227" i="5"/>
  <c r="O1725" l="1"/>
  <c r="N1707"/>
  <c r="B2229" i="1"/>
  <c r="A2228" i="5"/>
  <c r="O1726" l="1"/>
  <c r="N1708"/>
  <c r="B2230" i="1"/>
  <c r="A2229" i="5"/>
  <c r="O1727" l="1"/>
  <c r="N1709"/>
  <c r="B2231" i="1"/>
  <c r="A2230" i="5"/>
  <c r="O1728" l="1"/>
  <c r="N1710"/>
  <c r="B2232" i="1"/>
  <c r="A2231" i="5"/>
  <c r="O1729" l="1"/>
  <c r="N1711"/>
  <c r="B2233" i="1"/>
  <c r="A2232" i="5"/>
  <c r="O1730" l="1"/>
  <c r="N1712"/>
  <c r="B2234" i="1"/>
  <c r="A2233" i="5"/>
  <c r="O1731" l="1"/>
  <c r="N1713"/>
  <c r="B2235" i="1"/>
  <c r="A2234" i="5"/>
  <c r="O1732" l="1"/>
  <c r="N1714"/>
  <c r="B2236" i="1"/>
  <c r="A2235" i="5"/>
  <c r="O1733" l="1"/>
  <c r="N1715"/>
  <c r="B2237" i="1"/>
  <c r="A2236" i="5"/>
  <c r="O1734" l="1"/>
  <c r="N1716"/>
  <c r="B2238" i="1"/>
  <c r="A2237" i="5"/>
  <c r="O1735" l="1"/>
  <c r="N1717"/>
  <c r="B2239" i="1"/>
  <c r="A2238" i="5"/>
  <c r="O1736" l="1"/>
  <c r="N1718"/>
  <c r="B2240" i="1"/>
  <c r="A2239" i="5"/>
  <c r="O1737" l="1"/>
  <c r="N1719"/>
  <c r="B2241" i="1"/>
  <c r="A2240" i="5"/>
  <c r="O1738" l="1"/>
  <c r="N1720"/>
  <c r="B2242" i="1"/>
  <c r="A2241" i="5"/>
  <c r="O1739" l="1"/>
  <c r="N1721"/>
  <c r="B2243" i="1"/>
  <c r="A2242" i="5"/>
  <c r="O1740" l="1"/>
  <c r="N1722"/>
  <c r="B2244" i="1"/>
  <c r="A2243" i="5"/>
  <c r="O1741" l="1"/>
  <c r="N1723"/>
  <c r="B2245" i="1"/>
  <c r="A2244" i="5"/>
  <c r="O1742" l="1"/>
  <c r="N1724"/>
  <c r="B2246" i="1"/>
  <c r="A2245" i="5"/>
  <c r="O1743" l="1"/>
  <c r="N1725"/>
  <c r="B2247" i="1"/>
  <c r="A2246" i="5"/>
  <c r="O1744" l="1"/>
  <c r="N1726"/>
  <c r="B2248" i="1"/>
  <c r="A2247" i="5"/>
  <c r="O1745" l="1"/>
  <c r="N1727"/>
  <c r="B2249" i="1"/>
  <c r="A2248" i="5"/>
  <c r="O1746" l="1"/>
  <c r="N1728"/>
  <c r="B2250" i="1"/>
  <c r="A2249" i="5"/>
  <c r="O1747" l="1"/>
  <c r="N1729"/>
  <c r="B2251" i="1"/>
  <c r="A2250" i="5"/>
  <c r="O1748" l="1"/>
  <c r="N1730"/>
  <c r="B2252" i="1"/>
  <c r="A2251" i="5"/>
  <c r="O1749" l="1"/>
  <c r="N1731"/>
  <c r="B2253" i="1"/>
  <c r="A2252" i="5"/>
  <c r="O1750" l="1"/>
  <c r="N1732"/>
  <c r="B2254" i="1"/>
  <c r="A2253" i="5"/>
  <c r="O1751" l="1"/>
  <c r="N1733"/>
  <c r="B2255" i="1"/>
  <c r="A2254" i="5"/>
  <c r="O1752" l="1"/>
  <c r="N1734"/>
  <c r="B2256" i="1"/>
  <c r="A2255" i="5"/>
  <c r="O1753" l="1"/>
  <c r="N1735"/>
  <c r="B2257" i="1"/>
  <c r="A2256" i="5"/>
  <c r="O1754" l="1"/>
  <c r="N1736"/>
  <c r="B2258" i="1"/>
  <c r="A2257" i="5"/>
  <c r="O1755" l="1"/>
  <c r="N1737"/>
  <c r="B2259" i="1"/>
  <c r="A2258" i="5"/>
  <c r="O1756" l="1"/>
  <c r="N1738"/>
  <c r="B2260" i="1"/>
  <c r="A2259" i="5"/>
  <c r="O1757" l="1"/>
  <c r="N1739"/>
  <c r="B2261" i="1"/>
  <c r="A2260" i="5"/>
  <c r="O1758" l="1"/>
  <c r="N1740"/>
  <c r="B2262" i="1"/>
  <c r="A2261" i="5"/>
  <c r="O1759" l="1"/>
  <c r="N1741"/>
  <c r="B2263" i="1"/>
  <c r="A2262" i="5"/>
  <c r="O1760" l="1"/>
  <c r="N1742"/>
  <c r="B2264" i="1"/>
  <c r="A2263" i="5"/>
  <c r="O1761" l="1"/>
  <c r="N1743"/>
  <c r="B2265" i="1"/>
  <c r="A2264" i="5"/>
  <c r="O1762" l="1"/>
  <c r="N1744"/>
  <c r="B2266" i="1"/>
  <c r="A2265" i="5"/>
  <c r="O1763" l="1"/>
  <c r="N1745"/>
  <c r="B2267" i="1"/>
  <c r="A2266" i="5"/>
  <c r="O1764" l="1"/>
  <c r="N1746"/>
  <c r="B2268" i="1"/>
  <c r="A2267" i="5"/>
  <c r="O1765" l="1"/>
  <c r="N1747"/>
  <c r="B2269" i="1"/>
  <c r="A2268" i="5"/>
  <c r="O1766" l="1"/>
  <c r="N1748"/>
  <c r="B2270" i="1"/>
  <c r="A2269" i="5"/>
  <c r="O1767" l="1"/>
  <c r="N1749"/>
  <c r="B2271" i="1"/>
  <c r="A2270" i="5"/>
  <c r="O1768" l="1"/>
  <c r="N1750"/>
  <c r="B2272" i="1"/>
  <c r="A2271" i="5"/>
  <c r="O1769" l="1"/>
  <c r="N1751"/>
  <c r="B2273" i="1"/>
  <c r="A2272" i="5"/>
  <c r="O1770" l="1"/>
  <c r="N1752"/>
  <c r="B2274" i="1"/>
  <c r="A2273" i="5"/>
  <c r="O1771" l="1"/>
  <c r="N1753"/>
  <c r="B2275" i="1"/>
  <c r="A2274" i="5"/>
  <c r="O1772" l="1"/>
  <c r="N1754"/>
  <c r="B2276" i="1"/>
  <c r="A2275" i="5"/>
  <c r="O1773" l="1"/>
  <c r="N1755"/>
  <c r="B2277" i="1"/>
  <c r="A2276" i="5"/>
  <c r="O1774" l="1"/>
  <c r="N1756"/>
  <c r="B2278" i="1"/>
  <c r="A2277" i="5"/>
  <c r="O1775" l="1"/>
  <c r="N1757"/>
  <c r="B2279" i="1"/>
  <c r="A2278" i="5"/>
  <c r="O1776" l="1"/>
  <c r="N1758"/>
  <c r="B2280" i="1"/>
  <c r="A2279" i="5"/>
  <c r="O1777" l="1"/>
  <c r="N1759"/>
  <c r="B2281" i="1"/>
  <c r="A2280" i="5"/>
  <c r="O1778" l="1"/>
  <c r="N1760"/>
  <c r="B2282" i="1"/>
  <c r="A2281" i="5"/>
  <c r="O1779" l="1"/>
  <c r="N1761"/>
  <c r="B2283" i="1"/>
  <c r="A2282" i="5"/>
  <c r="O1780" l="1"/>
  <c r="N1762"/>
  <c r="B2284" i="1"/>
  <c r="A2283" i="5"/>
  <c r="O1781" l="1"/>
  <c r="N1763"/>
  <c r="B2285" i="1"/>
  <c r="A2284" i="5"/>
  <c r="O1782" l="1"/>
  <c r="N1764"/>
  <c r="B2286" i="1"/>
  <c r="A2285" i="5"/>
  <c r="O1783" l="1"/>
  <c r="N1765"/>
  <c r="B2287" i="1"/>
  <c r="A2286" i="5"/>
  <c r="O1784" l="1"/>
  <c r="N1766"/>
  <c r="B2288" i="1"/>
  <c r="A2287" i="5"/>
  <c r="O1785" l="1"/>
  <c r="N1767"/>
  <c r="B2289" i="1"/>
  <c r="A2288" i="5"/>
  <c r="O1786" l="1"/>
  <c r="N1768"/>
  <c r="B2290" i="1"/>
  <c r="A2289" i="5"/>
  <c r="O1787" l="1"/>
  <c r="N1769"/>
  <c r="B2291" i="1"/>
  <c r="A2290" i="5"/>
  <c r="O1788" l="1"/>
  <c r="N1770"/>
  <c r="B2292" i="1"/>
  <c r="A2291" i="5"/>
  <c r="O1789" l="1"/>
  <c r="N1771"/>
  <c r="B2293" i="1"/>
  <c r="A2292" i="5"/>
  <c r="O1790" l="1"/>
  <c r="N1772"/>
  <c r="B2294" i="1"/>
  <c r="A2293" i="5"/>
  <c r="O1791" l="1"/>
  <c r="N1773"/>
  <c r="B2295" i="1"/>
  <c r="A2294" i="5"/>
  <c r="O1792" l="1"/>
  <c r="N1774"/>
  <c r="B2296" i="1"/>
  <c r="A2295" i="5"/>
  <c r="O1793" l="1"/>
  <c r="N1775"/>
  <c r="B2297" i="1"/>
  <c r="A2296" i="5"/>
  <c r="O1794" l="1"/>
  <c r="N1776"/>
  <c r="B2298" i="1"/>
  <c r="A2297" i="5"/>
  <c r="O1795" l="1"/>
  <c r="N1777"/>
  <c r="B2299" i="1"/>
  <c r="A2298" i="5"/>
  <c r="O1796" l="1"/>
  <c r="N1778"/>
  <c r="B2300" i="1"/>
  <c r="A2299" i="5"/>
  <c r="O1797" l="1"/>
  <c r="N1779"/>
  <c r="B2301" i="1"/>
  <c r="A2300" i="5"/>
  <c r="O1798" l="1"/>
  <c r="N1780"/>
  <c r="B2302" i="1"/>
  <c r="A2301" i="5"/>
  <c r="O1799" l="1"/>
  <c r="N1781"/>
  <c r="B2303" i="1"/>
  <c r="A2302" i="5"/>
  <c r="O1800" l="1"/>
  <c r="N1782"/>
  <c r="B2304" i="1"/>
  <c r="A2303" i="5"/>
  <c r="O1801" l="1"/>
  <c r="N1783"/>
  <c r="B2305" i="1"/>
  <c r="A2304" i="5"/>
  <c r="O1802" l="1"/>
  <c r="N1784"/>
  <c r="B2306" i="1"/>
  <c r="A2305" i="5"/>
  <c r="O1803" l="1"/>
  <c r="N1785"/>
  <c r="B2307" i="1"/>
  <c r="A2306" i="5"/>
  <c r="O1804" l="1"/>
  <c r="N1786"/>
  <c r="B2308" i="1"/>
  <c r="A2307" i="5"/>
  <c r="O1805" l="1"/>
  <c r="N1787"/>
  <c r="B2309" i="1"/>
  <c r="A2308" i="5"/>
  <c r="O1806" l="1"/>
  <c r="N1788"/>
  <c r="B2310" i="1"/>
  <c r="A2309" i="5"/>
  <c r="O1807" l="1"/>
  <c r="N1789"/>
  <c r="B2311" i="1"/>
  <c r="A2310" i="5"/>
  <c r="O1808" l="1"/>
  <c r="N1790"/>
  <c r="B2312" i="1"/>
  <c r="A2311" i="5"/>
  <c r="O1809" l="1"/>
  <c r="N1791"/>
  <c r="B2313" i="1"/>
  <c r="A2312" i="5"/>
  <c r="O1810" l="1"/>
  <c r="N1792"/>
  <c r="B2314" i="1"/>
  <c r="A2313" i="5"/>
  <c r="O1811" l="1"/>
  <c r="N1793"/>
  <c r="B2315" i="1"/>
  <c r="A2314" i="5"/>
  <c r="O1812" l="1"/>
  <c r="N1794"/>
  <c r="B2316" i="1"/>
  <c r="A2315" i="5"/>
  <c r="O1813" l="1"/>
  <c r="N1795"/>
  <c r="B2317" i="1"/>
  <c r="A2316" i="5"/>
  <c r="O1814" l="1"/>
  <c r="N1796"/>
  <c r="B2318" i="1"/>
  <c r="A2317" i="5"/>
  <c r="O1815" l="1"/>
  <c r="N1797"/>
  <c r="B2319" i="1"/>
  <c r="A2318" i="5"/>
  <c r="O1816" l="1"/>
  <c r="N1798"/>
  <c r="B2320" i="1"/>
  <c r="A2319" i="5"/>
  <c r="O1817" l="1"/>
  <c r="N1799"/>
  <c r="B2321" i="1"/>
  <c r="A2320" i="5"/>
  <c r="O1818" l="1"/>
  <c r="N1800"/>
  <c r="B2322" i="1"/>
  <c r="A2321" i="5"/>
  <c r="O1819" l="1"/>
  <c r="N1801"/>
  <c r="B2323" i="1"/>
  <c r="A2322" i="5"/>
  <c r="O1820" l="1"/>
  <c r="N1802"/>
  <c r="B2324" i="1"/>
  <c r="A2323" i="5"/>
  <c r="O1821" l="1"/>
  <c r="N1803"/>
  <c r="B2325" i="1"/>
  <c r="A2324" i="5"/>
  <c r="O1822" l="1"/>
  <c r="N1804"/>
  <c r="B2326" i="1"/>
  <c r="A2325" i="5"/>
  <c r="O1823" l="1"/>
  <c r="N1805"/>
  <c r="B2327" i="1"/>
  <c r="A2326" i="5"/>
  <c r="O1824" l="1"/>
  <c r="N1806"/>
  <c r="B2328" i="1"/>
  <c r="A2327" i="5"/>
  <c r="O1825" l="1"/>
  <c r="N1807"/>
  <c r="B2329" i="1"/>
  <c r="A2328" i="5"/>
  <c r="O1826" l="1"/>
  <c r="N1808"/>
  <c r="B2330" i="1"/>
  <c r="A2329" i="5"/>
  <c r="O1827" l="1"/>
  <c r="N1809"/>
  <c r="B2331" i="1"/>
  <c r="A2330" i="5"/>
  <c r="O1828" l="1"/>
  <c r="N1810"/>
  <c r="B2332" i="1"/>
  <c r="A2331" i="5"/>
  <c r="O1829" l="1"/>
  <c r="N1811"/>
  <c r="B2333" i="1"/>
  <c r="A2332" i="5"/>
  <c r="O1830" l="1"/>
  <c r="N1812"/>
  <c r="B2334" i="1"/>
  <c r="A2333" i="5"/>
  <c r="O1831" l="1"/>
  <c r="N1813"/>
  <c r="B2335" i="1"/>
  <c r="A2334" i="5"/>
  <c r="O1832" l="1"/>
  <c r="N1814"/>
  <c r="B2336" i="1"/>
  <c r="A2335" i="5"/>
  <c r="O1833" l="1"/>
  <c r="N1815"/>
  <c r="B2337" i="1"/>
  <c r="A2336" i="5"/>
  <c r="O1834" l="1"/>
  <c r="N1816"/>
  <c r="B2338" i="1"/>
  <c r="A2337" i="5"/>
  <c r="O1835" l="1"/>
  <c r="N1817"/>
  <c r="B2339" i="1"/>
  <c r="A2338" i="5"/>
  <c r="O1836" l="1"/>
  <c r="N1818"/>
  <c r="B2340" i="1"/>
  <c r="A2339" i="5"/>
  <c r="O1837" l="1"/>
  <c r="N1819"/>
  <c r="B2341" i="1"/>
  <c r="A2340" i="5"/>
  <c r="O1838" l="1"/>
  <c r="N1820"/>
  <c r="B2342" i="1"/>
  <c r="A2341" i="5"/>
  <c r="O1839" l="1"/>
  <c r="N1821"/>
  <c r="B2343" i="1"/>
  <c r="A2342" i="5"/>
  <c r="O1840" l="1"/>
  <c r="N1822"/>
  <c r="B2344" i="1"/>
  <c r="A2343" i="5"/>
  <c r="O1841" l="1"/>
  <c r="N1823"/>
  <c r="B2345" i="1"/>
  <c r="A2344" i="5"/>
  <c r="O1842" l="1"/>
  <c r="N1824"/>
  <c r="B2346" i="1"/>
  <c r="A2345" i="5"/>
  <c r="O1843" l="1"/>
  <c r="N1825"/>
  <c r="B2347" i="1"/>
  <c r="A2346" i="5"/>
  <c r="O1844" l="1"/>
  <c r="N1826"/>
  <c r="B2348" i="1"/>
  <c r="A2347" i="5"/>
  <c r="O1845" l="1"/>
  <c r="N1827"/>
  <c r="B2349" i="1"/>
  <c r="A2348" i="5"/>
  <c r="O1846" l="1"/>
  <c r="N1828"/>
  <c r="B2350" i="1"/>
  <c r="A2349" i="5"/>
  <c r="O1847" l="1"/>
  <c r="N1829"/>
  <c r="B2351" i="1"/>
  <c r="A2350" i="5"/>
  <c r="O1848" l="1"/>
  <c r="N1830"/>
  <c r="B2352" i="1"/>
  <c r="A2351" i="5"/>
  <c r="O1849" l="1"/>
  <c r="N1831"/>
  <c r="B2353" i="1"/>
  <c r="A2352" i="5"/>
  <c r="O1850" l="1"/>
  <c r="N1832"/>
  <c r="B2354" i="1"/>
  <c r="A2353" i="5"/>
  <c r="O1851" l="1"/>
  <c r="N1833"/>
  <c r="B2355" i="1"/>
  <c r="A2354" i="5"/>
  <c r="O1852" l="1"/>
  <c r="N1834"/>
  <c r="B2356" i="1"/>
  <c r="A2355" i="5"/>
  <c r="O1853" l="1"/>
  <c r="N1835"/>
  <c r="B2357" i="1"/>
  <c r="A2356" i="5"/>
  <c r="O1854" l="1"/>
  <c r="N1836"/>
  <c r="B2358" i="1"/>
  <c r="A2357" i="5"/>
  <c r="O1855" l="1"/>
  <c r="N1837"/>
  <c r="B2359" i="1"/>
  <c r="A2358" i="5"/>
  <c r="O1856" l="1"/>
  <c r="N1838"/>
  <c r="B2360" i="1"/>
  <c r="A2359" i="5"/>
  <c r="O1857" l="1"/>
  <c r="N1839"/>
  <c r="B2361" i="1"/>
  <c r="A2360" i="5"/>
  <c r="O1858" l="1"/>
  <c r="N1840"/>
  <c r="B2362" i="1"/>
  <c r="A2361" i="5"/>
  <c r="O1859" l="1"/>
  <c r="N1841"/>
  <c r="B2363" i="1"/>
  <c r="A2362" i="5"/>
  <c r="O1860" l="1"/>
  <c r="N1842"/>
  <c r="B2364" i="1"/>
  <c r="A2363" i="5"/>
  <c r="O1861" l="1"/>
  <c r="N1843"/>
  <c r="B2365" i="1"/>
  <c r="A2364" i="5"/>
  <c r="O1862" l="1"/>
  <c r="N1844"/>
  <c r="B2366" i="1"/>
  <c r="A2365" i="5"/>
  <c r="O1863" l="1"/>
  <c r="N1845"/>
  <c r="B2367" i="1"/>
  <c r="A2366" i="5"/>
  <c r="O1864" l="1"/>
  <c r="N1846"/>
  <c r="B2368" i="1"/>
  <c r="A2367" i="5"/>
  <c r="O1865" l="1"/>
  <c r="N1847"/>
  <c r="B2369" i="1"/>
  <c r="A2368" i="5"/>
  <c r="O1866" l="1"/>
  <c r="N1848"/>
  <c r="B2370" i="1"/>
  <c r="A2369" i="5"/>
  <c r="O1867" l="1"/>
  <c r="N1849"/>
  <c r="B2371" i="1"/>
  <c r="A2370" i="5"/>
  <c r="O1868" l="1"/>
  <c r="N1850"/>
  <c r="B2372" i="1"/>
  <c r="A2371" i="5"/>
  <c r="O1869" l="1"/>
  <c r="N1851"/>
  <c r="B2373" i="1"/>
  <c r="A2372" i="5"/>
  <c r="O1870" l="1"/>
  <c r="N1852"/>
  <c r="B2374" i="1"/>
  <c r="A2373" i="5"/>
  <c r="O1871" l="1"/>
  <c r="N1853"/>
  <c r="B2375" i="1"/>
  <c r="A2374" i="5"/>
  <c r="O1872" l="1"/>
  <c r="N1854"/>
  <c r="B2376" i="1"/>
  <c r="A2375" i="5"/>
  <c r="O1873" l="1"/>
  <c r="N1855"/>
  <c r="B2377" i="1"/>
  <c r="A2376" i="5"/>
  <c r="O1874" l="1"/>
  <c r="N1856"/>
  <c r="B2378" i="1"/>
  <c r="A2377" i="5"/>
  <c r="O1875" l="1"/>
  <c r="N1857"/>
  <c r="B2379" i="1"/>
  <c r="A2378" i="5"/>
  <c r="O1876" l="1"/>
  <c r="N1858"/>
  <c r="B2380" i="1"/>
  <c r="A2379" i="5"/>
  <c r="O1877" l="1"/>
  <c r="N1859"/>
  <c r="B2381" i="1"/>
  <c r="A2380" i="5"/>
  <c r="O1878" l="1"/>
  <c r="N1860"/>
  <c r="B2382" i="1"/>
  <c r="A2381" i="5"/>
  <c r="O1879" l="1"/>
  <c r="N1861"/>
  <c r="B2383" i="1"/>
  <c r="A2382" i="5"/>
  <c r="O1880" l="1"/>
  <c r="N1862"/>
  <c r="B2384" i="1"/>
  <c r="A2383" i="5"/>
  <c r="O1881" l="1"/>
  <c r="N1863"/>
  <c r="B2385" i="1"/>
  <c r="A2384" i="5"/>
  <c r="O1882" l="1"/>
  <c r="N1864"/>
  <c r="B2386" i="1"/>
  <c r="A2385" i="5"/>
  <c r="O1883" l="1"/>
  <c r="N1865"/>
  <c r="B2387" i="1"/>
  <c r="A2386" i="5"/>
  <c r="O1884" l="1"/>
  <c r="N1866"/>
  <c r="B2388" i="1"/>
  <c r="A2387" i="5"/>
  <c r="O1885" l="1"/>
  <c r="N1867"/>
  <c r="B2389" i="1"/>
  <c r="A2388" i="5"/>
  <c r="O1886" l="1"/>
  <c r="N1868"/>
  <c r="B2390" i="1"/>
  <c r="A2389" i="5"/>
  <c r="O1887" l="1"/>
  <c r="N1869"/>
  <c r="B2391" i="1"/>
  <c r="A2390" i="5"/>
  <c r="O1888" l="1"/>
  <c r="N1870"/>
  <c r="B2392" i="1"/>
  <c r="A2391" i="5"/>
  <c r="O1889" l="1"/>
  <c r="N1871"/>
  <c r="B2393" i="1"/>
  <c r="A2392" i="5"/>
  <c r="O1890" l="1"/>
  <c r="N1872"/>
  <c r="B2394" i="1"/>
  <c r="A2393" i="5"/>
  <c r="O1891" l="1"/>
  <c r="N1873"/>
  <c r="B2395" i="1"/>
  <c r="A2394" i="5"/>
  <c r="O1892" l="1"/>
  <c r="N1874"/>
  <c r="B2396" i="1"/>
  <c r="A2395" i="5"/>
  <c r="O1893" l="1"/>
  <c r="N1875"/>
  <c r="B2397" i="1"/>
  <c r="A2396" i="5"/>
  <c r="O1894" l="1"/>
  <c r="N1876"/>
  <c r="B2398" i="1"/>
  <c r="A2397" i="5"/>
  <c r="O1895" l="1"/>
  <c r="N1877"/>
  <c r="B2399" i="1"/>
  <c r="A2398" i="5"/>
  <c r="O1896" l="1"/>
  <c r="N1878"/>
  <c r="B2400" i="1"/>
  <c r="A2399" i="5"/>
  <c r="O1897" l="1"/>
  <c r="N1879"/>
  <c r="B2401" i="1"/>
  <c r="A2400" i="5"/>
  <c r="O1898" l="1"/>
  <c r="N1880"/>
  <c r="B2402" i="1"/>
  <c r="A2401" i="5"/>
  <c r="O1899" l="1"/>
  <c r="N1881"/>
  <c r="B2403" i="1"/>
  <c r="A2402" i="5"/>
  <c r="O1900" l="1"/>
  <c r="N1882"/>
  <c r="B2404" i="1"/>
  <c r="A2403" i="5"/>
  <c r="O1901" l="1"/>
  <c r="N1883"/>
  <c r="B2405" i="1"/>
  <c r="A2404" i="5"/>
  <c r="O1902" l="1"/>
  <c r="N1884"/>
  <c r="B2406" i="1"/>
  <c r="A2405" i="5"/>
  <c r="O1903" l="1"/>
  <c r="N1885"/>
  <c r="B2407" i="1"/>
  <c r="A2406" i="5"/>
  <c r="O1904" l="1"/>
  <c r="N1886"/>
  <c r="B2408" i="1"/>
  <c r="A2407" i="5"/>
  <c r="O1905" l="1"/>
  <c r="N1887"/>
  <c r="B2409" i="1"/>
  <c r="A2408" i="5"/>
  <c r="O1906" l="1"/>
  <c r="N1888"/>
  <c r="B2410" i="1"/>
  <c r="A2409" i="5"/>
  <c r="O1907" l="1"/>
  <c r="N1889"/>
  <c r="B2411" i="1"/>
  <c r="A2410" i="5"/>
  <c r="O1908" l="1"/>
  <c r="N1890"/>
  <c r="B2412" i="1"/>
  <c r="A2411" i="5"/>
  <c r="O1909" l="1"/>
  <c r="N1891"/>
  <c r="B2413" i="1"/>
  <c r="A2412" i="5"/>
  <c r="O1910" l="1"/>
  <c r="N1892"/>
  <c r="B2414" i="1"/>
  <c r="A2413" i="5"/>
  <c r="O1911" l="1"/>
  <c r="N1893"/>
  <c r="B2415" i="1"/>
  <c r="A2414" i="5"/>
  <c r="O1912" l="1"/>
  <c r="N1894"/>
  <c r="B2416" i="1"/>
  <c r="A2415" i="5"/>
  <c r="O1913" l="1"/>
  <c r="N1895"/>
  <c r="B2417" i="1"/>
  <c r="A2416" i="5"/>
  <c r="O1914" l="1"/>
  <c r="N1896"/>
  <c r="B2418" i="1"/>
  <c r="A2417" i="5"/>
  <c r="O1915" l="1"/>
  <c r="N1897"/>
  <c r="B2419" i="1"/>
  <c r="A2418" i="5"/>
  <c r="O1916" l="1"/>
  <c r="N1898"/>
  <c r="B2420" i="1"/>
  <c r="A2419" i="5"/>
  <c r="O1917" l="1"/>
  <c r="N1899"/>
  <c r="B2421" i="1"/>
  <c r="A2420" i="5"/>
  <c r="O1918" l="1"/>
  <c r="N1900"/>
  <c r="B2422" i="1"/>
  <c r="A2421" i="5"/>
  <c r="O1919" l="1"/>
  <c r="N1901"/>
  <c r="B2423" i="1"/>
  <c r="A2422" i="5"/>
  <c r="O1920" l="1"/>
  <c r="N1902"/>
  <c r="B2424" i="1"/>
  <c r="A2423" i="5"/>
  <c r="O1921" l="1"/>
  <c r="N1903"/>
  <c r="B2425" i="1"/>
  <c r="A2424" i="5"/>
  <c r="O1922" l="1"/>
  <c r="N1904"/>
  <c r="B2426" i="1"/>
  <c r="A2425" i="5"/>
  <c r="O1923" l="1"/>
  <c r="N1905"/>
  <c r="B2427" i="1"/>
  <c r="A2426" i="5"/>
  <c r="O1924" l="1"/>
  <c r="N1906"/>
  <c r="B2428" i="1"/>
  <c r="A2427" i="5"/>
  <c r="O1925" l="1"/>
  <c r="N1907"/>
  <c r="B2429" i="1"/>
  <c r="A2428" i="5"/>
  <c r="O1926" l="1"/>
  <c r="N1908"/>
  <c r="B2430" i="1"/>
  <c r="A2429" i="5"/>
  <c r="O1927" l="1"/>
  <c r="N1909"/>
  <c r="B2431" i="1"/>
  <c r="A2430" i="5"/>
  <c r="O1928" l="1"/>
  <c r="N1910"/>
  <c r="B2432" i="1"/>
  <c r="A2431" i="5"/>
  <c r="O1929" l="1"/>
  <c r="N1911"/>
  <c r="B2433" i="1"/>
  <c r="A2432" i="5"/>
  <c r="O1930" l="1"/>
  <c r="N1912"/>
  <c r="B2434" i="1"/>
  <c r="A2433" i="5"/>
  <c r="O1931" l="1"/>
  <c r="N1913"/>
  <c r="B2435" i="1"/>
  <c r="A2434" i="5"/>
  <c r="O1932" l="1"/>
  <c r="N1914"/>
  <c r="B2436" i="1"/>
  <c r="A2435" i="5"/>
  <c r="O1933" l="1"/>
  <c r="N1915"/>
  <c r="B2437" i="1"/>
  <c r="A2436" i="5"/>
  <c r="O1934" l="1"/>
  <c r="N1916"/>
  <c r="B2438" i="1"/>
  <c r="A2437" i="5"/>
  <c r="O1935" l="1"/>
  <c r="N1917"/>
  <c r="B2439" i="1"/>
  <c r="A2438" i="5"/>
  <c r="O1936" l="1"/>
  <c r="N1918"/>
  <c r="B2440" i="1"/>
  <c r="A2439" i="5"/>
  <c r="O1937" l="1"/>
  <c r="N1919"/>
  <c r="B2441" i="1"/>
  <c r="A2440" i="5"/>
  <c r="O1938" l="1"/>
  <c r="N1920"/>
  <c r="B2442" i="1"/>
  <c r="A2441" i="5"/>
  <c r="O1939" l="1"/>
  <c r="N1921"/>
  <c r="B2443" i="1"/>
  <c r="A2442" i="5"/>
  <c r="O1940" l="1"/>
  <c r="N1922"/>
  <c r="B2444" i="1"/>
  <c r="A2443" i="5"/>
  <c r="O1941" l="1"/>
  <c r="N1923"/>
  <c r="B2445" i="1"/>
  <c r="A2444" i="5"/>
  <c r="O1942" l="1"/>
  <c r="N1924"/>
  <c r="B2446" i="1"/>
  <c r="A2445" i="5"/>
  <c r="O1943" l="1"/>
  <c r="N1925"/>
  <c r="B2447" i="1"/>
  <c r="A2446" i="5"/>
  <c r="O1944" l="1"/>
  <c r="N1926"/>
  <c r="B2448" i="1"/>
  <c r="A2447" i="5"/>
  <c r="O1945" l="1"/>
  <c r="N1927"/>
  <c r="B2449" i="1"/>
  <c r="A2448" i="5"/>
  <c r="O1946" l="1"/>
  <c r="N1928"/>
  <c r="B2450" i="1"/>
  <c r="A2449" i="5"/>
  <c r="O1947" l="1"/>
  <c r="N1929"/>
  <c r="B2451" i="1"/>
  <c r="A2450" i="5"/>
  <c r="O1948" l="1"/>
  <c r="N1930"/>
  <c r="B2452" i="1"/>
  <c r="A2451" i="5"/>
  <c r="O1949" l="1"/>
  <c r="N1931"/>
  <c r="B2453" i="1"/>
  <c r="A2452" i="5"/>
  <c r="O1950" l="1"/>
  <c r="N1932"/>
  <c r="B2454" i="1"/>
  <c r="A2453" i="5"/>
  <c r="O1951" l="1"/>
  <c r="N1933"/>
  <c r="B2455" i="1"/>
  <c r="A2454" i="5"/>
  <c r="O1952" l="1"/>
  <c r="N1934"/>
  <c r="B2456" i="1"/>
  <c r="A2455" i="5"/>
  <c r="O1953" l="1"/>
  <c r="N1935"/>
  <c r="B2457" i="1"/>
  <c r="A2456" i="5"/>
  <c r="O1954" l="1"/>
  <c r="N1936"/>
  <c r="B2458" i="1"/>
  <c r="A2457" i="5"/>
  <c r="O1955" l="1"/>
  <c r="N1937"/>
  <c r="B2459" i="1"/>
  <c r="A2458" i="5"/>
  <c r="O1956" l="1"/>
  <c r="N1938"/>
  <c r="B2460" i="1"/>
  <c r="A2459" i="5"/>
  <c r="O1957" l="1"/>
  <c r="N1939"/>
  <c r="B2461" i="1"/>
  <c r="A2460" i="5"/>
  <c r="O1958" l="1"/>
  <c r="N1940"/>
  <c r="B2462" i="1"/>
  <c r="A2461" i="5"/>
  <c r="O1959" l="1"/>
  <c r="N1941"/>
  <c r="B2463" i="1"/>
  <c r="A2462" i="5"/>
  <c r="O1960" l="1"/>
  <c r="N1942"/>
  <c r="B2464" i="1"/>
  <c r="A2463" i="5"/>
  <c r="O1961" l="1"/>
  <c r="N1943"/>
  <c r="B2465" i="1"/>
  <c r="A2464" i="5"/>
  <c r="O1962" l="1"/>
  <c r="N1944"/>
  <c r="B2466" i="1"/>
  <c r="A2465" i="5"/>
  <c r="O1963" l="1"/>
  <c r="N1945"/>
  <c r="B2467" i="1"/>
  <c r="A2466" i="5"/>
  <c r="O1964" l="1"/>
  <c r="N1946"/>
  <c r="B2468" i="1"/>
  <c r="A2467" i="5"/>
  <c r="O1965" l="1"/>
  <c r="N1947"/>
  <c r="B2469" i="1"/>
  <c r="A2468" i="5"/>
  <c r="O1966" l="1"/>
  <c r="N1948"/>
  <c r="B2470" i="1"/>
  <c r="A2469" i="5"/>
  <c r="O1967" l="1"/>
  <c r="N1949"/>
  <c r="B2471" i="1"/>
  <c r="A2470" i="5"/>
  <c r="O1968" l="1"/>
  <c r="N1950"/>
  <c r="B2472" i="1"/>
  <c r="A2471" i="5"/>
  <c r="O1969" l="1"/>
  <c r="N1951"/>
  <c r="B2473" i="1"/>
  <c r="A2472" i="5"/>
  <c r="O1970" l="1"/>
  <c r="N1952"/>
  <c r="B2474" i="1"/>
  <c r="A2473" i="5"/>
  <c r="O1971" l="1"/>
  <c r="N1953"/>
  <c r="B2475" i="1"/>
  <c r="A2474" i="5"/>
  <c r="O1972" l="1"/>
  <c r="N1954"/>
  <c r="B2476" i="1"/>
  <c r="A2475" i="5"/>
  <c r="O1973" l="1"/>
  <c r="N1955"/>
  <c r="B2477" i="1"/>
  <c r="A2476" i="5"/>
  <c r="O1974" l="1"/>
  <c r="N1956"/>
  <c r="B2478" i="1"/>
  <c r="A2477" i="5"/>
  <c r="O1975" l="1"/>
  <c r="N1957"/>
  <c r="B2479" i="1"/>
  <c r="A2478" i="5"/>
  <c r="O1976" l="1"/>
  <c r="N1958"/>
  <c r="B2480" i="1"/>
  <c r="A2479" i="5"/>
  <c r="O1977" l="1"/>
  <c r="N1959"/>
  <c r="B2481" i="1"/>
  <c r="A2480" i="5"/>
  <c r="O1978" l="1"/>
  <c r="N1960"/>
  <c r="B2482" i="1"/>
  <c r="A2481" i="5"/>
  <c r="O1979" l="1"/>
  <c r="N1961"/>
  <c r="B2483" i="1"/>
  <c r="A2482" i="5"/>
  <c r="O1980" l="1"/>
  <c r="N1962"/>
  <c r="B2484" i="1"/>
  <c r="A2483" i="5"/>
  <c r="O1981" l="1"/>
  <c r="N1963"/>
  <c r="B2485" i="1"/>
  <c r="A2484" i="5"/>
  <c r="O1982" l="1"/>
  <c r="N1964"/>
  <c r="B2486" i="1"/>
  <c r="A2485" i="5"/>
  <c r="O1983" l="1"/>
  <c r="N1965"/>
  <c r="B2487" i="1"/>
  <c r="A2486" i="5"/>
  <c r="O1984" l="1"/>
  <c r="N1966"/>
  <c r="B2488" i="1"/>
  <c r="A2487" i="5"/>
  <c r="O1985" l="1"/>
  <c r="N1967"/>
  <c r="B2489" i="1"/>
  <c r="A2488" i="5"/>
  <c r="O1986" l="1"/>
  <c r="N1968"/>
  <c r="B2490" i="1"/>
  <c r="A2489" i="5"/>
  <c r="O1987" l="1"/>
  <c r="N1969"/>
  <c r="B2491" i="1"/>
  <c r="A2490" i="5"/>
  <c r="O1988" l="1"/>
  <c r="N1970"/>
  <c r="B2492" i="1"/>
  <c r="A2491" i="5"/>
  <c r="O1989" l="1"/>
  <c r="N1971"/>
  <c r="B2493" i="1"/>
  <c r="A2492" i="5"/>
  <c r="O1990" l="1"/>
  <c r="N1972"/>
  <c r="B2494" i="1"/>
  <c r="A2493" i="5"/>
  <c r="O1991" l="1"/>
  <c r="N1973"/>
  <c r="B2495" i="1"/>
  <c r="A2494" i="5"/>
  <c r="O1992" l="1"/>
  <c r="N1974"/>
  <c r="B2496" i="1"/>
  <c r="A2495" i="5"/>
  <c r="O1993" l="1"/>
  <c r="N1975"/>
  <c r="B2497" i="1"/>
  <c r="A2496" i="5"/>
  <c r="O1994" l="1"/>
  <c r="N1976"/>
  <c r="B2498" i="1"/>
  <c r="A2497" i="5"/>
  <c r="O1995" l="1"/>
  <c r="N1977"/>
  <c r="B2499" i="1"/>
  <c r="A2498" i="5"/>
  <c r="O1996" l="1"/>
  <c r="N1978"/>
  <c r="B2500" i="1"/>
  <c r="A2499" i="5"/>
  <c r="O1997" l="1"/>
  <c r="N1979"/>
  <c r="B2501" i="1"/>
  <c r="A2500" i="5"/>
  <c r="O1998" l="1"/>
  <c r="N1980"/>
  <c r="B2502" i="1"/>
  <c r="A2501" i="5"/>
  <c r="O1999" l="1"/>
  <c r="N1981"/>
  <c r="B2503" i="1"/>
  <c r="A2502" i="5"/>
  <c r="O2000" l="1"/>
  <c r="N1982"/>
  <c r="B2504" i="1"/>
  <c r="A2503" i="5"/>
  <c r="O2001" l="1"/>
  <c r="N1983"/>
  <c r="B2505" i="1"/>
  <c r="A2504" i="5"/>
  <c r="O2002" l="1"/>
  <c r="N1984"/>
  <c r="B2506" i="1"/>
  <c r="A2505" i="5"/>
  <c r="O2003" l="1"/>
  <c r="N1985"/>
  <c r="B2507" i="1"/>
  <c r="A2506" i="5"/>
  <c r="O2004" l="1"/>
  <c r="N1986"/>
  <c r="B2508" i="1"/>
  <c r="A2507" i="5"/>
  <c r="O2005" l="1"/>
  <c r="N1987"/>
  <c r="B2509" i="1"/>
  <c r="A2508" i="5"/>
  <c r="O2006" l="1"/>
  <c r="N1988"/>
  <c r="B2510" i="1"/>
  <c r="A2509" i="5"/>
  <c r="O2007" l="1"/>
  <c r="N1989"/>
  <c r="B2511" i="1"/>
  <c r="A2510" i="5"/>
  <c r="O2008" l="1"/>
  <c r="N1990"/>
  <c r="B2512" i="1"/>
  <c r="A2511" i="5"/>
  <c r="O2009" l="1"/>
  <c r="N1991"/>
  <c r="B2513" i="1"/>
  <c r="A2512" i="5"/>
  <c r="O2010" l="1"/>
  <c r="N1992"/>
  <c r="B2514" i="1"/>
  <c r="A2513" i="5"/>
  <c r="O2011" l="1"/>
  <c r="N1993"/>
  <c r="B2515" i="1"/>
  <c r="A2514" i="5"/>
  <c r="O2012" l="1"/>
  <c r="N1994"/>
  <c r="B2516" i="1"/>
  <c r="A2515" i="5"/>
  <c r="O2013" l="1"/>
  <c r="N1995"/>
  <c r="B2517" i="1"/>
  <c r="A2516" i="5"/>
  <c r="O2014" l="1"/>
  <c r="N1996"/>
  <c r="B2518" i="1"/>
  <c r="A2517" i="5"/>
  <c r="O2015" l="1"/>
  <c r="N1997"/>
  <c r="B2519" i="1"/>
  <c r="A2518" i="5"/>
  <c r="O2016" l="1"/>
  <c r="N1998"/>
  <c r="B2520" i="1"/>
  <c r="A2519" i="5"/>
  <c r="O2017" l="1"/>
  <c r="N1999"/>
  <c r="B2521" i="1"/>
  <c r="A2520" i="5"/>
  <c r="O2018" l="1"/>
  <c r="N2000"/>
  <c r="B2522" i="1"/>
  <c r="A2521" i="5"/>
  <c r="O2019" l="1"/>
  <c r="N2001"/>
  <c r="B2523" i="1"/>
  <c r="A2522" i="5"/>
  <c r="O2020" l="1"/>
  <c r="N2002"/>
  <c r="B2524" i="1"/>
  <c r="A2523" i="5"/>
  <c r="O2021" l="1"/>
  <c r="N2003"/>
  <c r="B2525" i="1"/>
  <c r="A2524" i="5"/>
  <c r="O2022" l="1"/>
  <c r="N2004"/>
  <c r="B2526" i="1"/>
  <c r="A2525" i="5"/>
  <c r="O2023" l="1"/>
  <c r="N2005"/>
  <c r="B2527" i="1"/>
  <c r="A2526" i="5"/>
  <c r="O2024" l="1"/>
  <c r="N2006"/>
  <c r="B2528" i="1"/>
  <c r="A2527" i="5"/>
  <c r="O2025" l="1"/>
  <c r="N2007"/>
  <c r="B2529" i="1"/>
  <c r="A2528" i="5"/>
  <c r="O2026" l="1"/>
  <c r="N2008"/>
  <c r="B2530" i="1"/>
  <c r="A2529" i="5"/>
  <c r="O2027" l="1"/>
  <c r="N2009"/>
  <c r="B2531" i="1"/>
  <c r="A2530" i="5"/>
  <c r="O2028" l="1"/>
  <c r="N2010"/>
  <c r="B2532" i="1"/>
  <c r="A2531" i="5"/>
  <c r="O2029" l="1"/>
  <c r="N2011"/>
  <c r="B2533" i="1"/>
  <c r="A2532" i="5"/>
  <c r="O2030" l="1"/>
  <c r="N2012"/>
  <c r="B2534" i="1"/>
  <c r="A2533" i="5"/>
  <c r="O2031" l="1"/>
  <c r="N2013"/>
  <c r="B2535" i="1"/>
  <c r="A2534" i="5"/>
  <c r="O2032" l="1"/>
  <c r="N2014"/>
  <c r="B2536" i="1"/>
  <c r="A2535" i="5"/>
  <c r="O2033" l="1"/>
  <c r="N2015"/>
  <c r="B2537" i="1"/>
  <c r="A2536" i="5"/>
  <c r="O2034" l="1"/>
  <c r="N2016"/>
  <c r="B2538" i="1"/>
  <c r="A2537" i="5"/>
  <c r="O2035" l="1"/>
  <c r="N2017"/>
  <c r="B2539" i="1"/>
  <c r="A2538" i="5"/>
  <c r="O2036" l="1"/>
  <c r="N2018"/>
  <c r="B2540" i="1"/>
  <c r="A2539" i="5"/>
  <c r="O2037" l="1"/>
  <c r="N2019"/>
  <c r="B2541" i="1"/>
  <c r="A2540" i="5"/>
  <c r="O2038" l="1"/>
  <c r="N2020"/>
  <c r="B2542" i="1"/>
  <c r="A2541" i="5"/>
  <c r="O2039" l="1"/>
  <c r="N2021"/>
  <c r="B2543" i="1"/>
  <c r="A2542" i="5"/>
  <c r="O2040" l="1"/>
  <c r="N2022"/>
  <c r="B2544" i="1"/>
  <c r="A2543" i="5"/>
  <c r="O2041" l="1"/>
  <c r="N2023"/>
  <c r="B2545" i="1"/>
  <c r="A2544" i="5"/>
  <c r="O2042" l="1"/>
  <c r="N2024"/>
  <c r="B2546" i="1"/>
  <c r="A2545" i="5"/>
  <c r="O2043" l="1"/>
  <c r="N2025"/>
  <c r="B2547" i="1"/>
  <c r="A2546" i="5"/>
  <c r="O2044" l="1"/>
  <c r="N2026"/>
  <c r="B2548" i="1"/>
  <c r="A2547" i="5"/>
  <c r="O2045" l="1"/>
  <c r="N2027"/>
  <c r="B2549" i="1"/>
  <c r="A2548" i="5"/>
  <c r="O2046" l="1"/>
  <c r="N2028"/>
  <c r="B2550" i="1"/>
  <c r="A2549" i="5"/>
  <c r="O2047" l="1"/>
  <c r="N2029"/>
  <c r="B2551" i="1"/>
  <c r="A2550" i="5"/>
  <c r="O2048" l="1"/>
  <c r="N2030"/>
  <c r="B2552" i="1"/>
  <c r="A2551" i="5"/>
  <c r="O2049" l="1"/>
  <c r="N2031"/>
  <c r="B2553" i="1"/>
  <c r="A2552" i="5"/>
  <c r="O2050" l="1"/>
  <c r="N2032"/>
  <c r="B2554" i="1"/>
  <c r="A2553" i="5"/>
  <c r="O2051" l="1"/>
  <c r="N2033"/>
  <c r="B2555" i="1"/>
  <c r="A2554" i="5"/>
  <c r="O2052" l="1"/>
  <c r="N2034"/>
  <c r="B2556" i="1"/>
  <c r="A2555" i="5"/>
  <c r="O2053" l="1"/>
  <c r="N2035"/>
  <c r="B2557" i="1"/>
  <c r="A2556" i="5"/>
  <c r="O2054" l="1"/>
  <c r="N2036"/>
  <c r="B2558" i="1"/>
  <c r="A2557" i="5"/>
  <c r="O2055" l="1"/>
  <c r="N2037"/>
  <c r="B2559" i="1"/>
  <c r="A2558" i="5"/>
  <c r="O2056" l="1"/>
  <c r="N2038"/>
  <c r="B2560" i="1"/>
  <c r="A2559" i="5"/>
  <c r="O2057" l="1"/>
  <c r="N2039"/>
  <c r="B2561" i="1"/>
  <c r="A2560" i="5"/>
  <c r="O2058" l="1"/>
  <c r="N2040"/>
  <c r="B2562" i="1"/>
  <c r="A2561" i="5"/>
  <c r="O2059" l="1"/>
  <c r="N2041"/>
  <c r="B2563" i="1"/>
  <c r="A2562" i="5"/>
  <c r="O2060" l="1"/>
  <c r="N2042"/>
  <c r="B2564" i="1"/>
  <c r="A2563" i="5"/>
  <c r="O2061" l="1"/>
  <c r="N2043"/>
  <c r="B2565" i="1"/>
  <c r="A2564" i="5"/>
  <c r="O2062" l="1"/>
  <c r="N2044"/>
  <c r="B2566" i="1"/>
  <c r="A2565" i="5"/>
  <c r="O2063" l="1"/>
  <c r="N2045"/>
  <c r="B2567" i="1"/>
  <c r="A2566" i="5"/>
  <c r="O2064" l="1"/>
  <c r="N2046"/>
  <c r="B2568" i="1"/>
  <c r="A2567" i="5"/>
  <c r="O2065" l="1"/>
  <c r="N2047"/>
  <c r="B2569" i="1"/>
  <c r="A2568" i="5"/>
  <c r="O2066" l="1"/>
  <c r="N2048"/>
  <c r="B2570" i="1"/>
  <c r="A2569" i="5"/>
  <c r="O2067" l="1"/>
  <c r="N2049"/>
  <c r="B2571" i="1"/>
  <c r="A2570" i="5"/>
  <c r="O2068" l="1"/>
  <c r="N2050"/>
  <c r="B2572" i="1"/>
  <c r="A2571" i="5"/>
  <c r="O2069" l="1"/>
  <c r="N2051"/>
  <c r="B2573" i="1"/>
  <c r="A2572" i="5"/>
  <c r="O2070" l="1"/>
  <c r="N2052"/>
  <c r="B2574" i="1"/>
  <c r="A2573" i="5"/>
  <c r="O2071" l="1"/>
  <c r="N2053"/>
  <c r="B2575" i="1"/>
  <c r="A2574" i="5"/>
  <c r="O2072" l="1"/>
  <c r="N2054"/>
  <c r="B2576" i="1"/>
  <c r="A2575" i="5"/>
  <c r="O2073" l="1"/>
  <c r="N2055"/>
  <c r="B2577" i="1"/>
  <c r="A2576" i="5"/>
  <c r="O2074" l="1"/>
  <c r="N2056"/>
  <c r="B2578" i="1"/>
  <c r="A2577" i="5"/>
  <c r="O2075" l="1"/>
  <c r="N2057"/>
  <c r="B2579" i="1"/>
  <c r="A2578" i="5"/>
  <c r="O2076" l="1"/>
  <c r="N2058"/>
  <c r="B2580" i="1"/>
  <c r="A2579" i="5"/>
  <c r="O2077" l="1"/>
  <c r="N2059"/>
  <c r="B2581" i="1"/>
  <c r="A2580" i="5"/>
  <c r="O2078" l="1"/>
  <c r="N2060"/>
  <c r="B2582" i="1"/>
  <c r="A2581" i="5"/>
  <c r="O2079" l="1"/>
  <c r="N2061"/>
  <c r="B2583" i="1"/>
  <c r="A2582" i="5"/>
  <c r="O2080" l="1"/>
  <c r="N2062"/>
  <c r="B2584" i="1"/>
  <c r="A2583" i="5"/>
  <c r="O2081" l="1"/>
  <c r="N2063"/>
  <c r="B2585" i="1"/>
  <c r="A2584" i="5"/>
  <c r="O2082" l="1"/>
  <c r="N2064"/>
  <c r="B2586" i="1"/>
  <c r="A2585" i="5"/>
  <c r="O2083" l="1"/>
  <c r="N2065"/>
  <c r="B2587" i="1"/>
  <c r="A2586" i="5"/>
  <c r="O2084" l="1"/>
  <c r="N2066"/>
  <c r="B2588" i="1"/>
  <c r="A2587" i="5"/>
  <c r="O2085" l="1"/>
  <c r="N2067"/>
  <c r="B2589" i="1"/>
  <c r="A2588" i="5"/>
  <c r="O2086" l="1"/>
  <c r="N2068"/>
  <c r="B2590" i="1"/>
  <c r="A2589" i="5"/>
  <c r="O2087" l="1"/>
  <c r="N2069"/>
  <c r="B2591" i="1"/>
  <c r="A2590" i="5"/>
  <c r="O2088" l="1"/>
  <c r="N2070"/>
  <c r="B2592" i="1"/>
  <c r="A2591" i="5"/>
  <c r="O2089" l="1"/>
  <c r="N2071"/>
  <c r="B2593" i="1"/>
  <c r="A2592" i="5"/>
  <c r="O2090" l="1"/>
  <c r="N2072"/>
  <c r="B2594" i="1"/>
  <c r="A2593" i="5"/>
  <c r="O2091" l="1"/>
  <c r="N2073"/>
  <c r="B2595" i="1"/>
  <c r="A2594" i="5"/>
  <c r="O2092" l="1"/>
  <c r="N2074"/>
  <c r="B2596" i="1"/>
  <c r="A2595" i="5"/>
  <c r="O2093" l="1"/>
  <c r="N2075"/>
  <c r="B2597" i="1"/>
  <c r="A2596" i="5"/>
  <c r="O2094" l="1"/>
  <c r="N2076"/>
  <c r="B2598" i="1"/>
  <c r="A2597" i="5"/>
  <c r="O2095" l="1"/>
  <c r="N2077"/>
  <c r="B2599" i="1"/>
  <c r="A2598" i="5"/>
  <c r="O2096" l="1"/>
  <c r="N2078"/>
  <c r="B2600" i="1"/>
  <c r="A2599" i="5"/>
  <c r="O2097" l="1"/>
  <c r="N2079"/>
  <c r="B2601" i="1"/>
  <c r="A2600" i="5"/>
  <c r="O2098" l="1"/>
  <c r="N2080"/>
  <c r="B2602" i="1"/>
  <c r="A2601" i="5"/>
  <c r="O2099" l="1"/>
  <c r="N2081"/>
  <c r="B2603" i="1"/>
  <c r="A2602" i="5"/>
  <c r="O2100" l="1"/>
  <c r="N2082"/>
  <c r="B2604" i="1"/>
  <c r="A2603" i="5"/>
  <c r="O2101" l="1"/>
  <c r="N2083"/>
  <c r="B2605" i="1"/>
  <c r="A2604" i="5"/>
  <c r="O2102" l="1"/>
  <c r="N2084"/>
  <c r="B2606" i="1"/>
  <c r="A2605" i="5"/>
  <c r="O2103" l="1"/>
  <c r="N2085"/>
  <c r="B2607" i="1"/>
  <c r="A2606" i="5"/>
  <c r="O2104" l="1"/>
  <c r="N2086"/>
  <c r="B2608" i="1"/>
  <c r="A2607" i="5"/>
  <c r="O2105" l="1"/>
  <c r="N2087"/>
  <c r="B2609" i="1"/>
  <c r="A2608" i="5"/>
  <c r="O2106" l="1"/>
  <c r="N2088"/>
  <c r="B2610" i="1"/>
  <c r="A2609" i="5"/>
  <c r="O2107" l="1"/>
  <c r="N2089"/>
  <c r="B2611" i="1"/>
  <c r="A2610" i="5"/>
  <c r="O2108" l="1"/>
  <c r="N2090"/>
  <c r="B2612" i="1"/>
  <c r="A2611" i="5"/>
  <c r="O2109" l="1"/>
  <c r="N2091"/>
  <c r="B2613" i="1"/>
  <c r="A2612" i="5"/>
  <c r="O2110" l="1"/>
  <c r="N2092"/>
  <c r="B2614" i="1"/>
  <c r="A2613" i="5"/>
  <c r="O2111" l="1"/>
  <c r="N2093"/>
  <c r="B2615" i="1"/>
  <c r="A2614" i="5"/>
  <c r="O2112" l="1"/>
  <c r="N2094"/>
  <c r="B2616" i="1"/>
  <c r="A2615" i="5"/>
  <c r="O2113" l="1"/>
  <c r="N2095"/>
  <c r="B2617" i="1"/>
  <c r="A2616" i="5"/>
  <c r="O2114" l="1"/>
  <c r="N2096"/>
  <c r="B2618" i="1"/>
  <c r="A2617" i="5"/>
  <c r="O2115" l="1"/>
  <c r="N2097"/>
  <c r="B2619" i="1"/>
  <c r="A2618" i="5"/>
  <c r="O2116" l="1"/>
  <c r="N2098"/>
  <c r="B2620" i="1"/>
  <c r="A2619" i="5"/>
  <c r="O2117" l="1"/>
  <c r="N2099"/>
  <c r="B2621" i="1"/>
  <c r="A2620" i="5"/>
  <c r="O2118" l="1"/>
  <c r="N2100"/>
  <c r="B2622" i="1"/>
  <c r="A2621" i="5"/>
  <c r="O2119" l="1"/>
  <c r="N2101"/>
  <c r="B2623" i="1"/>
  <c r="A2622" i="5"/>
  <c r="O2120" l="1"/>
  <c r="N2102"/>
  <c r="B2624" i="1"/>
  <c r="A2623" i="5"/>
  <c r="O2121" l="1"/>
  <c r="N2103"/>
  <c r="B2625" i="1"/>
  <c r="A2624" i="5"/>
  <c r="O2122" l="1"/>
  <c r="N2104"/>
  <c r="B2626" i="1"/>
  <c r="A2625" i="5"/>
  <c r="O2123" l="1"/>
  <c r="N2105"/>
  <c r="B2627" i="1"/>
  <c r="A2626" i="5"/>
  <c r="O2124" l="1"/>
  <c r="N2106"/>
  <c r="B2628" i="1"/>
  <c r="A2627" i="5"/>
  <c r="O2125" l="1"/>
  <c r="N2107"/>
  <c r="B2629" i="1"/>
  <c r="A2628" i="5"/>
  <c r="O2126" l="1"/>
  <c r="N2108"/>
  <c r="B2630" i="1"/>
  <c r="A2629" i="5"/>
  <c r="O2127" l="1"/>
  <c r="N2109"/>
  <c r="B2631" i="1"/>
  <c r="A2630" i="5"/>
  <c r="O2128" l="1"/>
  <c r="N2110"/>
  <c r="B2632" i="1"/>
  <c r="A2631" i="5"/>
  <c r="O2129" l="1"/>
  <c r="N2111"/>
  <c r="B2633" i="1"/>
  <c r="A2632" i="5"/>
  <c r="O2130" l="1"/>
  <c r="N2112"/>
  <c r="B2634" i="1"/>
  <c r="A2633" i="5"/>
  <c r="O2131" l="1"/>
  <c r="N2113"/>
  <c r="B2635" i="1"/>
  <c r="A2634" i="5"/>
  <c r="O2132" l="1"/>
  <c r="N2114"/>
  <c r="B2636" i="1"/>
  <c r="A2635" i="5"/>
  <c r="O2133" l="1"/>
  <c r="N2115"/>
  <c r="B2637" i="1"/>
  <c r="A2636" i="5"/>
  <c r="O2134" l="1"/>
  <c r="N2116"/>
  <c r="B2638" i="1"/>
  <c r="A2637" i="5"/>
  <c r="O2135" l="1"/>
  <c r="N2117"/>
  <c r="B2639" i="1"/>
  <c r="A2638" i="5"/>
  <c r="O2136" l="1"/>
  <c r="N2118"/>
  <c r="B2640" i="1"/>
  <c r="A2639" i="5"/>
  <c r="O2137" l="1"/>
  <c r="N2119"/>
  <c r="B2641" i="1"/>
  <c r="A2640" i="5"/>
  <c r="O2138" l="1"/>
  <c r="N2120"/>
  <c r="B2642" i="1"/>
  <c r="A2641" i="5"/>
  <c r="O2139" l="1"/>
  <c r="N2121"/>
  <c r="B2643" i="1"/>
  <c r="A2642" i="5"/>
  <c r="O2140" l="1"/>
  <c r="N2122"/>
  <c r="B2644" i="1"/>
  <c r="A2643" i="5"/>
  <c r="O2141" l="1"/>
  <c r="N2123"/>
  <c r="B2645" i="1"/>
  <c r="A2644" i="5"/>
  <c r="O2142" l="1"/>
  <c r="N2124"/>
  <c r="B2646" i="1"/>
  <c r="A2645" i="5"/>
  <c r="O2143" l="1"/>
  <c r="N2125"/>
  <c r="B2647" i="1"/>
  <c r="A2646" i="5"/>
  <c r="O2144" l="1"/>
  <c r="N2126"/>
  <c r="B2648" i="1"/>
  <c r="A2647" i="5"/>
  <c r="O2145" l="1"/>
  <c r="N2127"/>
  <c r="B2649" i="1"/>
  <c r="A2648" i="5"/>
  <c r="O2146" l="1"/>
  <c r="N2128"/>
  <c r="B2650" i="1"/>
  <c r="A2649" i="5"/>
  <c r="O2147" l="1"/>
  <c r="N2129"/>
  <c r="B2651" i="1"/>
  <c r="A2650" i="5"/>
  <c r="O2148" l="1"/>
  <c r="N2130"/>
  <c r="B2652" i="1"/>
  <c r="A2651" i="5"/>
  <c r="O2149" l="1"/>
  <c r="N2131"/>
  <c r="B2653" i="1"/>
  <c r="A2652" i="5"/>
  <c r="O2150" l="1"/>
  <c r="N2132"/>
  <c r="B2654" i="1"/>
  <c r="A2653" i="5"/>
  <c r="O2151" l="1"/>
  <c r="N2133"/>
  <c r="B2655" i="1"/>
  <c r="A2654" i="5"/>
  <c r="O2152" l="1"/>
  <c r="N2134"/>
  <c r="B2656" i="1"/>
  <c r="A2655" i="5"/>
  <c r="O2153" l="1"/>
  <c r="N2135"/>
  <c r="B2657" i="1"/>
  <c r="A2656" i="5"/>
  <c r="O2154" l="1"/>
  <c r="N2136"/>
  <c r="B2658" i="1"/>
  <c r="A2657" i="5"/>
  <c r="O2155" l="1"/>
  <c r="N2137"/>
  <c r="B2659" i="1"/>
  <c r="A2658" i="5"/>
  <c r="O2156" l="1"/>
  <c r="N2138"/>
  <c r="B2660" i="1"/>
  <c r="A2659" i="5"/>
  <c r="O2157" l="1"/>
  <c r="N2139"/>
  <c r="B2661" i="1"/>
  <c r="A2660" i="5"/>
  <c r="O2158" l="1"/>
  <c r="N2140"/>
  <c r="B2662" i="1"/>
  <c r="A2661" i="5"/>
  <c r="O2159" l="1"/>
  <c r="N2141"/>
  <c r="B2663" i="1"/>
  <c r="A2662" i="5"/>
  <c r="O2160" l="1"/>
  <c r="N2142"/>
  <c r="B2664" i="1"/>
  <c r="A2663" i="5"/>
  <c r="O2161" l="1"/>
  <c r="N2143"/>
  <c r="B2665" i="1"/>
  <c r="A2664" i="5"/>
  <c r="O2162" l="1"/>
  <c r="N2144"/>
  <c r="B2666" i="1"/>
  <c r="A2665" i="5"/>
  <c r="O2163" l="1"/>
  <c r="N2145"/>
  <c r="B2667" i="1"/>
  <c r="A2666" i="5"/>
  <c r="O2164" l="1"/>
  <c r="N2146"/>
  <c r="B2668" i="1"/>
  <c r="A2667" i="5"/>
  <c r="O2165" l="1"/>
  <c r="N2147"/>
  <c r="B2669" i="1"/>
  <c r="A2668" i="5"/>
  <c r="O2166" l="1"/>
  <c r="N2148"/>
  <c r="B2670" i="1"/>
  <c r="A2669" i="5"/>
  <c r="O2167" l="1"/>
  <c r="N2149"/>
  <c r="B2671" i="1"/>
  <c r="A2670" i="5"/>
  <c r="O2168" l="1"/>
  <c r="N2150"/>
  <c r="B2672" i="1"/>
  <c r="A2671" i="5"/>
  <c r="O2169" l="1"/>
  <c r="N2151"/>
  <c r="B2673" i="1"/>
  <c r="A2672" i="5"/>
  <c r="O2170" l="1"/>
  <c r="N2152"/>
  <c r="B2674" i="1"/>
  <c r="A2673" i="5"/>
  <c r="O2171" l="1"/>
  <c r="N2153"/>
  <c r="B2675" i="1"/>
  <c r="A2674" i="5"/>
  <c r="O2172" l="1"/>
  <c r="N2154"/>
  <c r="B2676" i="1"/>
  <c r="A2675" i="5"/>
  <c r="O2173" l="1"/>
  <c r="N2155"/>
  <c r="B2677" i="1"/>
  <c r="A2676" i="5"/>
  <c r="O2174" l="1"/>
  <c r="N2156"/>
  <c r="B2678" i="1"/>
  <c r="A2677" i="5"/>
  <c r="O2175" l="1"/>
  <c r="N2157"/>
  <c r="B2679" i="1"/>
  <c r="A2678" i="5"/>
  <c r="O2176" l="1"/>
  <c r="N2158"/>
  <c r="B2680" i="1"/>
  <c r="A2679" i="5"/>
  <c r="O2177" l="1"/>
  <c r="N2159"/>
  <c r="B2681" i="1"/>
  <c r="A2680" i="5"/>
  <c r="O2178" l="1"/>
  <c r="N2160"/>
  <c r="B2682" i="1"/>
  <c r="A2681" i="5"/>
  <c r="O2179" l="1"/>
  <c r="N2161"/>
  <c r="B2683" i="1"/>
  <c r="A2682" i="5"/>
  <c r="O2180" l="1"/>
  <c r="N2162"/>
  <c r="B2684" i="1"/>
  <c r="A2683" i="5"/>
  <c r="O2181" l="1"/>
  <c r="N2163"/>
  <c r="B2685" i="1"/>
  <c r="A2684" i="5"/>
  <c r="O2182" l="1"/>
  <c r="N2164"/>
  <c r="B2686" i="1"/>
  <c r="A2685" i="5"/>
  <c r="O2183" l="1"/>
  <c r="N2165"/>
  <c r="B2687" i="1"/>
  <c r="A2686" i="5"/>
  <c r="O2184" l="1"/>
  <c r="N2166"/>
  <c r="B2688" i="1"/>
  <c r="A2687" i="5"/>
  <c r="O2185" l="1"/>
  <c r="N2167"/>
  <c r="B2689" i="1"/>
  <c r="A2688" i="5"/>
  <c r="O2186" l="1"/>
  <c r="N2168"/>
  <c r="B2690" i="1"/>
  <c r="A2689" i="5"/>
  <c r="O2187" l="1"/>
  <c r="N2169"/>
  <c r="B2691" i="1"/>
  <c r="A2690" i="5"/>
  <c r="O2188" l="1"/>
  <c r="N2170"/>
  <c r="B2692" i="1"/>
  <c r="A2691" i="5"/>
  <c r="O2189" l="1"/>
  <c r="N2171"/>
  <c r="B2693" i="1"/>
  <c r="A2692" i="5"/>
  <c r="O2190" l="1"/>
  <c r="N2172"/>
  <c r="B2694" i="1"/>
  <c r="A2693" i="5"/>
  <c r="O2191" l="1"/>
  <c r="N2173"/>
  <c r="B2695" i="1"/>
  <c r="A2694" i="5"/>
  <c r="O2192" l="1"/>
  <c r="N2174"/>
  <c r="B2696" i="1"/>
  <c r="A2695" i="5"/>
  <c r="O2193" l="1"/>
  <c r="N2175"/>
  <c r="B2697" i="1"/>
  <c r="A2696" i="5"/>
  <c r="O2194" l="1"/>
  <c r="N2176"/>
  <c r="B2698" i="1"/>
  <c r="A2697" i="5"/>
  <c r="O2195" l="1"/>
  <c r="N2177"/>
  <c r="B2699" i="1"/>
  <c r="A2698" i="5"/>
  <c r="O2196" l="1"/>
  <c r="N2178"/>
  <c r="B2700" i="1"/>
  <c r="A2699" i="5"/>
  <c r="O2197" l="1"/>
  <c r="N2179"/>
  <c r="B2701" i="1"/>
  <c r="A2700" i="5"/>
  <c r="O2198" l="1"/>
  <c r="N2180"/>
  <c r="B2702" i="1"/>
  <c r="A2701" i="5"/>
  <c r="O2199" l="1"/>
  <c r="N2181"/>
  <c r="B2703" i="1"/>
  <c r="A2702" i="5"/>
  <c r="O2200" l="1"/>
  <c r="N2182"/>
  <c r="B2704" i="1"/>
  <c r="A2703" i="5"/>
  <c r="O2201" l="1"/>
  <c r="N2183"/>
  <c r="B2705" i="1"/>
  <c r="A2704" i="5"/>
  <c r="O2202" l="1"/>
  <c r="N2184"/>
  <c r="B2706" i="1"/>
  <c r="A2705" i="5"/>
  <c r="O2203" l="1"/>
  <c r="N2185"/>
  <c r="B2707" i="1"/>
  <c r="A2706" i="5"/>
  <c r="O2204" l="1"/>
  <c r="N2186"/>
  <c r="B2708" i="1"/>
  <c r="A2707" i="5"/>
  <c r="O2205" l="1"/>
  <c r="N2187"/>
  <c r="B2709" i="1"/>
  <c r="A2708" i="5"/>
  <c r="O2206" l="1"/>
  <c r="N2188"/>
  <c r="B2710" i="1"/>
  <c r="A2709" i="5"/>
  <c r="O2207" l="1"/>
  <c r="N2189"/>
  <c r="B2711" i="1"/>
  <c r="A2710" i="5"/>
  <c r="O2208" l="1"/>
  <c r="N2190"/>
  <c r="B2712" i="1"/>
  <c r="A2711" i="5"/>
  <c r="O2209" l="1"/>
  <c r="N2191"/>
  <c r="B2713" i="1"/>
  <c r="A2712" i="5"/>
  <c r="O2210" l="1"/>
  <c r="N2192"/>
  <c r="B2714" i="1"/>
  <c r="A2713" i="5"/>
  <c r="O2211" l="1"/>
  <c r="N2193"/>
  <c r="B2715" i="1"/>
  <c r="A2714" i="5"/>
  <c r="O2212" l="1"/>
  <c r="N2194"/>
  <c r="B2716" i="1"/>
  <c r="A2715" i="5"/>
  <c r="O2213" l="1"/>
  <c r="N2195"/>
  <c r="B2717" i="1"/>
  <c r="A2716" i="5"/>
  <c r="O2214" l="1"/>
  <c r="N2196"/>
  <c r="B2718" i="1"/>
  <c r="A2717" i="5"/>
  <c r="O2215" l="1"/>
  <c r="N2197"/>
  <c r="B2719" i="1"/>
  <c r="A2718" i="5"/>
  <c r="O2216" l="1"/>
  <c r="N2198"/>
  <c r="B2720" i="1"/>
  <c r="A2719" i="5"/>
  <c r="O2217" l="1"/>
  <c r="N2199"/>
  <c r="B2721" i="1"/>
  <c r="A2720" i="5"/>
  <c r="O2218" l="1"/>
  <c r="N2200"/>
  <c r="B2722" i="1"/>
  <c r="A2721" i="5"/>
  <c r="O2219" l="1"/>
  <c r="N2201"/>
  <c r="B2723" i="1"/>
  <c r="A2722" i="5"/>
  <c r="O2220" l="1"/>
  <c r="N2202"/>
  <c r="B2724" i="1"/>
  <c r="A2723" i="5"/>
  <c r="O2221" l="1"/>
  <c r="N2203"/>
  <c r="B2725" i="1"/>
  <c r="A2724" i="5"/>
  <c r="O2222" l="1"/>
  <c r="N2204"/>
  <c r="B2726" i="1"/>
  <c r="A2725" i="5"/>
  <c r="O2223" l="1"/>
  <c r="N2205"/>
  <c r="B2727" i="1"/>
  <c r="A2726" i="5"/>
  <c r="O2224" l="1"/>
  <c r="N2206"/>
  <c r="B2728" i="1"/>
  <c r="A2727" i="5"/>
  <c r="O2225" l="1"/>
  <c r="N2207"/>
  <c r="B2729" i="1"/>
  <c r="A2728" i="5"/>
  <c r="O2226" l="1"/>
  <c r="N2208"/>
  <c r="B2730" i="1"/>
  <c r="A2729" i="5"/>
  <c r="O2227" l="1"/>
  <c r="N2209"/>
  <c r="B2731" i="1"/>
  <c r="A2730" i="5"/>
  <c r="O2228" l="1"/>
  <c r="N2210"/>
  <c r="B2732" i="1"/>
  <c r="A2731" i="5"/>
  <c r="O2229" l="1"/>
  <c r="N2211"/>
  <c r="B2733" i="1"/>
  <c r="A2732" i="5"/>
  <c r="O2230" l="1"/>
  <c r="N2212"/>
  <c r="B2734" i="1"/>
  <c r="A2733" i="5"/>
  <c r="O2231" l="1"/>
  <c r="N2213"/>
  <c r="B2735" i="1"/>
  <c r="A2734" i="5"/>
  <c r="O2232" l="1"/>
  <c r="N2214"/>
  <c r="B2736" i="1"/>
  <c r="A2735" i="5"/>
  <c r="O2233" l="1"/>
  <c r="N2215"/>
  <c r="B2737" i="1"/>
  <c r="A2736" i="5"/>
  <c r="O2234" l="1"/>
  <c r="N2216"/>
  <c r="B2738" i="1"/>
  <c r="A2737" i="5"/>
  <c r="O2235" l="1"/>
  <c r="N2217"/>
  <c r="B2739" i="1"/>
  <c r="A2738" i="5"/>
  <c r="O2236" l="1"/>
  <c r="N2218"/>
  <c r="B2740" i="1"/>
  <c r="A2739" i="5"/>
  <c r="O2237" l="1"/>
  <c r="N2219"/>
  <c r="B2741" i="1"/>
  <c r="A2740" i="5"/>
  <c r="O2238" l="1"/>
  <c r="N2220"/>
  <c r="B2742" i="1"/>
  <c r="A2741" i="5"/>
  <c r="O2239" l="1"/>
  <c r="N2221"/>
  <c r="B2743" i="1"/>
  <c r="A2742" i="5"/>
  <c r="O2240" l="1"/>
  <c r="N2222"/>
  <c r="B2744" i="1"/>
  <c r="A2743" i="5"/>
  <c r="O2241" l="1"/>
  <c r="N2223"/>
  <c r="B2745" i="1"/>
  <c r="A2744" i="5"/>
  <c r="O2242" l="1"/>
  <c r="N2224"/>
  <c r="B2746" i="1"/>
  <c r="A2745" i="5"/>
  <c r="O2243" l="1"/>
  <c r="N2225"/>
  <c r="B2747" i="1"/>
  <c r="A2746" i="5"/>
  <c r="O2244" l="1"/>
  <c r="N2226"/>
  <c r="B2748" i="1"/>
  <c r="A2747" i="5"/>
  <c r="O2245" l="1"/>
  <c r="N2227"/>
  <c r="B2749" i="1"/>
  <c r="A2748" i="5"/>
  <c r="O2246" l="1"/>
  <c r="N2228"/>
  <c r="B2750" i="1"/>
  <c r="A2749" i="5"/>
  <c r="O2247" l="1"/>
  <c r="N2229"/>
  <c r="B2751" i="1"/>
  <c r="A2750" i="5"/>
  <c r="O2248" l="1"/>
  <c r="N2230"/>
  <c r="B2752" i="1"/>
  <c r="A2751" i="5"/>
  <c r="O2249" l="1"/>
  <c r="N2231"/>
  <c r="B2753" i="1"/>
  <c r="A2752" i="5"/>
  <c r="O2250" l="1"/>
  <c r="N2232"/>
  <c r="B2754" i="1"/>
  <c r="A2753" i="5"/>
  <c r="O2251" l="1"/>
  <c r="N2233"/>
  <c r="B2755" i="1"/>
  <c r="A2754" i="5"/>
  <c r="O2252" l="1"/>
  <c r="N2234"/>
  <c r="B2756" i="1"/>
  <c r="A2755" i="5"/>
  <c r="O2253" l="1"/>
  <c r="N2235"/>
  <c r="B2757" i="1"/>
  <c r="A2756" i="5"/>
  <c r="O2254" l="1"/>
  <c r="N2236"/>
  <c r="B2758" i="1"/>
  <c r="A2757" i="5"/>
  <c r="O2255" l="1"/>
  <c r="N2237"/>
  <c r="B2759" i="1"/>
  <c r="A2758" i="5"/>
  <c r="O2256" l="1"/>
  <c r="N2238"/>
  <c r="B2760" i="1"/>
  <c r="A2759" i="5"/>
  <c r="O2257" l="1"/>
  <c r="N2239"/>
  <c r="B2761" i="1"/>
  <c r="A2760" i="5"/>
  <c r="O2258" l="1"/>
  <c r="N2240"/>
  <c r="B2762" i="1"/>
  <c r="A2761" i="5"/>
  <c r="O2259" l="1"/>
  <c r="N2241"/>
  <c r="B2763" i="1"/>
  <c r="A2762" i="5"/>
  <c r="O2260" l="1"/>
  <c r="N2242"/>
  <c r="B2764" i="1"/>
  <c r="A2763" i="5"/>
  <c r="O2261" l="1"/>
  <c r="N2243"/>
  <c r="B2765" i="1"/>
  <c r="A2764" i="5"/>
  <c r="O2262" l="1"/>
  <c r="N2244"/>
  <c r="B2766" i="1"/>
  <c r="A2765" i="5"/>
  <c r="O2263" l="1"/>
  <c r="N2245"/>
  <c r="B2767" i="1"/>
  <c r="A2766" i="5"/>
  <c r="O2264" l="1"/>
  <c r="N2246"/>
  <c r="B2768" i="1"/>
  <c r="A2767" i="5"/>
  <c r="O2265" l="1"/>
  <c r="N2247"/>
  <c r="B2769" i="1"/>
  <c r="A2768" i="5"/>
  <c r="O2266" l="1"/>
  <c r="N2248"/>
  <c r="B2770" i="1"/>
  <c r="A2769" i="5"/>
  <c r="O2267" l="1"/>
  <c r="N2249"/>
  <c r="B2771" i="1"/>
  <c r="A2770" i="5"/>
  <c r="O2268" l="1"/>
  <c r="N2250"/>
  <c r="B2772" i="1"/>
  <c r="A2771" i="5"/>
  <c r="O2269" l="1"/>
  <c r="N2251"/>
  <c r="B2773" i="1"/>
  <c r="A2772" i="5"/>
  <c r="O2270" l="1"/>
  <c r="N2252"/>
  <c r="B2774" i="1"/>
  <c r="A2773" i="5"/>
  <c r="O2271" l="1"/>
  <c r="N2253"/>
  <c r="B2775" i="1"/>
  <c r="A2774" i="5"/>
  <c r="O2272" l="1"/>
  <c r="N2254"/>
  <c r="B2776" i="1"/>
  <c r="A2775" i="5"/>
  <c r="O2273" l="1"/>
  <c r="N2255"/>
  <c r="B2777" i="1"/>
  <c r="A2776" i="5"/>
  <c r="O2274" l="1"/>
  <c r="N2256"/>
  <c r="B2778" i="1"/>
  <c r="A2777" i="5"/>
  <c r="O2275" l="1"/>
  <c r="N2257"/>
  <c r="B2779" i="1"/>
  <c r="A2778" i="5"/>
  <c r="O2276" l="1"/>
  <c r="N2258"/>
  <c r="B2780" i="1"/>
  <c r="A2779" i="5"/>
  <c r="O2277" l="1"/>
  <c r="N2259"/>
  <c r="B2781" i="1"/>
  <c r="A2780" i="5"/>
  <c r="O2278" l="1"/>
  <c r="N2260"/>
  <c r="B2782" i="1"/>
  <c r="A2781" i="5"/>
  <c r="O2279" l="1"/>
  <c r="N2261"/>
  <c r="B2783" i="1"/>
  <c r="A2782" i="5"/>
  <c r="O2280" l="1"/>
  <c r="N2262"/>
  <c r="B2784" i="1"/>
  <c r="A2783" i="5"/>
  <c r="O2281" l="1"/>
  <c r="N2263"/>
  <c r="B2785" i="1"/>
  <c r="A2784" i="5"/>
  <c r="O2282" l="1"/>
  <c r="N2264"/>
  <c r="B2786" i="1"/>
  <c r="A2785" i="5"/>
  <c r="O2283" l="1"/>
  <c r="N2265"/>
  <c r="B2787" i="1"/>
  <c r="A2786" i="5"/>
  <c r="O2284" l="1"/>
  <c r="N2266"/>
  <c r="B2788" i="1"/>
  <c r="A2787" i="5"/>
  <c r="O2285" l="1"/>
  <c r="N2267"/>
  <c r="B2789" i="1"/>
  <c r="A2788" i="5"/>
  <c r="O2286" l="1"/>
  <c r="N2268"/>
  <c r="B2790" i="1"/>
  <c r="A2789" i="5"/>
  <c r="O2287" l="1"/>
  <c r="N2269"/>
  <c r="B2791" i="1"/>
  <c r="A2790" i="5"/>
  <c r="O2288" l="1"/>
  <c r="N2270"/>
  <c r="B2792" i="1"/>
  <c r="A2791" i="5"/>
  <c r="O2289" l="1"/>
  <c r="N2271"/>
  <c r="B2793" i="1"/>
  <c r="A2792" i="5"/>
  <c r="O2290" l="1"/>
  <c r="N2272"/>
  <c r="B2794" i="1"/>
  <c r="A2793" i="5"/>
  <c r="O2291" l="1"/>
  <c r="N2273"/>
  <c r="B2795" i="1"/>
  <c r="A2794" i="5"/>
  <c r="O2292" l="1"/>
  <c r="N2274"/>
  <c r="B2796" i="1"/>
  <c r="A2795" i="5"/>
  <c r="O2293" l="1"/>
  <c r="N2275"/>
  <c r="B2797" i="1"/>
  <c r="A2796" i="5"/>
  <c r="O2294" l="1"/>
  <c r="O2295" s="1"/>
  <c r="N2276"/>
  <c r="B2798" i="1"/>
  <c r="A2797" i="5"/>
  <c r="N2295" l="1"/>
  <c r="O2296"/>
  <c r="N2277"/>
  <c r="B2799" i="1"/>
  <c r="A2798" i="5"/>
  <c r="N2296" l="1"/>
  <c r="O2297"/>
  <c r="N2278"/>
  <c r="B2800" i="1"/>
  <c r="A2799" i="5"/>
  <c r="N2297" l="1"/>
  <c r="O2298"/>
  <c r="N2279"/>
  <c r="B2801" i="1"/>
  <c r="A2800" i="5"/>
  <c r="N2298" l="1"/>
  <c r="O2299"/>
  <c r="N2280"/>
  <c r="B2802" i="1"/>
  <c r="A2801" i="5"/>
  <c r="N2299" l="1"/>
  <c r="O2300"/>
  <c r="N2281"/>
  <c r="B2803" i="1"/>
  <c r="A2802" i="5"/>
  <c r="N2300" l="1"/>
  <c r="O2301"/>
  <c r="N2282"/>
  <c r="B2804" i="1"/>
  <c r="A2803" i="5"/>
  <c r="N2301" l="1"/>
  <c r="O2302"/>
  <c r="N2283"/>
  <c r="B2805" i="1"/>
  <c r="A2804" i="5"/>
  <c r="N2302" l="1"/>
  <c r="O2303"/>
  <c r="N2284"/>
  <c r="B2806" i="1"/>
  <c r="A2805" i="5"/>
  <c r="N2303" l="1"/>
  <c r="O2304"/>
  <c r="N2285"/>
  <c r="B2807" i="1"/>
  <c r="A2806" i="5"/>
  <c r="N2304" l="1"/>
  <c r="O2305"/>
  <c r="N2286"/>
  <c r="B2808" i="1"/>
  <c r="A2807" i="5"/>
  <c r="N2305" l="1"/>
  <c r="O2306"/>
  <c r="N2287"/>
  <c r="B2809" i="1"/>
  <c r="A2808" i="5"/>
  <c r="N2306" l="1"/>
  <c r="O2307"/>
  <c r="N2288"/>
  <c r="B2810" i="1"/>
  <c r="A2809" i="5"/>
  <c r="N2307" l="1"/>
  <c r="O2308"/>
  <c r="N2289"/>
  <c r="B2811" i="1"/>
  <c r="A2810" i="5"/>
  <c r="N2308" l="1"/>
  <c r="O2309"/>
  <c r="N2290"/>
  <c r="B2812" i="1"/>
  <c r="A2811" i="5"/>
  <c r="N2309" l="1"/>
  <c r="O2310"/>
  <c r="N2291"/>
  <c r="B2813" i="1"/>
  <c r="A2812" i="5"/>
  <c r="N2310" l="1"/>
  <c r="O2311"/>
  <c r="N2292"/>
  <c r="B2814" i="1"/>
  <c r="A2813" i="5"/>
  <c r="N2311" l="1"/>
  <c r="O2312"/>
  <c r="N2293"/>
  <c r="B2815" i="1"/>
  <c r="A2814" i="5"/>
  <c r="N2312" l="1"/>
  <c r="O2313"/>
  <c r="N2294"/>
  <c r="B2816" i="1"/>
  <c r="A2815" i="5"/>
  <c r="N2313" l="1"/>
  <c r="O2314"/>
  <c r="B2817" i="1"/>
  <c r="A2816" i="5"/>
  <c r="N2314" l="1"/>
  <c r="O2315"/>
  <c r="B2818" i="1"/>
  <c r="A2817" i="5"/>
  <c r="O2316" l="1"/>
  <c r="N2315"/>
  <c r="B2819" i="1"/>
  <c r="A2818" i="5"/>
  <c r="O2317" l="1"/>
  <c r="N2316"/>
  <c r="B2820" i="1"/>
  <c r="A2819" i="5"/>
  <c r="O2318" l="1"/>
  <c r="N2317"/>
  <c r="B2821" i="1"/>
  <c r="A2820" i="5"/>
  <c r="O2319" l="1"/>
  <c r="N2318"/>
  <c r="B2822" i="1"/>
  <c r="A2821" i="5"/>
  <c r="O2320" l="1"/>
  <c r="N2319"/>
  <c r="B2823" i="1"/>
  <c r="A2822" i="5"/>
  <c r="O2321" l="1"/>
  <c r="N2320"/>
  <c r="B2824" i="1"/>
  <c r="A2823" i="5"/>
  <c r="O2322" l="1"/>
  <c r="N2321"/>
  <c r="E8"/>
  <c r="B2825" i="1"/>
  <c r="A2824" i="5"/>
  <c r="O2323" l="1"/>
  <c r="N2322"/>
  <c r="B2826" i="1"/>
  <c r="A2825" i="5"/>
  <c r="O2324" l="1"/>
  <c r="N2323"/>
  <c r="B2827" i="1"/>
  <c r="A2826" i="5"/>
  <c r="O2325" l="1"/>
  <c r="N2324"/>
  <c r="B2828" i="1"/>
  <c r="A2827" i="5"/>
  <c r="O2326" l="1"/>
  <c r="N2325"/>
  <c r="B2829" i="1"/>
  <c r="A2828" i="5"/>
  <c r="O2327" l="1"/>
  <c r="N2326"/>
  <c r="B2830" i="1"/>
  <c r="A2829" i="5"/>
  <c r="O2328" l="1"/>
  <c r="N2328" s="1"/>
  <c r="N2327"/>
  <c r="B2831" i="1"/>
  <c r="A2830" i="5"/>
  <c r="B2832" i="1" l="1"/>
  <c r="A2831" i="5"/>
  <c r="B2833" i="1" l="1"/>
  <c r="A2832" i="5"/>
  <c r="B2834" i="1" l="1"/>
  <c r="A2833" i="5"/>
  <c r="B2835" i="1" l="1"/>
  <c r="A2834" i="5"/>
  <c r="B2836" i="1" l="1"/>
  <c r="A2835" i="5"/>
  <c r="B2837" i="1" l="1"/>
  <c r="A2836" i="5"/>
  <c r="B2838" i="1" l="1"/>
  <c r="A2837" i="5"/>
  <c r="B2839" i="1" l="1"/>
  <c r="A2838" i="5"/>
  <c r="B2840" i="1" l="1"/>
  <c r="A2839" i="5"/>
  <c r="B2841" i="1" l="1"/>
  <c r="A2840" i="5"/>
  <c r="B2842" i="1" l="1"/>
  <c r="A2841" i="5"/>
  <c r="B2843" i="1" l="1"/>
  <c r="A2842" i="5"/>
  <c r="B2844" i="1" l="1"/>
  <c r="A2843" i="5"/>
  <c r="B2845" i="1" l="1"/>
  <c r="A2844" i="5"/>
  <c r="B2846" i="1" l="1"/>
  <c r="A2845" i="5"/>
  <c r="B2847" i="1" l="1"/>
  <c r="A2846" i="5"/>
  <c r="B2848" i="1" l="1"/>
  <c r="A2847" i="5"/>
  <c r="B2849" i="1" l="1"/>
  <c r="A2848" i="5"/>
  <c r="B2850" i="1" l="1"/>
  <c r="A2849" i="5"/>
  <c r="B2851" i="1" l="1"/>
  <c r="A2850" i="5"/>
  <c r="B2852" i="1" l="1"/>
  <c r="A2851" i="5"/>
  <c r="B2853" i="1" l="1"/>
  <c r="A2852" i="5"/>
  <c r="B2854" i="1" l="1"/>
  <c r="A2853" i="5"/>
  <c r="B2855" i="1" l="1"/>
  <c r="A2854" i="5"/>
  <c r="B2856" i="1" l="1"/>
  <c r="A2855" i="5"/>
  <c r="B2857" i="1" l="1"/>
  <c r="A2856" i="5"/>
  <c r="B2858" i="1" l="1"/>
  <c r="A2857" i="5"/>
  <c r="B2859" i="1" l="1"/>
  <c r="A2858" i="5"/>
  <c r="B2860" i="1" l="1"/>
  <c r="A2859" i="5"/>
  <c r="B2861" i="1" l="1"/>
  <c r="A2860" i="5"/>
  <c r="B2862" i="1" l="1"/>
  <c r="A2861" i="5"/>
  <c r="B2863" i="1" l="1"/>
  <c r="A2862" i="5"/>
  <c r="B2864" i="1" l="1"/>
  <c r="A2863" i="5"/>
  <c r="B2865" i="1" l="1"/>
  <c r="A2864" i="5"/>
  <c r="B2866" i="1" l="1"/>
  <c r="A2865" i="5"/>
  <c r="B2867" i="1" l="1"/>
  <c r="A2866" i="5"/>
  <c r="B2868" i="1" l="1"/>
  <c r="A2867" i="5"/>
  <c r="B2869" i="1" l="1"/>
  <c r="A2868" i="5"/>
  <c r="B2870" i="1" l="1"/>
  <c r="A2869" i="5"/>
  <c r="B2871" i="1" l="1"/>
  <c r="A2870" i="5"/>
  <c r="B2872" i="1" l="1"/>
  <c r="A2871" i="5"/>
  <c r="B2873" i="1" l="1"/>
  <c r="A2872" i="5"/>
  <c r="B2874" i="1" l="1"/>
  <c r="A2873" i="5"/>
  <c r="B2875" i="1" l="1"/>
  <c r="A2874" i="5"/>
  <c r="B2876" i="1" l="1"/>
  <c r="A2875" i="5"/>
  <c r="B2877" i="1" l="1"/>
  <c r="A2876" i="5"/>
  <c r="B2878" i="1" l="1"/>
  <c r="A2877" i="5"/>
  <c r="B2879" i="1" l="1"/>
  <c r="A2878" i="5"/>
  <c r="B2880" i="1" l="1"/>
  <c r="A2879" i="5"/>
  <c r="B2881" i="1" l="1"/>
  <c r="A2880" i="5"/>
  <c r="B2882" i="1" l="1"/>
  <c r="A2881" i="5"/>
  <c r="B2883" i="1" l="1"/>
  <c r="A2882" i="5"/>
  <c r="B2884" i="1" l="1"/>
  <c r="A2883" i="5"/>
  <c r="B2885" i="1" l="1"/>
  <c r="A2884" i="5"/>
  <c r="B2886" i="1" l="1"/>
  <c r="A2885" i="5"/>
  <c r="B2887" i="1" l="1"/>
  <c r="A2886" i="5"/>
  <c r="B2888" i="1" l="1"/>
  <c r="A2887" i="5"/>
  <c r="B2889" i="1" l="1"/>
  <c r="A2888" i="5"/>
  <c r="B2890" i="1" l="1"/>
  <c r="A2889" i="5"/>
  <c r="B2891" i="1" l="1"/>
  <c r="A2890" i="5"/>
  <c r="B2892" i="1" l="1"/>
  <c r="A2891" i="5"/>
  <c r="B2893" i="1" l="1"/>
  <c r="A2892" i="5"/>
  <c r="B2894" i="1" l="1"/>
  <c r="A2893" i="5"/>
  <c r="B2895" i="1" l="1"/>
  <c r="A2894" i="5"/>
  <c r="B2896" i="1" l="1"/>
  <c r="A2895" i="5"/>
  <c r="B2897" i="1" l="1"/>
  <c r="A2896" i="5"/>
  <c r="B2898" i="1" l="1"/>
  <c r="A2897" i="5"/>
  <c r="B2899" i="1" l="1"/>
  <c r="A2898" i="5"/>
  <c r="B2900" i="1" l="1"/>
  <c r="A2899" i="5"/>
  <c r="B2901" i="1" l="1"/>
  <c r="A2900" i="5"/>
  <c r="B2902" i="1" l="1"/>
  <c r="A2901" i="5"/>
  <c r="B2903" i="1" l="1"/>
  <c r="A2902" i="5"/>
  <c r="B2904" i="1" l="1"/>
  <c r="A2903" i="5"/>
  <c r="B2905" i="1" l="1"/>
  <c r="A2904" i="5"/>
  <c r="B2906" i="1" l="1"/>
  <c r="A2905" i="5"/>
  <c r="B2907" i="1" l="1"/>
  <c r="A2906" i="5"/>
  <c r="B2908" i="1" l="1"/>
  <c r="A2907" i="5"/>
  <c r="B2909" i="1" l="1"/>
  <c r="A2908" i="5"/>
  <c r="B2910" i="1" l="1"/>
  <c r="A2909" i="5"/>
  <c r="B2911" i="1" l="1"/>
  <c r="A2910" i="5"/>
  <c r="B2912" i="1" l="1"/>
  <c r="A2911" i="5"/>
  <c r="B2913" i="1" l="1"/>
  <c r="A2912" i="5"/>
  <c r="B2914" i="1" l="1"/>
  <c r="A2913" i="5"/>
  <c r="B2915" i="1" l="1"/>
  <c r="A2914" i="5"/>
  <c r="B2916" i="1" l="1"/>
  <c r="A2915" i="5"/>
  <c r="B2917" i="1" l="1"/>
  <c r="A2916" i="5"/>
  <c r="B2918" i="1" l="1"/>
  <c r="A2917" i="5"/>
  <c r="B2919" i="1" l="1"/>
  <c r="A2918" i="5"/>
  <c r="B2920" i="1" l="1"/>
  <c r="A2919" i="5"/>
  <c r="B2921" i="1" l="1"/>
  <c r="A2920" i="5"/>
  <c r="B2922" i="1" l="1"/>
  <c r="A2921" i="5"/>
  <c r="B2923" i="1" l="1"/>
  <c r="A2922" i="5"/>
  <c r="B2924" i="1" l="1"/>
  <c r="A2923" i="5"/>
  <c r="B2925" i="1" l="1"/>
  <c r="A2924" i="5"/>
  <c r="B2926" i="1" l="1"/>
  <c r="A2925" i="5"/>
  <c r="B2927" i="1" l="1"/>
  <c r="A2926" i="5"/>
  <c r="B2928" i="1" l="1"/>
  <c r="A2927" i="5"/>
  <c r="B2929" i="1" l="1"/>
  <c r="A2928" i="5"/>
  <c r="B2930" i="1" l="1"/>
  <c r="A2929" i="5"/>
  <c r="B2931" i="1" l="1"/>
  <c r="A2930" i="5"/>
  <c r="B2932" i="1" l="1"/>
  <c r="A2931" i="5"/>
  <c r="B2933" i="1" l="1"/>
  <c r="A2932" i="5"/>
  <c r="B2934" i="1" l="1"/>
  <c r="A2933" i="5"/>
  <c r="B2935" i="1" l="1"/>
  <c r="A2934" i="5"/>
  <c r="B2936" i="1" l="1"/>
  <c r="A2935" i="5"/>
  <c r="B2937" i="1" l="1"/>
  <c r="A2936" i="5"/>
  <c r="B2938" i="1" l="1"/>
  <c r="A2937" i="5"/>
  <c r="B2939" i="1" l="1"/>
  <c r="A2938" i="5"/>
  <c r="B2940" i="1" l="1"/>
  <c r="A2939" i="5"/>
  <c r="B2941" i="1" l="1"/>
  <c r="A2940" i="5"/>
  <c r="B2942" i="1" l="1"/>
  <c r="A2941" i="5"/>
  <c r="B2943" i="1" l="1"/>
  <c r="A2942" i="5"/>
  <c r="B2944" i="1" l="1"/>
  <c r="A2943" i="5"/>
  <c r="B2945" i="1" l="1"/>
  <c r="A2944" i="5"/>
  <c r="B2946" i="1" l="1"/>
  <c r="A2945" i="5"/>
  <c r="B2947" i="1" l="1"/>
  <c r="A2946" i="5"/>
  <c r="B2948" i="1" l="1"/>
  <c r="A2947" i="5"/>
  <c r="B2949" i="1" l="1"/>
  <c r="A2948" i="5"/>
  <c r="B2950" i="1" l="1"/>
  <c r="A2949" i="5"/>
  <c r="B2951" i="1" l="1"/>
  <c r="A2950" i="5"/>
  <c r="B2952" i="1" l="1"/>
  <c r="A2951" i="5"/>
  <c r="B2953" i="1" l="1"/>
  <c r="A2952" i="5"/>
  <c r="B2954" i="1" l="1"/>
  <c r="A2953" i="5"/>
  <c r="B2955" i="1" l="1"/>
  <c r="A2954" i="5"/>
  <c r="B2956" i="1" l="1"/>
  <c r="A2955" i="5"/>
  <c r="B2957" i="1" l="1"/>
  <c r="A2956" i="5"/>
  <c r="B2958" i="1" l="1"/>
  <c r="A2957" i="5"/>
  <c r="B2959" i="1" l="1"/>
  <c r="A2958" i="5"/>
  <c r="B2960" i="1" l="1"/>
  <c r="A2959" i="5"/>
  <c r="B2961" i="1" l="1"/>
  <c r="A2960" i="5"/>
  <c r="B2962" i="1" l="1"/>
  <c r="A2961" i="5"/>
  <c r="B2963" i="1" l="1"/>
  <c r="A2962" i="5"/>
  <c r="B2964" i="1" l="1"/>
  <c r="A2963" i="5"/>
  <c r="B2965" i="1" l="1"/>
  <c r="A2964" i="5"/>
  <c r="B2966" i="1" l="1"/>
  <c r="A2965" i="5"/>
  <c r="B2967" i="1" l="1"/>
  <c r="A2966" i="5"/>
  <c r="B2968" i="1" l="1"/>
  <c r="A2967" i="5"/>
  <c r="B2969" i="1" l="1"/>
  <c r="A2968" i="5"/>
  <c r="B2970" i="1" l="1"/>
  <c r="A2969" i="5"/>
  <c r="B2971" i="1" l="1"/>
  <c r="A2970" i="5"/>
  <c r="B2972" i="1" l="1"/>
  <c r="A2971" i="5"/>
  <c r="B2973" i="1" l="1"/>
  <c r="A2972" i="5"/>
  <c r="B2974" i="1" l="1"/>
  <c r="A2973" i="5"/>
  <c r="B2975" i="1" l="1"/>
  <c r="A2974" i="5"/>
  <c r="B2976" i="1" l="1"/>
  <c r="A2975" i="5"/>
  <c r="B2977" i="1" l="1"/>
  <c r="A2976" i="5"/>
  <c r="B2978" i="1" l="1"/>
  <c r="A2977" i="5"/>
  <c r="B2979" i="1" l="1"/>
  <c r="A2978" i="5"/>
  <c r="B2980" i="1" l="1"/>
  <c r="A2979" i="5"/>
  <c r="B2981" i="1" l="1"/>
  <c r="A2980" i="5"/>
  <c r="B2982" i="1" l="1"/>
  <c r="A2981" i="5"/>
  <c r="B2983" i="1" l="1"/>
  <c r="A2982" i="5"/>
  <c r="B2984" i="1" l="1"/>
  <c r="A2983" i="5"/>
  <c r="B2985" i="1" l="1"/>
  <c r="A2984" i="5"/>
  <c r="B2986" i="1" l="1"/>
  <c r="A2985" i="5"/>
  <c r="B2987" i="1" l="1"/>
  <c r="A2986" i="5"/>
  <c r="B2988" i="1" l="1"/>
  <c r="A2987" i="5"/>
  <c r="B2989" i="1" l="1"/>
  <c r="A2988" i="5"/>
  <c r="B2990" i="1" l="1"/>
  <c r="A2989" i="5"/>
  <c r="B2991" i="1" l="1"/>
  <c r="A2990" i="5"/>
  <c r="B2992" i="1" l="1"/>
  <c r="A2991" i="5"/>
  <c r="B2993" i="1" l="1"/>
  <c r="A2992" i="5"/>
  <c r="B2994" i="1" l="1"/>
  <c r="A2993" i="5"/>
  <c r="B2995" i="1" l="1"/>
  <c r="A2994" i="5"/>
  <c r="B2996" i="1" l="1"/>
  <c r="A2995" i="5"/>
  <c r="B2997" i="1" l="1"/>
  <c r="A2996" i="5"/>
  <c r="B2998" i="1" l="1"/>
  <c r="A2997" i="5"/>
  <c r="B2999" i="1" l="1"/>
  <c r="A2998" i="5"/>
  <c r="B3000" i="1" l="1"/>
  <c r="A2999" i="5"/>
  <c r="B3001" i="1" l="1"/>
  <c r="A3000" i="5"/>
  <c r="B3002" i="1" l="1"/>
  <c r="A3001" i="5"/>
  <c r="B3003" i="1" l="1"/>
  <c r="A3002" i="5"/>
  <c r="B3004" i="1" l="1"/>
  <c r="A3003" i="5"/>
  <c r="B3005" i="1" l="1"/>
  <c r="A3004" i="5"/>
  <c r="B3006" i="1" l="1"/>
  <c r="A3005" i="5"/>
  <c r="B3007" i="1" l="1"/>
  <c r="A3006" i="5"/>
  <c r="B3008" i="1" l="1"/>
  <c r="A3007" i="5"/>
  <c r="B3009" i="1" l="1"/>
  <c r="A3008" i="5"/>
  <c r="B3010" i="1" l="1"/>
  <c r="A3009" i="5"/>
  <c r="B3011" i="1" l="1"/>
  <c r="A3010" i="5"/>
  <c r="B3012" i="1" l="1"/>
  <c r="A3011" i="5"/>
  <c r="B3013" i="1" l="1"/>
  <c r="A3012" i="5"/>
  <c r="B3014" i="1" l="1"/>
  <c r="A3013" i="5"/>
  <c r="B3015" i="1" l="1"/>
  <c r="A3014" i="5"/>
  <c r="B3016" i="1" l="1"/>
  <c r="A3015" i="5"/>
  <c r="B3017" i="1" l="1"/>
  <c r="A3016" i="5"/>
  <c r="B3018" i="1" l="1"/>
  <c r="A3017" i="5"/>
  <c r="B3019" i="1" l="1"/>
  <c r="A3018" i="5"/>
  <c r="B3020" i="1" l="1"/>
  <c r="A3019" i="5"/>
  <c r="B3021" i="1" l="1"/>
  <c r="A3020" i="5"/>
  <c r="B3022" i="1" l="1"/>
  <c r="A3021" i="5"/>
  <c r="B3023" i="1" l="1"/>
  <c r="A3022" i="5"/>
  <c r="B3024" i="1" l="1"/>
  <c r="A3023" i="5"/>
  <c r="B3025" i="1" l="1"/>
  <c r="A3024" i="5"/>
  <c r="B3026" i="1" l="1"/>
  <c r="A3025" i="5"/>
  <c r="B3027" i="1" l="1"/>
  <c r="A3026" i="5"/>
  <c r="B3028" i="1" l="1"/>
  <c r="A3027" i="5"/>
  <c r="B3029" i="1" l="1"/>
  <c r="A3028" i="5"/>
  <c r="B3030" i="1" l="1"/>
  <c r="A3029" i="5"/>
  <c r="B3031" i="1" l="1"/>
  <c r="A3030" i="5"/>
  <c r="B3032" i="1" l="1"/>
  <c r="A3031" i="5"/>
  <c r="B3033" i="1" l="1"/>
  <c r="A3032" i="5"/>
  <c r="B3034" i="1" l="1"/>
  <c r="A3033" i="5"/>
  <c r="B3035" i="1" l="1"/>
  <c r="A3034" i="5"/>
  <c r="B3036" i="1" l="1"/>
  <c r="A3035" i="5"/>
  <c r="B3037" i="1" l="1"/>
  <c r="A3036" i="5"/>
  <c r="B3038" i="1" l="1"/>
  <c r="A3037" i="5"/>
  <c r="B3039" i="1" l="1"/>
  <c r="A3038" i="5"/>
  <c r="B3040" i="1" l="1"/>
  <c r="A3039" i="5"/>
  <c r="B3041" i="1" l="1"/>
  <c r="A3040" i="5"/>
  <c r="B3042" i="1" l="1"/>
  <c r="A3041" i="5"/>
  <c r="B3043" i="1" l="1"/>
  <c r="A3042" i="5"/>
  <c r="B3044" i="1" l="1"/>
  <c r="A3043" i="5"/>
  <c r="B3045" i="1" l="1"/>
  <c r="A3044" i="5"/>
  <c r="B3046" i="1" l="1"/>
  <c r="A3045" i="5"/>
  <c r="B3047" i="1" l="1"/>
  <c r="A3046" i="5"/>
  <c r="B3048" i="1" l="1"/>
  <c r="A3047" i="5"/>
  <c r="B3049" i="1" l="1"/>
  <c r="A3048" i="5"/>
  <c r="B3050" i="1" l="1"/>
  <c r="A3049" i="5"/>
  <c r="B3051" i="1" l="1"/>
  <c r="A3050" i="5"/>
  <c r="B3052" i="1" l="1"/>
  <c r="A3051" i="5"/>
  <c r="B3053" i="1" l="1"/>
  <c r="A3052" i="5"/>
  <c r="B3054" i="1" l="1"/>
  <c r="A3053" i="5"/>
  <c r="B3055" i="1" l="1"/>
  <c r="A3054" i="5"/>
  <c r="B3056" i="1" l="1"/>
  <c r="A3055" i="5"/>
  <c r="B3057" i="1" l="1"/>
  <c r="A3056" i="5"/>
  <c r="B3058" i="1" l="1"/>
  <c r="A3057" i="5"/>
  <c r="B3059" i="1" l="1"/>
  <c r="A3058" i="5"/>
  <c r="B3060" i="1" l="1"/>
  <c r="A3059" i="5"/>
  <c r="B3061" i="1" l="1"/>
  <c r="A3060" i="5"/>
  <c r="B3062" i="1" l="1"/>
  <c r="A3061" i="5"/>
  <c r="B3063" i="1" l="1"/>
  <c r="A3062" i="5"/>
  <c r="B3064" i="1" l="1"/>
  <c r="A3063" i="5"/>
  <c r="B3065" i="1" l="1"/>
  <c r="A3064" i="5"/>
  <c r="B3066" i="1" l="1"/>
  <c r="A3065" i="5"/>
  <c r="B3067" i="1" l="1"/>
  <c r="A3066" i="5"/>
  <c r="B3068" i="1" l="1"/>
  <c r="A3067" i="5"/>
  <c r="B3069" i="1" l="1"/>
  <c r="A3068" i="5"/>
  <c r="B3070" i="1" l="1"/>
  <c r="A3069" i="5"/>
  <c r="B3071" i="1" l="1"/>
  <c r="A3070" i="5"/>
  <c r="B3072" i="1" l="1"/>
  <c r="A3071" i="5"/>
  <c r="B3073" i="1" l="1"/>
  <c r="A3072" i="5"/>
  <c r="B3074" i="1" l="1"/>
  <c r="A3073" i="5"/>
  <c r="B3075" i="1" l="1"/>
  <c r="A3074" i="5"/>
  <c r="B3076" i="1" l="1"/>
  <c r="A3075" i="5"/>
  <c r="B3077" i="1" l="1"/>
  <c r="A3076" i="5"/>
  <c r="B3078" i="1" l="1"/>
  <c r="A3077" i="5"/>
  <c r="B3079" i="1" l="1"/>
  <c r="A3078" i="5"/>
  <c r="B3080" i="1" l="1"/>
  <c r="A3079" i="5"/>
  <c r="B3081" i="1" l="1"/>
  <c r="A3080" i="5"/>
  <c r="B3082" i="1" l="1"/>
  <c r="A3081" i="5"/>
  <c r="B3083" i="1" l="1"/>
  <c r="A3082" i="5"/>
  <c r="B3084" i="1" l="1"/>
  <c r="A3083" i="5"/>
  <c r="B3085" i="1" l="1"/>
  <c r="A3084" i="5"/>
  <c r="B3086" i="1" l="1"/>
  <c r="A3085" i="5"/>
  <c r="B3087" i="1" l="1"/>
  <c r="A3086" i="5"/>
  <c r="B3088" i="1" l="1"/>
  <c r="A3087" i="5"/>
  <c r="B3089" i="1" l="1"/>
  <c r="A3088" i="5"/>
  <c r="B3090" i="1" l="1"/>
  <c r="A3089" i="5"/>
  <c r="B3091" i="1" l="1"/>
  <c r="A3090" i="5"/>
  <c r="B3092" i="1" l="1"/>
  <c r="A3091" i="5"/>
  <c r="B3093" i="1" l="1"/>
  <c r="A3092" i="5"/>
  <c r="B3094" i="1" l="1"/>
  <c r="A3093" i="5"/>
  <c r="B3095" i="1" l="1"/>
  <c r="A3094" i="5"/>
  <c r="B3096" i="1" l="1"/>
  <c r="A3095" i="5"/>
  <c r="B3097" i="1" l="1"/>
  <c r="A3096" i="5"/>
  <c r="B3098" i="1" l="1"/>
  <c r="A3097" i="5"/>
  <c r="B3099" i="1" l="1"/>
  <c r="A3098" i="5"/>
  <c r="B3100" i="1" l="1"/>
  <c r="A3099" i="5"/>
  <c r="B3101" i="1" l="1"/>
  <c r="A3100" i="5"/>
  <c r="B3102" i="1" l="1"/>
  <c r="A3101" i="5"/>
  <c r="B3103" i="1" l="1"/>
  <c r="A3102" i="5"/>
  <c r="B3104" i="1" l="1"/>
  <c r="A3103" i="5"/>
  <c r="B3105" i="1" l="1"/>
  <c r="A3104" i="5"/>
  <c r="B3106" i="1" l="1"/>
  <c r="A3105" i="5"/>
  <c r="B3107" i="1" l="1"/>
  <c r="A3106" i="5"/>
  <c r="B3108" i="1" l="1"/>
  <c r="A3107" i="5"/>
  <c r="B3109" i="1" l="1"/>
  <c r="A3108" i="5"/>
  <c r="B3110" i="1" l="1"/>
  <c r="A3109" i="5"/>
  <c r="B3111" i="1" l="1"/>
  <c r="A3110" i="5"/>
  <c r="B3112" i="1" l="1"/>
  <c r="A3111" i="5"/>
  <c r="A3112" l="1"/>
  <c r="B3113" i="1"/>
  <c r="A3113" i="5" l="1"/>
  <c r="B3114" i="1"/>
  <c r="A3114" i="5" l="1"/>
  <c r="B3115" i="1"/>
  <c r="A3115" i="5" l="1"/>
  <c r="B3116" i="1"/>
  <c r="A3116" i="5" l="1"/>
  <c r="B3117" i="1"/>
  <c r="A3117" i="5" l="1"/>
  <c r="B3118" i="1"/>
  <c r="A3118" i="5" l="1"/>
  <c r="B3119" i="1"/>
  <c r="B3120" l="1"/>
  <c r="A3119" i="5"/>
  <c r="B3121" i="1" l="1"/>
  <c r="A3120" i="5"/>
  <c r="B3122" i="1" l="1"/>
  <c r="A3121" i="5"/>
  <c r="B3123" i="1" l="1"/>
  <c r="A3122" i="5"/>
  <c r="B3124" i="1" l="1"/>
  <c r="A3123" i="5"/>
  <c r="B3125" i="1" l="1"/>
  <c r="A3124" i="5"/>
  <c r="B3126" i="1" l="1"/>
  <c r="A3125" i="5"/>
  <c r="B3127" i="1" l="1"/>
  <c r="A3126" i="5"/>
  <c r="B3128" i="1" l="1"/>
  <c r="A3127" i="5"/>
  <c r="B3129" i="1" l="1"/>
  <c r="A3128" i="5"/>
  <c r="H2304"/>
  <c r="H2308"/>
  <c r="W764"/>
  <c r="AK253"/>
  <c r="AK242"/>
  <c r="H2307"/>
  <c r="H2296"/>
  <c r="AK243"/>
  <c r="AK254"/>
  <c r="H2309"/>
  <c r="H2306"/>
  <c r="I2307" s="1"/>
  <c r="AK247"/>
  <c r="AK237"/>
  <c r="H2302"/>
  <c r="W765"/>
  <c r="AK265"/>
  <c r="AK252"/>
  <c r="H2311"/>
  <c r="H2299"/>
  <c r="AK236"/>
  <c r="AK248"/>
  <c r="H2312"/>
  <c r="H2295"/>
  <c r="AK238"/>
  <c r="I2308" l="1"/>
  <c r="H351"/>
  <c r="H220"/>
  <c r="H1704"/>
  <c r="W542"/>
  <c r="H2117"/>
  <c r="H2018"/>
  <c r="H1811"/>
  <c r="AK231"/>
  <c r="W317"/>
  <c r="H491"/>
  <c r="H1951"/>
  <c r="H457"/>
  <c r="H1722"/>
  <c r="W655"/>
  <c r="W745"/>
  <c r="W403"/>
  <c r="W493"/>
  <c r="H1608"/>
  <c r="H2219"/>
  <c r="H101"/>
  <c r="H2092"/>
  <c r="H2094"/>
  <c r="H1991"/>
  <c r="H291"/>
  <c r="AK125"/>
  <c r="W555"/>
  <c r="W609"/>
  <c r="H2226"/>
  <c r="W28"/>
  <c r="W184"/>
  <c r="W420"/>
  <c r="H1597"/>
  <c r="H1687"/>
  <c r="H496"/>
  <c r="H330"/>
  <c r="H240"/>
  <c r="AK30"/>
  <c r="W281"/>
  <c r="W303"/>
  <c r="H318"/>
  <c r="H209"/>
  <c r="H533"/>
  <c r="H506"/>
  <c r="H2074"/>
  <c r="H453"/>
  <c r="H415"/>
  <c r="H377"/>
  <c r="H1850"/>
  <c r="AK72"/>
  <c r="W747"/>
  <c r="W469"/>
  <c r="H1488"/>
  <c r="H2256"/>
  <c r="W638"/>
  <c r="W328"/>
  <c r="H1601"/>
  <c r="H1595"/>
  <c r="H2030"/>
  <c r="H337"/>
  <c r="H1881"/>
  <c r="AK98"/>
  <c r="AK46"/>
  <c r="W739"/>
  <c r="W397"/>
  <c r="H1576"/>
  <c r="W272"/>
  <c r="H2137"/>
  <c r="H1535"/>
  <c r="H527"/>
  <c r="W124"/>
  <c r="H51"/>
  <c r="H515"/>
  <c r="H443"/>
  <c r="H1863"/>
  <c r="H1911"/>
  <c r="H138"/>
  <c r="W205"/>
  <c r="W313"/>
  <c r="W59"/>
  <c r="W149"/>
  <c r="H78"/>
  <c r="W572"/>
  <c r="H1541"/>
  <c r="H585"/>
  <c r="H462"/>
  <c r="H480"/>
  <c r="H1958"/>
  <c r="H1840"/>
  <c r="AK69"/>
  <c r="W615"/>
  <c r="W737"/>
  <c r="H1548"/>
  <c r="W330"/>
  <c r="W76"/>
  <c r="H67"/>
  <c r="W23"/>
  <c r="H464"/>
  <c r="H1856"/>
  <c r="H1792"/>
  <c r="W527"/>
  <c r="W677"/>
  <c r="W431"/>
  <c r="H1860"/>
  <c r="AK50"/>
  <c r="H372"/>
  <c r="H481"/>
  <c r="H452"/>
  <c r="H1988"/>
  <c r="H1925"/>
  <c r="H344"/>
  <c r="H255"/>
  <c r="H162"/>
  <c r="W315"/>
  <c r="W125"/>
  <c r="H1616"/>
  <c r="H1578"/>
  <c r="W188"/>
  <c r="W456"/>
  <c r="H71"/>
  <c r="H65"/>
  <c r="H1997"/>
  <c r="H289"/>
  <c r="AK171"/>
  <c r="H169"/>
  <c r="H1702"/>
  <c r="W307"/>
  <c r="W53"/>
  <c r="H46"/>
  <c r="W668"/>
  <c r="H2251"/>
  <c r="H1663"/>
  <c r="H2044"/>
  <c r="H2183"/>
  <c r="H625"/>
  <c r="H2128"/>
  <c r="H2122"/>
  <c r="H1490"/>
  <c r="W310"/>
  <c r="W88"/>
  <c r="H602"/>
  <c r="H704"/>
  <c r="H765"/>
  <c r="H831"/>
  <c r="H895"/>
  <c r="H959"/>
  <c r="H1024"/>
  <c r="H1087"/>
  <c r="H1151"/>
  <c r="H1215"/>
  <c r="H1280"/>
  <c r="H1343"/>
  <c r="H1407"/>
  <c r="W367"/>
  <c r="W419"/>
  <c r="W133"/>
  <c r="H94"/>
  <c r="H1682"/>
  <c r="W374"/>
  <c r="W496"/>
  <c r="H587"/>
  <c r="H703"/>
  <c r="H768"/>
  <c r="H832"/>
  <c r="H896"/>
  <c r="H960"/>
  <c r="H1023"/>
  <c r="H1088"/>
  <c r="H1152"/>
  <c r="H1216"/>
  <c r="H1279"/>
  <c r="H1344"/>
  <c r="H1409"/>
  <c r="H1476"/>
  <c r="H1841"/>
  <c r="AK58"/>
  <c r="H1709"/>
  <c r="W427"/>
  <c r="H31"/>
  <c r="H657"/>
  <c r="H720"/>
  <c r="H785"/>
  <c r="H849"/>
  <c r="H911"/>
  <c r="H977"/>
  <c r="H1040"/>
  <c r="H1103"/>
  <c r="H1169"/>
  <c r="H1233"/>
  <c r="H1297"/>
  <c r="H1362"/>
  <c r="H1425"/>
  <c r="H440"/>
  <c r="H1935"/>
  <c r="H1808"/>
  <c r="H202"/>
  <c r="W517"/>
  <c r="W491"/>
  <c r="H2136"/>
  <c r="H658"/>
  <c r="H723"/>
  <c r="H786"/>
  <c r="H850"/>
  <c r="H914"/>
  <c r="H978"/>
  <c r="H1042"/>
  <c r="H1107"/>
  <c r="H1170"/>
  <c r="H1234"/>
  <c r="H1299"/>
  <c r="H1361"/>
  <c r="H1426"/>
  <c r="H1463"/>
  <c r="H2083"/>
  <c r="AK108"/>
  <c r="H1945"/>
  <c r="H139"/>
  <c r="H229"/>
  <c r="AK104"/>
  <c r="AK221"/>
  <c r="H141"/>
  <c r="W181"/>
  <c r="W449"/>
  <c r="W566"/>
  <c r="W206"/>
  <c r="W474"/>
  <c r="W92"/>
  <c r="H83"/>
  <c r="H547"/>
  <c r="H428"/>
  <c r="H1847"/>
  <c r="H1779"/>
  <c r="W571"/>
  <c r="W389"/>
  <c r="H2214"/>
  <c r="H1626"/>
  <c r="W750"/>
  <c r="W262"/>
  <c r="H1521"/>
  <c r="H639"/>
  <c r="H435"/>
  <c r="H1858"/>
  <c r="H1805"/>
  <c r="H164"/>
  <c r="AK62"/>
  <c r="H1790"/>
  <c r="H1799"/>
  <c r="W490"/>
  <c r="W172"/>
  <c r="H2129"/>
  <c r="H2205"/>
  <c r="H580"/>
  <c r="H522"/>
  <c r="H331"/>
  <c r="H1756"/>
  <c r="W639"/>
  <c r="W601"/>
  <c r="W171"/>
  <c r="H1534"/>
  <c r="W176"/>
  <c r="W748"/>
  <c r="H1557"/>
  <c r="W26"/>
  <c r="H530"/>
  <c r="H403"/>
  <c r="H278"/>
  <c r="H179"/>
  <c r="H1726"/>
  <c r="W727"/>
  <c r="W73"/>
  <c r="W538"/>
  <c r="W688"/>
  <c r="W378"/>
  <c r="W12"/>
  <c r="W302"/>
  <c r="W144"/>
  <c r="H444"/>
  <c r="AK45"/>
  <c r="H354"/>
  <c r="H2031"/>
  <c r="H208"/>
  <c r="H1757"/>
  <c r="H145"/>
  <c r="H1701"/>
  <c r="W327"/>
  <c r="W105"/>
  <c r="W694"/>
  <c r="W352"/>
  <c r="W130"/>
  <c r="H2151"/>
  <c r="H552"/>
  <c r="H2081"/>
  <c r="H395"/>
  <c r="H241"/>
  <c r="AK75"/>
  <c r="W699"/>
  <c r="W45"/>
  <c r="H1536"/>
  <c r="H96"/>
  <c r="W318"/>
  <c r="W408"/>
  <c r="H1649"/>
  <c r="H2104"/>
  <c r="H1978"/>
  <c r="H257"/>
  <c r="H199"/>
  <c r="AK193"/>
  <c r="H200"/>
  <c r="AK89"/>
  <c r="W146"/>
  <c r="H2217"/>
  <c r="H2243"/>
  <c r="H1527"/>
  <c r="H543"/>
  <c r="H482"/>
  <c r="H1866"/>
  <c r="AK220"/>
  <c r="AK17"/>
  <c r="W189"/>
  <c r="W729"/>
  <c r="H2218"/>
  <c r="H1662"/>
  <c r="W322"/>
  <c r="W316"/>
  <c r="H1685"/>
  <c r="H542"/>
  <c r="H2049"/>
  <c r="H1946"/>
  <c r="H1831"/>
  <c r="H1730"/>
  <c r="AK34"/>
  <c r="W40"/>
  <c r="H2132"/>
  <c r="W598"/>
  <c r="W238"/>
  <c r="W506"/>
  <c r="W430"/>
  <c r="H1768"/>
  <c r="W523"/>
  <c r="W641"/>
  <c r="H2258"/>
  <c r="H108"/>
  <c r="H651"/>
  <c r="H715"/>
  <c r="H779"/>
  <c r="H843"/>
  <c r="H906"/>
  <c r="H972"/>
  <c r="H1035"/>
  <c r="H1098"/>
  <c r="H1164"/>
  <c r="H1228"/>
  <c r="H1292"/>
  <c r="H1354"/>
  <c r="H1419"/>
  <c r="H275"/>
  <c r="H249"/>
  <c r="W343"/>
  <c r="W255"/>
  <c r="H1516"/>
  <c r="H44"/>
  <c r="H652"/>
  <c r="H717"/>
  <c r="H781"/>
  <c r="H844"/>
  <c r="H908"/>
  <c r="H971"/>
  <c r="H1036"/>
  <c r="H1100"/>
  <c r="H1163"/>
  <c r="H1227"/>
  <c r="H1291"/>
  <c r="H1357"/>
  <c r="H1420"/>
  <c r="H1483"/>
  <c r="H2066"/>
  <c r="H406"/>
  <c r="H1832"/>
  <c r="AK210"/>
  <c r="W759"/>
  <c r="H668"/>
  <c r="H733"/>
  <c r="H797"/>
  <c r="H861"/>
  <c r="H926"/>
  <c r="H988"/>
  <c r="H1053"/>
  <c r="H1117"/>
  <c r="H1181"/>
  <c r="H1245"/>
  <c r="H1308"/>
  <c r="H1373"/>
  <c r="H1437"/>
  <c r="H2233"/>
  <c r="H592"/>
  <c r="H466"/>
  <c r="H405"/>
  <c r="H247"/>
  <c r="AK116"/>
  <c r="H161"/>
  <c r="W537"/>
  <c r="H670"/>
  <c r="H734"/>
  <c r="H799"/>
  <c r="H862"/>
  <c r="H925"/>
  <c r="H991"/>
  <c r="H1054"/>
  <c r="H1118"/>
  <c r="H1182"/>
  <c r="H1246"/>
  <c r="H1310"/>
  <c r="H1374"/>
  <c r="H1438"/>
  <c r="H1472"/>
  <c r="AK258"/>
  <c r="H1745"/>
  <c r="H1822"/>
  <c r="H1809"/>
  <c r="W426"/>
  <c r="W452"/>
  <c r="W134"/>
  <c r="H2155"/>
  <c r="W10"/>
  <c r="H2072"/>
  <c r="H1890"/>
  <c r="AK229"/>
  <c r="AK24"/>
  <c r="W575"/>
  <c r="W665"/>
  <c r="W107"/>
  <c r="H2276"/>
  <c r="W690"/>
  <c r="W234"/>
  <c r="H1621"/>
  <c r="H520"/>
  <c r="H459"/>
  <c r="H309"/>
  <c r="H1794"/>
  <c r="AK206"/>
  <c r="AK187"/>
  <c r="W359"/>
  <c r="W137"/>
  <c r="W760"/>
  <c r="W320"/>
  <c r="W98"/>
  <c r="H140"/>
  <c r="H2047"/>
  <c r="AK211"/>
  <c r="AK143"/>
  <c r="W531"/>
  <c r="W285"/>
  <c r="W193"/>
  <c r="W301"/>
  <c r="H2106"/>
  <c r="H1538"/>
  <c r="W454"/>
  <c r="H2131"/>
  <c r="H1689"/>
  <c r="H1651"/>
  <c r="H2048"/>
  <c r="H1921"/>
  <c r="H262"/>
  <c r="AK213"/>
  <c r="W331"/>
  <c r="H2168"/>
  <c r="H1600"/>
  <c r="W29"/>
  <c r="W382"/>
  <c r="W128"/>
  <c r="H607"/>
  <c r="H2040"/>
  <c r="H323"/>
  <c r="AK99"/>
  <c r="AK196"/>
  <c r="H227"/>
  <c r="AK102"/>
  <c r="AK188"/>
  <c r="W589"/>
  <c r="AK59"/>
  <c r="H1784"/>
  <c r="AK93"/>
  <c r="W82"/>
  <c r="W108"/>
  <c r="H1501"/>
  <c r="H2269"/>
  <c r="H606"/>
  <c r="H458"/>
  <c r="H1851"/>
  <c r="H154"/>
  <c r="W521"/>
  <c r="W703"/>
  <c r="W215"/>
  <c r="H2166"/>
  <c r="H1598"/>
  <c r="W240"/>
  <c r="W380"/>
  <c r="H91"/>
  <c r="H489"/>
  <c r="H2000"/>
  <c r="AK168"/>
  <c r="H1769"/>
  <c r="AK29"/>
  <c r="W487"/>
  <c r="H1506"/>
  <c r="W662"/>
  <c r="W448"/>
  <c r="H2157"/>
  <c r="H548"/>
  <c r="H1999"/>
  <c r="H583"/>
  <c r="H196"/>
  <c r="W591"/>
  <c r="W681"/>
  <c r="W339"/>
  <c r="W429"/>
  <c r="H2222"/>
  <c r="H1666"/>
  <c r="W110"/>
  <c r="H2245"/>
  <c r="W27"/>
  <c r="H541"/>
  <c r="H433"/>
  <c r="H1880"/>
  <c r="AK136"/>
  <c r="H1694"/>
  <c r="W459"/>
  <c r="H2284"/>
  <c r="H70"/>
  <c r="W758"/>
  <c r="W510"/>
  <c r="H2189"/>
  <c r="H609"/>
  <c r="H418"/>
  <c r="H283"/>
  <c r="H1748"/>
  <c r="H1699"/>
  <c r="H172"/>
  <c r="AK64"/>
  <c r="H1767"/>
  <c r="H1633"/>
  <c r="H1691"/>
  <c r="H1989"/>
  <c r="H281"/>
  <c r="H228"/>
  <c r="H679"/>
  <c r="H743"/>
  <c r="H806"/>
  <c r="H871"/>
  <c r="H935"/>
  <c r="H999"/>
  <c r="H1064"/>
  <c r="H1128"/>
  <c r="H1191"/>
  <c r="H1255"/>
  <c r="H1319"/>
  <c r="H1382"/>
  <c r="H1447"/>
  <c r="W708"/>
  <c r="W150"/>
  <c r="H1575"/>
  <c r="H595"/>
  <c r="H486"/>
  <c r="H359"/>
  <c r="H1871"/>
  <c r="H243"/>
  <c r="H680"/>
  <c r="H744"/>
  <c r="H807"/>
  <c r="H872"/>
  <c r="H936"/>
  <c r="H1000"/>
  <c r="H1063"/>
  <c r="H1127"/>
  <c r="H1192"/>
  <c r="H1257"/>
  <c r="H1321"/>
  <c r="H1384"/>
  <c r="H1448"/>
  <c r="W214"/>
  <c r="H1688"/>
  <c r="W528"/>
  <c r="H2153"/>
  <c r="H1583"/>
  <c r="H545"/>
  <c r="H697"/>
  <c r="H760"/>
  <c r="H825"/>
  <c r="H888"/>
  <c r="H953"/>
  <c r="H1017"/>
  <c r="H1081"/>
  <c r="H1145"/>
  <c r="H1208"/>
  <c r="H1273"/>
  <c r="H1337"/>
  <c r="H1402"/>
  <c r="H1477"/>
  <c r="W329"/>
  <c r="H2250"/>
  <c r="H100"/>
  <c r="W722"/>
  <c r="W202"/>
  <c r="H2203"/>
  <c r="H1519"/>
  <c r="H578"/>
  <c r="H698"/>
  <c r="H761"/>
  <c r="H826"/>
  <c r="H890"/>
  <c r="H954"/>
  <c r="H1018"/>
  <c r="H1082"/>
  <c r="H1147"/>
  <c r="H1211"/>
  <c r="H1274"/>
  <c r="H1338"/>
  <c r="H1401"/>
  <c r="H1467"/>
  <c r="AK68"/>
  <c r="H621"/>
  <c r="H487"/>
  <c r="H2035"/>
  <c r="H1632"/>
  <c r="H1594"/>
  <c r="W516"/>
  <c r="W556"/>
  <c r="W402"/>
  <c r="H2111"/>
  <c r="H507"/>
  <c r="H349"/>
  <c r="H1861"/>
  <c r="H1816"/>
  <c r="AK107"/>
  <c r="W621"/>
  <c r="H2154"/>
  <c r="H2264"/>
  <c r="W196"/>
  <c r="W120"/>
  <c r="H1609"/>
  <c r="AK14"/>
  <c r="H1979"/>
  <c r="H1917"/>
  <c r="H1879"/>
  <c r="H1734"/>
  <c r="AK186"/>
  <c r="W67"/>
  <c r="H2204"/>
  <c r="H54"/>
  <c r="H599"/>
  <c r="H251"/>
  <c r="H2016"/>
  <c r="AK214"/>
  <c r="H245"/>
  <c r="H246"/>
  <c r="H174"/>
  <c r="H1753"/>
  <c r="W689"/>
  <c r="H1596"/>
  <c r="W532"/>
  <c r="W264"/>
  <c r="W226"/>
  <c r="H1549"/>
  <c r="H77"/>
  <c r="H2058"/>
  <c r="H1971"/>
  <c r="AK159"/>
  <c r="H1739"/>
  <c r="W751"/>
  <c r="W409"/>
  <c r="H1588"/>
  <c r="W22"/>
  <c r="W434"/>
  <c r="H2193"/>
  <c r="H2089"/>
  <c r="H421"/>
  <c r="H1868"/>
  <c r="H512"/>
  <c r="H1983"/>
  <c r="AK167"/>
  <c r="AK38"/>
  <c r="H558"/>
  <c r="H455"/>
  <c r="H1995"/>
  <c r="H102"/>
  <c r="H64"/>
  <c r="AK176"/>
  <c r="W616"/>
  <c r="W58"/>
  <c r="H2225"/>
  <c r="H475"/>
  <c r="H1891"/>
  <c r="AK153"/>
  <c r="H221"/>
  <c r="H1763"/>
  <c r="W749"/>
  <c r="H2270"/>
  <c r="H1586"/>
  <c r="W342"/>
  <c r="H2179"/>
  <c r="H79"/>
  <c r="H524"/>
  <c r="H1939"/>
  <c r="H1854"/>
  <c r="H254"/>
  <c r="H1720"/>
  <c r="W755"/>
  <c r="H2126"/>
  <c r="H1526"/>
  <c r="W558"/>
  <c r="H551"/>
  <c r="AK120"/>
  <c r="H402"/>
  <c r="AK40"/>
  <c r="AK114"/>
  <c r="H226"/>
  <c r="AK209"/>
  <c r="H148"/>
  <c r="W567"/>
  <c r="W239"/>
  <c r="H66"/>
  <c r="W592"/>
  <c r="W410"/>
  <c r="W372"/>
  <c r="H1677"/>
  <c r="H611"/>
  <c r="H2019"/>
  <c r="H342"/>
  <c r="H1817"/>
  <c r="AK204"/>
  <c r="W629"/>
  <c r="W319"/>
  <c r="W65"/>
  <c r="H58"/>
  <c r="W90"/>
  <c r="H1515"/>
  <c r="H2057"/>
  <c r="H373"/>
  <c r="AK158"/>
  <c r="H2046"/>
  <c r="H1952"/>
  <c r="H1639"/>
  <c r="W658"/>
  <c r="W266"/>
  <c r="H59"/>
  <c r="H529"/>
  <c r="H1992"/>
  <c r="H690"/>
  <c r="H756"/>
  <c r="H818"/>
  <c r="H883"/>
  <c r="H947"/>
  <c r="H1012"/>
  <c r="H1076"/>
  <c r="H1137"/>
  <c r="H1204"/>
  <c r="H1267"/>
  <c r="H1332"/>
  <c r="H1395"/>
  <c r="H1465"/>
  <c r="H2172"/>
  <c r="AK177"/>
  <c r="W728"/>
  <c r="W74"/>
  <c r="W132"/>
  <c r="H604"/>
  <c r="H569"/>
  <c r="H434"/>
  <c r="H692"/>
  <c r="H755"/>
  <c r="H821"/>
  <c r="H884"/>
  <c r="H948"/>
  <c r="H1011"/>
  <c r="H1075"/>
  <c r="H1140"/>
  <c r="H1203"/>
  <c r="H1268"/>
  <c r="H1331"/>
  <c r="H1396"/>
  <c r="H1460"/>
  <c r="W529"/>
  <c r="W261"/>
  <c r="W465"/>
  <c r="W554"/>
  <c r="W736"/>
  <c r="H645"/>
  <c r="H709"/>
  <c r="H773"/>
  <c r="H837"/>
  <c r="H901"/>
  <c r="H965"/>
  <c r="H1028"/>
  <c r="H1096"/>
  <c r="H1157"/>
  <c r="H1221"/>
  <c r="H1285"/>
  <c r="H1349"/>
  <c r="H1412"/>
  <c r="H1723"/>
  <c r="H1731"/>
  <c r="W595"/>
  <c r="W203"/>
  <c r="H2186"/>
  <c r="H2116"/>
  <c r="W282"/>
  <c r="W672"/>
  <c r="H644"/>
  <c r="H710"/>
  <c r="H774"/>
  <c r="H838"/>
  <c r="H902"/>
  <c r="H967"/>
  <c r="H1030"/>
  <c r="H1092"/>
  <c r="H1158"/>
  <c r="H1222"/>
  <c r="H1286"/>
  <c r="H1350"/>
  <c r="H1414"/>
  <c r="H1478"/>
  <c r="AK259"/>
  <c r="W772"/>
  <c r="AK250"/>
  <c r="H2292"/>
  <c r="H616"/>
  <c r="AK195"/>
  <c r="H299"/>
  <c r="W654"/>
  <c r="H1660"/>
  <c r="W200"/>
  <c r="H2227"/>
  <c r="H500"/>
  <c r="H56"/>
  <c r="W470"/>
  <c r="H1487"/>
  <c r="H570"/>
  <c r="H476"/>
  <c r="H333"/>
  <c r="H258"/>
  <c r="H232"/>
  <c r="H1696"/>
  <c r="W657"/>
  <c r="H2242"/>
  <c r="H1654"/>
  <c r="W618"/>
  <c r="H2051"/>
  <c r="AK73"/>
  <c r="H362"/>
  <c r="H127"/>
  <c r="H1772"/>
  <c r="H1773"/>
  <c r="AK33"/>
  <c r="W695"/>
  <c r="W385"/>
  <c r="W720"/>
  <c r="W66"/>
  <c r="W500"/>
  <c r="W18"/>
  <c r="H2097"/>
  <c r="H1987"/>
  <c r="H294"/>
  <c r="H215"/>
  <c r="AK182"/>
  <c r="W179"/>
  <c r="W447"/>
  <c r="H2124"/>
  <c r="W648"/>
  <c r="H2149"/>
  <c r="H1643"/>
  <c r="H2026"/>
  <c r="H340"/>
  <c r="H242"/>
  <c r="H416"/>
  <c r="H329"/>
  <c r="AK113"/>
  <c r="H640"/>
  <c r="H1838"/>
  <c r="H335"/>
  <c r="H1932"/>
  <c r="W602"/>
  <c r="W628"/>
  <c r="W204"/>
  <c r="W312"/>
  <c r="H2231"/>
  <c r="H1675"/>
  <c r="H411"/>
  <c r="H1820"/>
  <c r="H205"/>
  <c r="AK47"/>
  <c r="H152"/>
  <c r="W177"/>
  <c r="W445"/>
  <c r="H62"/>
  <c r="W126"/>
  <c r="H1615"/>
  <c r="H617"/>
  <c r="H436"/>
  <c r="H302"/>
  <c r="H225"/>
  <c r="AK96"/>
  <c r="W761"/>
  <c r="W207"/>
  <c r="H1564"/>
  <c r="W564"/>
  <c r="W746"/>
  <c r="H1963"/>
  <c r="H579"/>
  <c r="H322"/>
  <c r="H2022"/>
  <c r="H178"/>
  <c r="AK233"/>
  <c r="H1697"/>
  <c r="W545"/>
  <c r="W245"/>
  <c r="W513"/>
  <c r="W630"/>
  <c r="W270"/>
  <c r="H2125"/>
  <c r="W156"/>
  <c r="H608"/>
  <c r="H490"/>
  <c r="H379"/>
  <c r="AK148"/>
  <c r="AK91"/>
  <c r="W325"/>
  <c r="W103"/>
  <c r="H2240"/>
  <c r="W290"/>
  <c r="W198"/>
  <c r="H2263"/>
  <c r="H113"/>
  <c r="H420"/>
  <c r="H1875"/>
  <c r="H1795"/>
  <c r="H384"/>
  <c r="H290"/>
  <c r="H483"/>
  <c r="W354"/>
  <c r="W68"/>
  <c r="H556"/>
  <c r="H2039"/>
  <c r="H1919"/>
  <c r="H687"/>
  <c r="H751"/>
  <c r="H816"/>
  <c r="H879"/>
  <c r="H941"/>
  <c r="H1007"/>
  <c r="H1070"/>
  <c r="H1135"/>
  <c r="H1199"/>
  <c r="H1262"/>
  <c r="H1327"/>
  <c r="H1391"/>
  <c r="H1458"/>
  <c r="H1610"/>
  <c r="W670"/>
  <c r="W424"/>
  <c r="H2247"/>
  <c r="H1627"/>
  <c r="H2069"/>
  <c r="H2055"/>
  <c r="H363"/>
  <c r="H688"/>
  <c r="H752"/>
  <c r="H814"/>
  <c r="H880"/>
  <c r="H944"/>
  <c r="H1008"/>
  <c r="H1072"/>
  <c r="H1136"/>
  <c r="H1200"/>
  <c r="H1264"/>
  <c r="H1329"/>
  <c r="H1392"/>
  <c r="H1456"/>
  <c r="W413"/>
  <c r="W63"/>
  <c r="H2180"/>
  <c r="W742"/>
  <c r="W432"/>
  <c r="H641"/>
  <c r="H705"/>
  <c r="H769"/>
  <c r="H833"/>
  <c r="H897"/>
  <c r="H961"/>
  <c r="H1025"/>
  <c r="H1089"/>
  <c r="H1153"/>
  <c r="H1217"/>
  <c r="H1281"/>
  <c r="H1346"/>
  <c r="H1408"/>
  <c r="W671"/>
  <c r="H1698"/>
  <c r="W36"/>
  <c r="W477"/>
  <c r="H1624"/>
  <c r="H1554"/>
  <c r="W228"/>
  <c r="W368"/>
  <c r="H642"/>
  <c r="H706"/>
  <c r="H770"/>
  <c r="H834"/>
  <c r="H898"/>
  <c r="H962"/>
  <c r="H1026"/>
  <c r="H1090"/>
  <c r="H1154"/>
  <c r="H1218"/>
  <c r="H1282"/>
  <c r="H1345"/>
  <c r="H1410"/>
  <c r="H1474"/>
  <c r="H1993"/>
  <c r="AK83"/>
  <c r="H1833"/>
  <c r="H628"/>
  <c r="W351"/>
  <c r="W441"/>
  <c r="H2118"/>
  <c r="H2196"/>
  <c r="W518"/>
  <c r="W700"/>
  <c r="H1669"/>
  <c r="H509"/>
  <c r="H422"/>
  <c r="H424"/>
  <c r="H353"/>
  <c r="H1814"/>
  <c r="H1728"/>
  <c r="W743"/>
  <c r="W305"/>
  <c r="H1676"/>
  <c r="W640"/>
  <c r="W458"/>
  <c r="H2135"/>
  <c r="H614"/>
  <c r="H2101"/>
  <c r="H432"/>
  <c r="H260"/>
  <c r="H197"/>
  <c r="W587"/>
  <c r="W227"/>
  <c r="W87"/>
  <c r="H1810"/>
  <c r="H1721"/>
  <c r="H277"/>
  <c r="H265"/>
  <c r="H1970"/>
  <c r="H1948"/>
  <c r="H295"/>
  <c r="H313"/>
  <c r="H234"/>
  <c r="AK39"/>
  <c r="W443"/>
  <c r="H2184"/>
  <c r="H86"/>
  <c r="H48"/>
  <c r="W334"/>
  <c r="W112"/>
  <c r="H634"/>
  <c r="H623"/>
  <c r="H391"/>
  <c r="AK160"/>
  <c r="H250"/>
  <c r="AK44"/>
  <c r="W525"/>
  <c r="W435"/>
  <c r="H2112"/>
  <c r="W550"/>
  <c r="W218"/>
  <c r="H1573"/>
  <c r="H34"/>
  <c r="H2012"/>
  <c r="H1491"/>
  <c r="H559"/>
  <c r="H451"/>
  <c r="H1889"/>
  <c r="AK71"/>
  <c r="H216"/>
  <c r="H571"/>
  <c r="W479"/>
  <c r="W97"/>
  <c r="H2234"/>
  <c r="H1518"/>
  <c r="W578"/>
  <c r="W250"/>
  <c r="W24"/>
  <c r="H477"/>
  <c r="H1964"/>
  <c r="H392"/>
  <c r="H1872"/>
  <c r="H1787"/>
  <c r="AK36"/>
  <c r="W311"/>
  <c r="W433"/>
  <c r="W16"/>
  <c r="W190"/>
  <c r="W114"/>
  <c r="H2249"/>
  <c r="H525"/>
  <c r="H2045"/>
  <c r="H1974"/>
  <c r="AK133"/>
  <c r="AK232"/>
  <c r="W715"/>
  <c r="W373"/>
  <c r="H2146"/>
  <c r="H1778"/>
  <c r="H468"/>
  <c r="H1798"/>
  <c r="AK118"/>
  <c r="H364"/>
  <c r="H341"/>
  <c r="H1837"/>
  <c r="AK154"/>
  <c r="H1781"/>
  <c r="H1705"/>
  <c r="W99"/>
  <c r="H1494"/>
  <c r="W526"/>
  <c r="AK15"/>
  <c r="W462"/>
  <c r="H2171"/>
  <c r="H591"/>
  <c r="H526"/>
  <c r="H1926"/>
  <c r="H238"/>
  <c r="H218"/>
  <c r="AK23"/>
  <c r="W585"/>
  <c r="W91"/>
  <c r="H2228"/>
  <c r="W610"/>
  <c r="W364"/>
  <c r="H43"/>
  <c r="H553"/>
  <c r="H399"/>
  <c r="H1619"/>
  <c r="H2087"/>
  <c r="W762"/>
  <c r="H1560"/>
  <c r="H88"/>
  <c r="W94"/>
  <c r="H2261"/>
  <c r="H555"/>
  <c r="H699"/>
  <c r="H763"/>
  <c r="H828"/>
  <c r="H891"/>
  <c r="H956"/>
  <c r="H1019"/>
  <c r="H1083"/>
  <c r="H1148"/>
  <c r="H1210"/>
  <c r="H1275"/>
  <c r="H1339"/>
  <c r="H1404"/>
  <c r="H1480"/>
  <c r="W183"/>
  <c r="H2134"/>
  <c r="H1630"/>
  <c r="W594"/>
  <c r="W652"/>
  <c r="W158"/>
  <c r="H2197"/>
  <c r="H637"/>
  <c r="H700"/>
  <c r="H764"/>
  <c r="H827"/>
  <c r="H892"/>
  <c r="H955"/>
  <c r="H1020"/>
  <c r="H1084"/>
  <c r="H1146"/>
  <c r="H1212"/>
  <c r="H1277"/>
  <c r="H1340"/>
  <c r="H1403"/>
  <c r="H1468"/>
  <c r="H219"/>
  <c r="H2142"/>
  <c r="H1638"/>
  <c r="H653"/>
  <c r="H716"/>
  <c r="H780"/>
  <c r="H845"/>
  <c r="H909"/>
  <c r="H974"/>
  <c r="H1037"/>
  <c r="H1102"/>
  <c r="H1165"/>
  <c r="H1229"/>
  <c r="H1293"/>
  <c r="H1356"/>
  <c r="H1422"/>
  <c r="H1942"/>
  <c r="H276"/>
  <c r="H185"/>
  <c r="AK216"/>
  <c r="W197"/>
  <c r="W705"/>
  <c r="H2194"/>
  <c r="H1574"/>
  <c r="H654"/>
  <c r="H718"/>
  <c r="H783"/>
  <c r="H846"/>
  <c r="H910"/>
  <c r="H973"/>
  <c r="H1039"/>
  <c r="H1101"/>
  <c r="H1166"/>
  <c r="H1231"/>
  <c r="H1294"/>
  <c r="H1358"/>
  <c r="H1421"/>
  <c r="H1455"/>
  <c r="AK256"/>
  <c r="H252"/>
  <c r="H1724"/>
  <c r="H284"/>
  <c r="H1944"/>
  <c r="H2042"/>
  <c r="H1972"/>
  <c r="H1957"/>
  <c r="H1903"/>
  <c r="H1791"/>
  <c r="H1711"/>
  <c r="W507"/>
  <c r="H2236"/>
  <c r="H1680"/>
  <c r="H112"/>
  <c r="W252"/>
  <c r="W48"/>
  <c r="W13"/>
  <c r="H557"/>
  <c r="H1941"/>
  <c r="H1801"/>
  <c r="H1776"/>
  <c r="W291"/>
  <c r="W199"/>
  <c r="W155"/>
  <c r="H1486"/>
  <c r="W674"/>
  <c r="W428"/>
  <c r="H1637"/>
  <c r="H2099"/>
  <c r="H414"/>
  <c r="AK60"/>
  <c r="H589"/>
  <c r="H463"/>
  <c r="H2011"/>
  <c r="H1568"/>
  <c r="H1658"/>
  <c r="W530"/>
  <c r="W284"/>
  <c r="W466"/>
  <c r="W116"/>
  <c r="H523"/>
  <c r="H365"/>
  <c r="H303"/>
  <c r="H1807"/>
  <c r="AK92"/>
  <c r="W685"/>
  <c r="W159"/>
  <c r="H2200"/>
  <c r="W710"/>
  <c r="W400"/>
  <c r="H2109"/>
  <c r="H1507"/>
  <c r="H2076"/>
  <c r="H423"/>
  <c r="H1927"/>
  <c r="H1775"/>
  <c r="H1708"/>
  <c r="W347"/>
  <c r="H2152"/>
  <c r="H1520"/>
  <c r="W393"/>
  <c r="H1508"/>
  <c r="H36"/>
  <c r="AK105"/>
  <c r="H2090"/>
  <c r="H1846"/>
  <c r="H233"/>
  <c r="H1986"/>
  <c r="H357"/>
  <c r="H334"/>
  <c r="AK175"/>
  <c r="H1771"/>
  <c r="AK20"/>
  <c r="W163"/>
  <c r="H1558"/>
  <c r="W30"/>
  <c r="W552"/>
  <c r="W398"/>
  <c r="H2107"/>
  <c r="H618"/>
  <c r="H2084"/>
  <c r="H336"/>
  <c r="H201"/>
  <c r="H1746"/>
  <c r="W687"/>
  <c r="W345"/>
  <c r="H2202"/>
  <c r="H1614"/>
  <c r="W224"/>
  <c r="W84"/>
  <c r="H107"/>
  <c r="H485"/>
  <c r="H1956"/>
  <c r="AK191"/>
  <c r="H1870"/>
  <c r="H2005"/>
  <c r="H413"/>
  <c r="H38"/>
  <c r="W296"/>
  <c r="W590"/>
  <c r="W680"/>
  <c r="W122"/>
  <c r="H2175"/>
  <c r="H492"/>
  <c r="H1907"/>
  <c r="H1842"/>
  <c r="H1766"/>
  <c r="H180"/>
  <c r="W295"/>
  <c r="W235"/>
  <c r="H2206"/>
  <c r="H1522"/>
  <c r="W260"/>
  <c r="W56"/>
  <c r="H2223"/>
  <c r="H1635"/>
  <c r="H2036"/>
  <c r="H375"/>
  <c r="H1895"/>
  <c r="H173"/>
  <c r="W533"/>
  <c r="W475"/>
  <c r="H2268"/>
  <c r="H1648"/>
  <c r="W49"/>
  <c r="H1636"/>
  <c r="H387"/>
  <c r="H1830"/>
  <c r="AK87"/>
  <c r="W603"/>
  <c r="W357"/>
  <c r="H663"/>
  <c r="H727"/>
  <c r="H791"/>
  <c r="H855"/>
  <c r="H919"/>
  <c r="H983"/>
  <c r="H1048"/>
  <c r="H1112"/>
  <c r="H1174"/>
  <c r="H1239"/>
  <c r="H1302"/>
  <c r="H1367"/>
  <c r="H1433"/>
  <c r="W174"/>
  <c r="H465"/>
  <c r="H315"/>
  <c r="H300"/>
  <c r="H151"/>
  <c r="AK63"/>
  <c r="W667"/>
  <c r="W38"/>
  <c r="H664"/>
  <c r="H728"/>
  <c r="H792"/>
  <c r="H856"/>
  <c r="H920"/>
  <c r="H984"/>
  <c r="H1047"/>
  <c r="H1111"/>
  <c r="H1177"/>
  <c r="H1240"/>
  <c r="H1304"/>
  <c r="H1368"/>
  <c r="H1431"/>
  <c r="AK140"/>
  <c r="H1505"/>
  <c r="H1563"/>
  <c r="H447"/>
  <c r="H1887"/>
  <c r="AK150"/>
  <c r="H682"/>
  <c r="H745"/>
  <c r="H809"/>
  <c r="H873"/>
  <c r="H939"/>
  <c r="H1001"/>
  <c r="H1065"/>
  <c r="H1130"/>
  <c r="H1193"/>
  <c r="H1256"/>
  <c r="H1320"/>
  <c r="H1385"/>
  <c r="H1449"/>
  <c r="W580"/>
  <c r="W494"/>
  <c r="H2253"/>
  <c r="W271"/>
  <c r="H518"/>
  <c r="H1973"/>
  <c r="H346"/>
  <c r="H271"/>
  <c r="H681"/>
  <c r="H746"/>
  <c r="H811"/>
  <c r="H874"/>
  <c r="H938"/>
  <c r="H1002"/>
  <c r="H1066"/>
  <c r="H1131"/>
  <c r="H1194"/>
  <c r="H1258"/>
  <c r="H1322"/>
  <c r="H1386"/>
  <c r="H1450"/>
  <c r="H1475"/>
  <c r="H627"/>
  <c r="AK90"/>
  <c r="AK85"/>
  <c r="H2141"/>
  <c r="H2167"/>
  <c r="H1629"/>
  <c r="H1591"/>
  <c r="H2095"/>
  <c r="H1984"/>
  <c r="H1819"/>
  <c r="H1712"/>
  <c r="W581"/>
  <c r="W253"/>
  <c r="W361"/>
  <c r="H2282"/>
  <c r="H68"/>
  <c r="W386"/>
  <c r="W508"/>
  <c r="H636"/>
  <c r="H441"/>
  <c r="H1968"/>
  <c r="AK130"/>
  <c r="AK74"/>
  <c r="H1695"/>
  <c r="W637"/>
  <c r="W143"/>
  <c r="H1634"/>
  <c r="W212"/>
  <c r="W104"/>
  <c r="H2271"/>
  <c r="H484"/>
  <c r="H297"/>
  <c r="H345"/>
  <c r="AK37"/>
  <c r="W719"/>
  <c r="W231"/>
  <c r="W467"/>
  <c r="W85"/>
  <c r="H1544"/>
  <c r="W15"/>
  <c r="H2169"/>
  <c r="H1567"/>
  <c r="H554"/>
  <c r="H504"/>
  <c r="H1975"/>
  <c r="AK172"/>
  <c r="H214"/>
  <c r="AK184"/>
  <c r="W277"/>
  <c r="W115"/>
  <c r="H1606"/>
  <c r="W660"/>
  <c r="W166"/>
  <c r="H1495"/>
  <c r="H574"/>
  <c r="H386"/>
  <c r="H1825"/>
  <c r="AK54"/>
  <c r="W553"/>
  <c r="H136"/>
  <c r="W659"/>
  <c r="W267"/>
  <c r="H2060"/>
  <c r="H1729"/>
  <c r="H1752"/>
  <c r="H2255"/>
  <c r="H2281"/>
  <c r="H99"/>
  <c r="H61"/>
  <c r="H488"/>
  <c r="H370"/>
  <c r="AK119"/>
  <c r="W709"/>
  <c r="W399"/>
  <c r="W489"/>
  <c r="H1604"/>
  <c r="W514"/>
  <c r="W164"/>
  <c r="H540"/>
  <c r="H401"/>
  <c r="H1929"/>
  <c r="AK109"/>
  <c r="AK57"/>
  <c r="W279"/>
  <c r="W187"/>
  <c r="H2188"/>
  <c r="H104"/>
  <c r="W358"/>
  <c r="H2163"/>
  <c r="H1593"/>
  <c r="H2001"/>
  <c r="AK117"/>
  <c r="H1878"/>
  <c r="AK21"/>
  <c r="W269"/>
  <c r="W377"/>
  <c r="W123"/>
  <c r="H2144"/>
  <c r="H1672"/>
  <c r="H2283"/>
  <c r="H37"/>
  <c r="H478"/>
  <c r="H448"/>
  <c r="H1943"/>
  <c r="AK151"/>
  <c r="AK224"/>
  <c r="W283"/>
  <c r="W673"/>
  <c r="H2174"/>
  <c r="H76"/>
  <c r="W570"/>
  <c r="W210"/>
  <c r="H2211"/>
  <c r="H1623"/>
  <c r="H2086"/>
  <c r="H1920"/>
  <c r="AK124"/>
  <c r="H1715"/>
  <c r="W613"/>
  <c r="W275"/>
  <c r="H133"/>
  <c r="W757"/>
  <c r="H572"/>
  <c r="H537"/>
  <c r="H1918"/>
  <c r="AK127"/>
  <c r="H177"/>
  <c r="H674"/>
  <c r="H739"/>
  <c r="H803"/>
  <c r="H866"/>
  <c r="H931"/>
  <c r="H995"/>
  <c r="H1059"/>
  <c r="H1124"/>
  <c r="H1188"/>
  <c r="H1251"/>
  <c r="H1315"/>
  <c r="H1379"/>
  <c r="H1444"/>
  <c r="W404"/>
  <c r="H1517"/>
  <c r="H2082"/>
  <c r="H1965"/>
  <c r="H1869"/>
  <c r="H244"/>
  <c r="H1758"/>
  <c r="H676"/>
  <c r="H740"/>
  <c r="H804"/>
  <c r="H868"/>
  <c r="H932"/>
  <c r="H996"/>
  <c r="H1060"/>
  <c r="H1123"/>
  <c r="H1187"/>
  <c r="H1252"/>
  <c r="H1317"/>
  <c r="H1380"/>
  <c r="H1443"/>
  <c r="H2187"/>
  <c r="W756"/>
  <c r="W716"/>
  <c r="H1589"/>
  <c r="H635"/>
  <c r="H2024"/>
  <c r="H693"/>
  <c r="H758"/>
  <c r="H820"/>
  <c r="H886"/>
  <c r="H949"/>
  <c r="H1013"/>
  <c r="H1078"/>
  <c r="H1141"/>
  <c r="H1205"/>
  <c r="H1269"/>
  <c r="H1334"/>
  <c r="H1397"/>
  <c r="H1469"/>
  <c r="W113"/>
  <c r="H42"/>
  <c r="W600"/>
  <c r="W418"/>
  <c r="W476"/>
  <c r="H1653"/>
  <c r="H117"/>
  <c r="H467"/>
  <c r="H694"/>
  <c r="H757"/>
  <c r="H822"/>
  <c r="H885"/>
  <c r="H950"/>
  <c r="H1014"/>
  <c r="H1077"/>
  <c r="H1143"/>
  <c r="H1206"/>
  <c r="H1270"/>
  <c r="H1333"/>
  <c r="H1398"/>
  <c r="H1462"/>
  <c r="AK257"/>
  <c r="AK261"/>
  <c r="H2300"/>
  <c r="H2301"/>
  <c r="W768"/>
  <c r="H2294"/>
  <c r="AK251"/>
  <c r="W767"/>
  <c r="AK268"/>
  <c r="AK244"/>
  <c r="H2303"/>
  <c r="AK263"/>
  <c r="AK241"/>
  <c r="AK260"/>
  <c r="H2298"/>
  <c r="AK267"/>
  <c r="W769"/>
  <c r="B3130" i="1"/>
  <c r="H288" i="5"/>
  <c r="H160"/>
  <c r="H263"/>
  <c r="W744"/>
  <c r="H1547"/>
  <c r="H1852"/>
  <c r="H176"/>
  <c r="W627"/>
  <c r="H1592"/>
  <c r="H398"/>
  <c r="H2075"/>
  <c r="H158"/>
  <c r="H1577"/>
  <c r="H1603"/>
  <c r="H568"/>
  <c r="H594"/>
  <c r="H456"/>
  <c r="H338"/>
  <c r="H1777"/>
  <c r="W287"/>
  <c r="W259"/>
  <c r="W55"/>
  <c r="W145"/>
  <c r="H74"/>
  <c r="W568"/>
  <c r="W170"/>
  <c r="H2209"/>
  <c r="H503"/>
  <c r="H361"/>
  <c r="H1897"/>
  <c r="H1760"/>
  <c r="H135"/>
  <c r="W675"/>
  <c r="W333"/>
  <c r="H1512"/>
  <c r="W544"/>
  <c r="W486"/>
  <c r="H2277"/>
  <c r="H63"/>
  <c r="H1913"/>
  <c r="H184"/>
  <c r="AK138"/>
  <c r="H620"/>
  <c r="W415"/>
  <c r="W505"/>
  <c r="H2182"/>
  <c r="H2260"/>
  <c r="W636"/>
  <c r="H1605"/>
  <c r="H535"/>
  <c r="H446"/>
  <c r="H408"/>
  <c r="H1896"/>
  <c r="H1803"/>
  <c r="AK42"/>
  <c r="W679"/>
  <c r="W223"/>
  <c r="H1612"/>
  <c r="AK178"/>
  <c r="W698"/>
  <c r="W356"/>
  <c r="H1533"/>
  <c r="H93"/>
  <c r="H2054"/>
  <c r="H1888"/>
  <c r="H1782"/>
  <c r="H123"/>
  <c r="W741"/>
  <c r="W221"/>
  <c r="W355"/>
  <c r="W69"/>
  <c r="H1940"/>
  <c r="H1884"/>
  <c r="H624"/>
  <c r="H47"/>
  <c r="H73"/>
  <c r="H2091"/>
  <c r="H2093"/>
  <c r="H425"/>
  <c r="H306"/>
  <c r="H186"/>
  <c r="W683"/>
  <c r="W405"/>
  <c r="H2114"/>
  <c r="H2192"/>
  <c r="W696"/>
  <c r="H2215"/>
  <c r="H1531"/>
  <c r="H471"/>
  <c r="H305"/>
  <c r="H1864"/>
  <c r="H1732"/>
  <c r="H122"/>
  <c r="W225"/>
  <c r="W461"/>
  <c r="H1640"/>
  <c r="W604"/>
  <c r="W142"/>
  <c r="H1599"/>
  <c r="H586"/>
  <c r="H1865"/>
  <c r="AK222"/>
  <c r="AK95"/>
  <c r="H1949"/>
  <c r="W71"/>
  <c r="W161"/>
  <c r="H1492"/>
  <c r="H1582"/>
  <c r="W642"/>
  <c r="W186"/>
  <c r="H75"/>
  <c r="H493"/>
  <c r="H1980"/>
  <c r="H1950"/>
  <c r="H1855"/>
  <c r="AK84"/>
  <c r="W229"/>
  <c r="W369"/>
  <c r="H82"/>
  <c r="W576"/>
  <c r="W248"/>
  <c r="W484"/>
  <c r="H1661"/>
  <c r="H561"/>
  <c r="H449"/>
  <c r="AK166"/>
  <c r="H182"/>
  <c r="W309"/>
  <c r="W495"/>
  <c r="W569"/>
  <c r="W483"/>
  <c r="H2098"/>
  <c r="H470"/>
  <c r="H280"/>
  <c r="AK226"/>
  <c r="AK16"/>
  <c r="H671"/>
  <c r="H736"/>
  <c r="H798"/>
  <c r="H863"/>
  <c r="H928"/>
  <c r="H990"/>
  <c r="H1055"/>
  <c r="H1119"/>
  <c r="H1183"/>
  <c r="H1247"/>
  <c r="H1311"/>
  <c r="H1375"/>
  <c r="H1440"/>
  <c r="H2119"/>
  <c r="H115"/>
  <c r="H499"/>
  <c r="H2010"/>
  <c r="AK174"/>
  <c r="H1821"/>
  <c r="H1750"/>
  <c r="H672"/>
  <c r="H735"/>
  <c r="H800"/>
  <c r="H865"/>
  <c r="H927"/>
  <c r="H992"/>
  <c r="H1056"/>
  <c r="H1120"/>
  <c r="H1185"/>
  <c r="H1249"/>
  <c r="H1312"/>
  <c r="H1376"/>
  <c r="H1441"/>
  <c r="H576"/>
  <c r="W208"/>
  <c r="W412"/>
  <c r="H575"/>
  <c r="H497"/>
  <c r="H1960"/>
  <c r="H689"/>
  <c r="H754"/>
  <c r="H817"/>
  <c r="H882"/>
  <c r="H945"/>
  <c r="H1009"/>
  <c r="H1073"/>
  <c r="H1139"/>
  <c r="H1201"/>
  <c r="H1265"/>
  <c r="H1328"/>
  <c r="H1393"/>
  <c r="H1461"/>
  <c r="H2288"/>
  <c r="W274"/>
  <c r="W41"/>
  <c r="H2133"/>
  <c r="H1499"/>
  <c r="H2100"/>
  <c r="H513"/>
  <c r="H1977"/>
  <c r="H691"/>
  <c r="H753"/>
  <c r="H819"/>
  <c r="H881"/>
  <c r="H946"/>
  <c r="H1010"/>
  <c r="H1074"/>
  <c r="H1138"/>
  <c r="H1202"/>
  <c r="H1266"/>
  <c r="H1330"/>
  <c r="H1394"/>
  <c r="H1459"/>
  <c r="W770"/>
  <c r="AK100"/>
  <c r="H1877"/>
  <c r="H317"/>
  <c r="W730"/>
  <c r="W178"/>
  <c r="W350"/>
  <c r="W440"/>
  <c r="H1553"/>
  <c r="W14"/>
  <c r="H380"/>
  <c r="H1783"/>
  <c r="H1741"/>
  <c r="AK197"/>
  <c r="H1710"/>
  <c r="W323"/>
  <c r="W101"/>
  <c r="W288"/>
  <c r="H2185"/>
  <c r="H85"/>
  <c r="H562"/>
  <c r="H1962"/>
  <c r="H268"/>
  <c r="H187"/>
  <c r="AK56"/>
  <c r="W663"/>
  <c r="W353"/>
  <c r="H1692"/>
  <c r="W624"/>
  <c r="W314"/>
  <c r="AK147"/>
  <c r="H1845"/>
  <c r="H223"/>
  <c r="H376"/>
  <c r="AK49"/>
  <c r="H1733"/>
  <c r="W605"/>
  <c r="W391"/>
  <c r="W169"/>
  <c r="W180"/>
  <c r="W416"/>
  <c r="H2239"/>
  <c r="H2201"/>
  <c r="H544"/>
  <c r="H2033"/>
  <c r="H1915"/>
  <c r="AK115"/>
  <c r="AK230"/>
  <c r="W635"/>
  <c r="W453"/>
  <c r="H2162"/>
  <c r="H1562"/>
  <c r="W686"/>
  <c r="W344"/>
  <c r="H1585"/>
  <c r="H573"/>
  <c r="H388"/>
  <c r="H272"/>
  <c r="AK86"/>
  <c r="H1902"/>
  <c r="AK161"/>
  <c r="H1740"/>
  <c r="AK192"/>
  <c r="AK82"/>
  <c r="H1862"/>
  <c r="H267"/>
  <c r="W298"/>
  <c r="W324"/>
  <c r="W478"/>
  <c r="W96"/>
  <c r="H1681"/>
  <c r="H546"/>
  <c r="H347"/>
  <c r="H190"/>
  <c r="AK199"/>
  <c r="AK180"/>
  <c r="W451"/>
  <c r="H2160"/>
  <c r="W294"/>
  <c r="W684"/>
  <c r="H1493"/>
  <c r="H601"/>
  <c r="H2088"/>
  <c r="H1930"/>
  <c r="H1815"/>
  <c r="H167"/>
  <c r="H1719"/>
  <c r="W213"/>
  <c r="W481"/>
  <c r="W33"/>
  <c r="W752"/>
  <c r="W442"/>
  <c r="AK212"/>
  <c r="AK48"/>
  <c r="H1747"/>
  <c r="H328"/>
  <c r="AK31"/>
  <c r="AK27"/>
  <c r="W643"/>
  <c r="W733"/>
  <c r="W47"/>
  <c r="H2216"/>
  <c r="W326"/>
  <c r="W72"/>
  <c r="H1561"/>
  <c r="H1523"/>
  <c r="H505"/>
  <c r="H419"/>
  <c r="H308"/>
  <c r="H183"/>
  <c r="H1725"/>
  <c r="W185"/>
  <c r="W109"/>
  <c r="H2278"/>
  <c r="H1690"/>
  <c r="W236"/>
  <c r="W472"/>
  <c r="H55"/>
  <c r="H514"/>
  <c r="H355"/>
  <c r="AK131"/>
  <c r="H163"/>
  <c r="H264"/>
  <c r="AK128"/>
  <c r="H1873"/>
  <c r="W138"/>
  <c r="H2241"/>
  <c r="H2053"/>
  <c r="H369"/>
  <c r="H282"/>
  <c r="H683"/>
  <c r="H747"/>
  <c r="H810"/>
  <c r="H876"/>
  <c r="H937"/>
  <c r="H1003"/>
  <c r="H1068"/>
  <c r="H1129"/>
  <c r="H1195"/>
  <c r="H1259"/>
  <c r="H1323"/>
  <c r="H1388"/>
  <c r="H1451"/>
  <c r="W520"/>
  <c r="W366"/>
  <c r="H2139"/>
  <c r="H39"/>
  <c r="H590"/>
  <c r="H2006"/>
  <c r="H1967"/>
  <c r="H298"/>
  <c r="H684"/>
  <c r="H749"/>
  <c r="H812"/>
  <c r="H875"/>
  <c r="H940"/>
  <c r="H1004"/>
  <c r="H1067"/>
  <c r="H1132"/>
  <c r="H1196"/>
  <c r="H1260"/>
  <c r="H1324"/>
  <c r="H1387"/>
  <c r="H1452"/>
  <c r="H1566"/>
  <c r="H2238"/>
  <c r="H1618"/>
  <c r="W438"/>
  <c r="H2147"/>
  <c r="H495"/>
  <c r="H701"/>
  <c r="H766"/>
  <c r="H829"/>
  <c r="H894"/>
  <c r="H957"/>
  <c r="H1021"/>
  <c r="H1085"/>
  <c r="H1149"/>
  <c r="H1213"/>
  <c r="H1276"/>
  <c r="H1341"/>
  <c r="H1405"/>
  <c r="H1485"/>
  <c r="W633"/>
  <c r="W75"/>
  <c r="H1502"/>
  <c r="W534"/>
  <c r="W502"/>
  <c r="W152"/>
  <c r="H538"/>
  <c r="H702"/>
  <c r="H767"/>
  <c r="H830"/>
  <c r="H893"/>
  <c r="H958"/>
  <c r="H1022"/>
  <c r="H1086"/>
  <c r="H1150"/>
  <c r="H1214"/>
  <c r="H1278"/>
  <c r="H1342"/>
  <c r="H1406"/>
  <c r="H1470"/>
  <c r="H1859"/>
  <c r="H307"/>
  <c r="AK144"/>
  <c r="H1990"/>
  <c r="H1764"/>
  <c r="H165"/>
  <c r="W519"/>
  <c r="W273"/>
  <c r="W455"/>
  <c r="H2164"/>
  <c r="W244"/>
  <c r="W480"/>
  <c r="H1497"/>
  <c r="H2265"/>
  <c r="H577"/>
  <c r="H474"/>
  <c r="H356"/>
  <c r="H210"/>
  <c r="H159"/>
  <c r="W249"/>
  <c r="W173"/>
  <c r="H1664"/>
  <c r="W536"/>
  <c r="W446"/>
  <c r="W64"/>
  <c r="H119"/>
  <c r="H2065"/>
  <c r="H371"/>
  <c r="H1793"/>
  <c r="H1744"/>
  <c r="AK22"/>
  <c r="H2068"/>
  <c r="AK55"/>
  <c r="AK81"/>
  <c r="H2191"/>
  <c r="H1539"/>
  <c r="H1565"/>
  <c r="H1655"/>
  <c r="H2078"/>
  <c r="H2008"/>
  <c r="AK156"/>
  <c r="H143"/>
  <c r="W335"/>
  <c r="W42"/>
  <c r="H1540"/>
  <c r="H32"/>
  <c r="W450"/>
  <c r="W444"/>
  <c r="W19"/>
  <c r="H2079"/>
  <c r="H2017"/>
  <c r="H1906"/>
  <c r="H1804"/>
  <c r="AK200"/>
  <c r="W423"/>
  <c r="H2248"/>
  <c r="W726"/>
  <c r="W384"/>
  <c r="W162"/>
  <c r="W644"/>
  <c r="W86"/>
  <c r="H1511"/>
  <c r="H1788"/>
  <c r="H1829"/>
  <c r="H207"/>
  <c r="H352"/>
  <c r="H1736"/>
  <c r="H147"/>
  <c r="W579"/>
  <c r="W669"/>
  <c r="W111"/>
  <c r="H2280"/>
  <c r="W390"/>
  <c r="W136"/>
  <c r="H1625"/>
  <c r="H1587"/>
  <c r="H521"/>
  <c r="H2009"/>
  <c r="H1898"/>
  <c r="AK225"/>
  <c r="W395"/>
  <c r="H2220"/>
  <c r="W11"/>
  <c r="W596"/>
  <c r="W102"/>
  <c r="H2123"/>
  <c r="H622"/>
  <c r="H442"/>
  <c r="H1914"/>
  <c r="H194"/>
  <c r="AK202"/>
  <c r="W547"/>
  <c r="H2052"/>
  <c r="H128"/>
  <c r="AK65"/>
  <c r="H1513"/>
  <c r="H1667"/>
  <c r="H35"/>
  <c r="H539"/>
  <c r="H472"/>
  <c r="H394"/>
  <c r="H235"/>
  <c r="AK26"/>
  <c r="W645"/>
  <c r="W463"/>
  <c r="W425"/>
  <c r="H1668"/>
  <c r="W106"/>
  <c r="W100"/>
  <c r="H588"/>
  <c r="H473"/>
  <c r="H1985"/>
  <c r="H285"/>
  <c r="H204"/>
  <c r="H126"/>
  <c r="W573"/>
  <c r="W79"/>
  <c r="H1570"/>
  <c r="W39"/>
  <c r="W512"/>
  <c r="H2207"/>
  <c r="W194"/>
  <c r="H2145"/>
  <c r="H150"/>
  <c r="W711"/>
  <c r="W337"/>
  <c r="H50"/>
  <c r="W608"/>
  <c r="H647"/>
  <c r="H711"/>
  <c r="H775"/>
  <c r="H839"/>
  <c r="H903"/>
  <c r="H966"/>
  <c r="H1031"/>
  <c r="H1095"/>
  <c r="H1159"/>
  <c r="H1223"/>
  <c r="H1287"/>
  <c r="H1351"/>
  <c r="H1415"/>
  <c r="H1762"/>
  <c r="AK80"/>
  <c r="W535"/>
  <c r="W653"/>
  <c r="W127"/>
  <c r="W57"/>
  <c r="H114"/>
  <c r="W276"/>
  <c r="H648"/>
  <c r="H712"/>
  <c r="H776"/>
  <c r="H840"/>
  <c r="H904"/>
  <c r="H968"/>
  <c r="H1032"/>
  <c r="H1097"/>
  <c r="H1160"/>
  <c r="H1224"/>
  <c r="H1288"/>
  <c r="H1353"/>
  <c r="H1416"/>
  <c r="H1466"/>
  <c r="H1994"/>
  <c r="H301"/>
  <c r="AK106"/>
  <c r="W543"/>
  <c r="W211"/>
  <c r="H665"/>
  <c r="H729"/>
  <c r="H793"/>
  <c r="H857"/>
  <c r="H921"/>
  <c r="H985"/>
  <c r="H1049"/>
  <c r="H1113"/>
  <c r="H1176"/>
  <c r="H1241"/>
  <c r="H1305"/>
  <c r="H1369"/>
  <c r="H1432"/>
  <c r="H1683"/>
  <c r="H2071"/>
  <c r="H378"/>
  <c r="H332"/>
  <c r="H1749"/>
  <c r="AK78"/>
  <c r="AK179"/>
  <c r="W725"/>
  <c r="H666"/>
  <c r="H730"/>
  <c r="H794"/>
  <c r="H858"/>
  <c r="H922"/>
  <c r="H986"/>
  <c r="H1050"/>
  <c r="H1114"/>
  <c r="H1178"/>
  <c r="H1242"/>
  <c r="H1306"/>
  <c r="H1371"/>
  <c r="H1435"/>
  <c r="H1479"/>
  <c r="AK66"/>
  <c r="H437"/>
  <c r="AK103"/>
  <c r="H206"/>
  <c r="H1954"/>
  <c r="H326"/>
  <c r="H274"/>
  <c r="H1823"/>
  <c r="H157"/>
  <c r="W565"/>
  <c r="H2210"/>
  <c r="H1686"/>
  <c r="W612"/>
  <c r="W54"/>
  <c r="H2221"/>
  <c r="H563"/>
  <c r="H479"/>
  <c r="H304"/>
  <c r="AK67"/>
  <c r="AK28"/>
  <c r="W237"/>
  <c r="W473"/>
  <c r="H1524"/>
  <c r="H84"/>
  <c r="W370"/>
  <c r="H2143"/>
  <c r="H612"/>
  <c r="H445"/>
  <c r="H1924"/>
  <c r="H125"/>
  <c r="H1848"/>
  <c r="H343"/>
  <c r="H366"/>
  <c r="W43"/>
  <c r="W692"/>
  <c r="W718"/>
  <c r="W230"/>
  <c r="H2181"/>
  <c r="H2289"/>
  <c r="H2032"/>
  <c r="H293"/>
  <c r="AK142"/>
  <c r="H168"/>
  <c r="AK218"/>
  <c r="W691"/>
  <c r="W381"/>
  <c r="H1528"/>
  <c r="H1650"/>
  <c r="W406"/>
  <c r="H2115"/>
  <c r="H1545"/>
  <c r="H105"/>
  <c r="H1996"/>
  <c r="H310"/>
  <c r="H270"/>
  <c r="H1727"/>
  <c r="W593"/>
  <c r="W131"/>
  <c r="H1590"/>
  <c r="H118"/>
  <c r="H2108"/>
  <c r="H106"/>
  <c r="W664"/>
  <c r="AK189"/>
  <c r="H404"/>
  <c r="H1759"/>
  <c r="H1742"/>
  <c r="H348"/>
  <c r="H1867"/>
  <c r="H248"/>
  <c r="H1796"/>
  <c r="W625"/>
  <c r="H1532"/>
  <c r="W21"/>
  <c r="W650"/>
  <c r="W740"/>
  <c r="H2113"/>
  <c r="H1543"/>
  <c r="H550"/>
  <c r="H429"/>
  <c r="H1849"/>
  <c r="AK52"/>
  <c r="W297"/>
  <c r="W383"/>
  <c r="W129"/>
  <c r="H1652"/>
  <c r="W524"/>
  <c r="W498"/>
  <c r="H2257"/>
  <c r="H532"/>
  <c r="H389"/>
  <c r="H1893"/>
  <c r="H237"/>
  <c r="H1800"/>
  <c r="H311"/>
  <c r="H1899"/>
  <c r="W666"/>
  <c r="W242"/>
  <c r="W268"/>
  <c r="W376"/>
  <c r="H1489"/>
  <c r="H1611"/>
  <c r="H2002"/>
  <c r="AK163"/>
  <c r="AK121"/>
  <c r="AK41"/>
  <c r="W241"/>
  <c r="W509"/>
  <c r="H1656"/>
  <c r="H120"/>
  <c r="W62"/>
  <c r="H2229"/>
  <c r="H1673"/>
  <c r="H581"/>
  <c r="H1955"/>
  <c r="AK164"/>
  <c r="AK139"/>
  <c r="AK35"/>
  <c r="W721"/>
  <c r="H1500"/>
  <c r="H60"/>
  <c r="W286"/>
  <c r="H2224"/>
  <c r="W546"/>
  <c r="H316"/>
  <c r="H203"/>
  <c r="H156"/>
  <c r="W299"/>
  <c r="W141"/>
  <c r="H659"/>
  <c r="H722"/>
  <c r="H787"/>
  <c r="H852"/>
  <c r="H916"/>
  <c r="H979"/>
  <c r="H1043"/>
  <c r="H1106"/>
  <c r="H1171"/>
  <c r="H1235"/>
  <c r="H1300"/>
  <c r="H1363"/>
  <c r="H1427"/>
  <c r="H2070"/>
  <c r="H393"/>
  <c r="H261"/>
  <c r="AK129"/>
  <c r="AK181"/>
  <c r="H129"/>
  <c r="W363"/>
  <c r="W77"/>
  <c r="H660"/>
  <c r="H724"/>
  <c r="H788"/>
  <c r="H851"/>
  <c r="H915"/>
  <c r="H980"/>
  <c r="H1044"/>
  <c r="H1108"/>
  <c r="H1172"/>
  <c r="H1236"/>
  <c r="H1298"/>
  <c r="H1364"/>
  <c r="H1428"/>
  <c r="AK201"/>
  <c r="H103"/>
  <c r="W31"/>
  <c r="H383"/>
  <c r="AK155"/>
  <c r="AK88"/>
  <c r="H677"/>
  <c r="H741"/>
  <c r="H805"/>
  <c r="H869"/>
  <c r="H933"/>
  <c r="H997"/>
  <c r="H1061"/>
  <c r="H1126"/>
  <c r="H1189"/>
  <c r="H1253"/>
  <c r="H1316"/>
  <c r="H1381"/>
  <c r="H1445"/>
  <c r="W258"/>
  <c r="H2195"/>
  <c r="H45"/>
  <c r="H566"/>
  <c r="H2020"/>
  <c r="H1901"/>
  <c r="AK165"/>
  <c r="H212"/>
  <c r="H678"/>
  <c r="H742"/>
  <c r="H808"/>
  <c r="H870"/>
  <c r="H934"/>
  <c r="H998"/>
  <c r="H1062"/>
  <c r="H1125"/>
  <c r="H1190"/>
  <c r="H1254"/>
  <c r="H1318"/>
  <c r="H1383"/>
  <c r="H1446"/>
  <c r="H1457"/>
  <c r="AK235"/>
  <c r="W766"/>
  <c r="AK245"/>
  <c r="W771"/>
  <c r="H1835"/>
  <c r="H1947"/>
  <c r="H195"/>
  <c r="W175"/>
  <c r="W754"/>
  <c r="W308"/>
  <c r="H1671"/>
  <c r="H382"/>
  <c r="H1827"/>
  <c r="H1707"/>
  <c r="W693"/>
  <c r="W511"/>
  <c r="H2190"/>
  <c r="W562"/>
  <c r="W584"/>
  <c r="W154"/>
  <c r="H1579"/>
  <c r="H2073"/>
  <c r="H1931"/>
  <c r="H279"/>
  <c r="AK101"/>
  <c r="H1765"/>
  <c r="H296"/>
  <c r="H286"/>
  <c r="W216"/>
  <c r="W388"/>
  <c r="W414"/>
  <c r="W504"/>
  <c r="H1617"/>
  <c r="H81"/>
  <c r="H396"/>
  <c r="AK126"/>
  <c r="AK70"/>
  <c r="H1706"/>
  <c r="H130"/>
  <c r="W387"/>
  <c r="W165"/>
  <c r="W560"/>
  <c r="H2121"/>
  <c r="H1551"/>
  <c r="H510"/>
  <c r="H508"/>
  <c r="H1923"/>
  <c r="AK137"/>
  <c r="AK112"/>
  <c r="AL116" s="1"/>
  <c r="AM116" s="1"/>
  <c r="W539"/>
  <c r="W34"/>
  <c r="H1628"/>
  <c r="W682"/>
  <c r="H1546"/>
  <c r="W606"/>
  <c r="W360"/>
  <c r="H567"/>
  <c r="AK135"/>
  <c r="H410"/>
  <c r="AK207"/>
  <c r="AK157"/>
  <c r="H236"/>
  <c r="H191"/>
  <c r="H155"/>
  <c r="W631"/>
  <c r="W321"/>
  <c r="H28"/>
  <c r="W656"/>
  <c r="W346"/>
  <c r="W436"/>
  <c r="H1613"/>
  <c r="W32"/>
  <c r="H2043"/>
  <c r="H1885"/>
  <c r="AK122"/>
  <c r="W243"/>
  <c r="W167"/>
  <c r="H1498"/>
  <c r="W622"/>
  <c r="W712"/>
  <c r="H2199"/>
  <c r="H49"/>
  <c r="H2041"/>
  <c r="H325"/>
  <c r="H1826"/>
  <c r="H1754"/>
  <c r="H175"/>
  <c r="H1853"/>
  <c r="H1836"/>
  <c r="W362"/>
  <c r="W44"/>
  <c r="W70"/>
  <c r="W160"/>
  <c r="H87"/>
  <c r="H605"/>
  <c r="H1937"/>
  <c r="H198"/>
  <c r="AK53"/>
  <c r="W541"/>
  <c r="W515"/>
  <c r="H2212"/>
  <c r="W626"/>
  <c r="W620"/>
  <c r="H2235"/>
  <c r="H1679"/>
  <c r="H610"/>
  <c r="H460"/>
  <c r="H1892"/>
  <c r="H1789"/>
  <c r="AK79"/>
  <c r="AL83" s="1"/>
  <c r="AM83" s="1"/>
  <c r="W599"/>
  <c r="W417"/>
  <c r="H98"/>
  <c r="W292"/>
  <c r="W232"/>
  <c r="H1674"/>
  <c r="W734"/>
  <c r="AK141"/>
  <c r="AK203"/>
  <c r="AK19"/>
  <c r="W83"/>
  <c r="H1510"/>
  <c r="H655"/>
  <c r="H719"/>
  <c r="H782"/>
  <c r="H847"/>
  <c r="H912"/>
  <c r="H975"/>
  <c r="H1038"/>
  <c r="H1105"/>
  <c r="H1168"/>
  <c r="H1230"/>
  <c r="H1295"/>
  <c r="H1359"/>
  <c r="H1424"/>
  <c r="H400"/>
  <c r="H1886"/>
  <c r="AK97"/>
  <c r="AL101" s="1"/>
  <c r="AM101" s="1"/>
  <c r="H1751"/>
  <c r="W647"/>
  <c r="W577"/>
  <c r="W147"/>
  <c r="H2252"/>
  <c r="H656"/>
  <c r="H721"/>
  <c r="H784"/>
  <c r="H848"/>
  <c r="H913"/>
  <c r="H976"/>
  <c r="H1041"/>
  <c r="H1104"/>
  <c r="H1167"/>
  <c r="H1232"/>
  <c r="H1296"/>
  <c r="H1360"/>
  <c r="H1423"/>
  <c r="W209"/>
  <c r="H598"/>
  <c r="H502"/>
  <c r="H312"/>
  <c r="H1780"/>
  <c r="AK194"/>
  <c r="H673"/>
  <c r="H737"/>
  <c r="H802"/>
  <c r="H864"/>
  <c r="H929"/>
  <c r="H994"/>
  <c r="H1057"/>
  <c r="H1121"/>
  <c r="H1184"/>
  <c r="H1248"/>
  <c r="H1313"/>
  <c r="H1377"/>
  <c r="H1439"/>
  <c r="W60"/>
  <c r="H1645"/>
  <c r="H531"/>
  <c r="H2050"/>
  <c r="H1908"/>
  <c r="H1843"/>
  <c r="H217"/>
  <c r="H153"/>
  <c r="H675"/>
  <c r="H738"/>
  <c r="H801"/>
  <c r="H867"/>
  <c r="H930"/>
  <c r="H993"/>
  <c r="H1058"/>
  <c r="H1122"/>
  <c r="H1186"/>
  <c r="H1250"/>
  <c r="H1314"/>
  <c r="H1378"/>
  <c r="H1442"/>
  <c r="H1481"/>
  <c r="H1900"/>
  <c r="AK110"/>
  <c r="H613"/>
  <c r="H593"/>
  <c r="H615"/>
  <c r="H469"/>
  <c r="H2037"/>
  <c r="H1966"/>
  <c r="H1839"/>
  <c r="H170"/>
  <c r="W233"/>
  <c r="W61"/>
  <c r="H2230"/>
  <c r="H1514"/>
  <c r="W574"/>
  <c r="W246"/>
  <c r="H1537"/>
  <c r="H1659"/>
  <c r="H439"/>
  <c r="AK170"/>
  <c r="H1834"/>
  <c r="H1714"/>
  <c r="W371"/>
  <c r="W117"/>
  <c r="H110"/>
  <c r="W732"/>
  <c r="H33"/>
  <c r="H69"/>
  <c r="H2061"/>
  <c r="H1824"/>
  <c r="H1703"/>
  <c r="H142"/>
  <c r="H1737"/>
  <c r="H2130"/>
  <c r="H2208"/>
  <c r="H1620"/>
  <c r="H52"/>
  <c r="W192"/>
  <c r="W332"/>
  <c r="H600"/>
  <c r="H2027"/>
  <c r="H374"/>
  <c r="H1894"/>
  <c r="H1828"/>
  <c r="AK227"/>
  <c r="W375"/>
  <c r="W497"/>
  <c r="W522"/>
  <c r="W704"/>
  <c r="W394"/>
  <c r="W140"/>
  <c r="H30"/>
  <c r="H2085"/>
  <c r="H417"/>
  <c r="AK145"/>
  <c r="H166"/>
  <c r="W651"/>
  <c r="W437"/>
  <c r="W151"/>
  <c r="W697"/>
  <c r="W139"/>
  <c r="H2244"/>
  <c r="H1876"/>
  <c r="AK77"/>
  <c r="H2025"/>
  <c r="H2064"/>
  <c r="H516"/>
  <c r="H2004"/>
  <c r="H431"/>
  <c r="H360"/>
  <c r="H1818"/>
  <c r="AK208"/>
  <c r="W379"/>
  <c r="H2120"/>
  <c r="H1552"/>
  <c r="H1642"/>
  <c r="W702"/>
  <c r="W392"/>
  <c r="H1665"/>
  <c r="H26"/>
  <c r="H407"/>
  <c r="AK149"/>
  <c r="H239"/>
  <c r="W649"/>
  <c r="W499"/>
  <c r="H2176"/>
  <c r="W278"/>
  <c r="W300"/>
  <c r="H1509"/>
  <c r="H619"/>
  <c r="H2028"/>
  <c r="AK76"/>
  <c r="H633"/>
  <c r="H597"/>
  <c r="H1718"/>
  <c r="H2246"/>
  <c r="H1530"/>
  <c r="H90"/>
  <c r="W338"/>
  <c r="W460"/>
  <c r="H596"/>
  <c r="H397"/>
  <c r="H1916"/>
  <c r="H259"/>
  <c r="H1802"/>
  <c r="W289"/>
  <c r="W503"/>
  <c r="W153"/>
  <c r="W582"/>
  <c r="W254"/>
  <c r="W50"/>
  <c r="H29"/>
  <c r="H584"/>
  <c r="H2029"/>
  <c r="H385"/>
  <c r="AK123"/>
  <c r="AL127" s="1"/>
  <c r="AM127" s="1"/>
  <c r="H146"/>
  <c r="W201"/>
  <c r="W93"/>
  <c r="H2198"/>
  <c r="W247"/>
  <c r="H27"/>
  <c r="H2034"/>
  <c r="H350"/>
  <c r="AK132"/>
  <c r="AK25"/>
  <c r="W661"/>
  <c r="H667"/>
  <c r="H731"/>
  <c r="H796"/>
  <c r="H859"/>
  <c r="H923"/>
  <c r="H987"/>
  <c r="H1051"/>
  <c r="H1115"/>
  <c r="H1179"/>
  <c r="H1243"/>
  <c r="H1307"/>
  <c r="H1370"/>
  <c r="H1434"/>
  <c r="H1555"/>
  <c r="H528"/>
  <c r="H427"/>
  <c r="H1938"/>
  <c r="AK111"/>
  <c r="H1774"/>
  <c r="W597"/>
  <c r="H669"/>
  <c r="H732"/>
  <c r="H795"/>
  <c r="H860"/>
  <c r="H924"/>
  <c r="H989"/>
  <c r="H1052"/>
  <c r="H1116"/>
  <c r="H1180"/>
  <c r="H1244"/>
  <c r="H1309"/>
  <c r="H1372"/>
  <c r="H1436"/>
  <c r="H1969"/>
  <c r="W482"/>
  <c r="H2127"/>
  <c r="H511"/>
  <c r="H409"/>
  <c r="H314"/>
  <c r="H685"/>
  <c r="H748"/>
  <c r="H813"/>
  <c r="H878"/>
  <c r="H942"/>
  <c r="H1005"/>
  <c r="H1069"/>
  <c r="H1133"/>
  <c r="H1197"/>
  <c r="H1261"/>
  <c r="H1325"/>
  <c r="H1389"/>
  <c r="H1453"/>
  <c r="H80"/>
  <c r="W220"/>
  <c r="W80"/>
  <c r="H1569"/>
  <c r="H97"/>
  <c r="H2038"/>
  <c r="H2007"/>
  <c r="H1904"/>
  <c r="H686"/>
  <c r="H750"/>
  <c r="H815"/>
  <c r="H877"/>
  <c r="H943"/>
  <c r="H1006"/>
  <c r="H1071"/>
  <c r="H1134"/>
  <c r="H1198"/>
  <c r="H1263"/>
  <c r="H1326"/>
  <c r="H1390"/>
  <c r="H1454"/>
  <c r="AK255"/>
  <c r="H266"/>
  <c r="AK190"/>
  <c r="H1738"/>
  <c r="H231"/>
  <c r="W135"/>
  <c r="H2156"/>
  <c r="H1556"/>
  <c r="H1646"/>
  <c r="W706"/>
  <c r="W396"/>
  <c r="H629"/>
  <c r="H2003"/>
  <c r="H1933"/>
  <c r="H1934"/>
  <c r="H1844"/>
  <c r="H181"/>
  <c r="AK183"/>
  <c r="W439"/>
  <c r="W89"/>
  <c r="W336"/>
  <c r="H2173"/>
  <c r="H1571"/>
  <c r="H2059"/>
  <c r="H2013"/>
  <c r="H368"/>
  <c r="H1786"/>
  <c r="AK51"/>
  <c r="AL55" s="1"/>
  <c r="AM55" s="1"/>
  <c r="W265"/>
  <c r="W501"/>
  <c r="H2262"/>
  <c r="AK217"/>
  <c r="H412"/>
  <c r="H189"/>
  <c r="H1770"/>
  <c r="H324"/>
  <c r="H1883"/>
  <c r="H1806"/>
  <c r="H1812"/>
  <c r="H1743"/>
  <c r="H2158"/>
  <c r="H1622"/>
  <c r="W586"/>
  <c r="W280"/>
  <c r="W118"/>
  <c r="H2285"/>
  <c r="H582"/>
  <c r="H494"/>
  <c r="H319"/>
  <c r="H211"/>
  <c r="H1755"/>
  <c r="W563"/>
  <c r="W713"/>
  <c r="H2150"/>
  <c r="H1550"/>
  <c r="W738"/>
  <c r="W492"/>
  <c r="H560"/>
  <c r="H501"/>
  <c r="H367"/>
  <c r="H89"/>
  <c r="H2056"/>
  <c r="H339"/>
  <c r="H1813"/>
  <c r="H603"/>
  <c r="H1700"/>
  <c r="AK43"/>
  <c r="AL47" s="1"/>
  <c r="AM47" s="1"/>
  <c r="H1504"/>
  <c r="H2272"/>
  <c r="H1684"/>
  <c r="H116"/>
  <c r="W256"/>
  <c r="W52"/>
  <c r="H549"/>
  <c r="H381"/>
  <c r="H327"/>
  <c r="H269"/>
  <c r="AK134"/>
  <c r="AK215"/>
  <c r="W561"/>
  <c r="W95"/>
  <c r="H2148"/>
  <c r="W646"/>
  <c r="W464"/>
  <c r="H2287"/>
  <c r="H41"/>
  <c r="H438"/>
  <c r="H1981"/>
  <c r="H1910"/>
  <c r="H192"/>
  <c r="AK198"/>
  <c r="W411"/>
  <c r="W157"/>
  <c r="H1584"/>
  <c r="H632"/>
  <c r="H1882"/>
  <c r="H1735"/>
  <c r="AK223"/>
  <c r="AK173"/>
  <c r="AL177" s="1"/>
  <c r="AM177" s="1"/>
  <c r="AK169"/>
  <c r="AK94"/>
  <c r="AL98" s="1"/>
  <c r="AM98" s="1"/>
  <c r="H1785"/>
  <c r="H149"/>
  <c r="W293"/>
  <c r="H2274"/>
  <c r="H92"/>
  <c r="W714"/>
  <c r="W676"/>
  <c r="H2177"/>
  <c r="H1607"/>
  <c r="H517"/>
  <c r="H454"/>
  <c r="H287"/>
  <c r="H188"/>
  <c r="H1717"/>
  <c r="W623"/>
  <c r="W263"/>
  <c r="H2266"/>
  <c r="H1678"/>
  <c r="W306"/>
  <c r="W148"/>
  <c r="H564"/>
  <c r="H461"/>
  <c r="H1909"/>
  <c r="H565"/>
  <c r="H2015"/>
  <c r="W488"/>
  <c r="W25"/>
  <c r="W588"/>
  <c r="H2267"/>
  <c r="H53"/>
  <c r="H498"/>
  <c r="H695"/>
  <c r="H762"/>
  <c r="H823"/>
  <c r="H887"/>
  <c r="H951"/>
  <c r="H1015"/>
  <c r="H1079"/>
  <c r="H1142"/>
  <c r="H1207"/>
  <c r="H1271"/>
  <c r="H1335"/>
  <c r="H1400"/>
  <c r="H1473"/>
  <c r="W457"/>
  <c r="H1572"/>
  <c r="W540"/>
  <c r="W35"/>
  <c r="W348"/>
  <c r="H1525"/>
  <c r="H1647"/>
  <c r="H2096"/>
  <c r="H696"/>
  <c r="H759"/>
  <c r="H824"/>
  <c r="H889"/>
  <c r="H952"/>
  <c r="H1016"/>
  <c r="H1080"/>
  <c r="H1144"/>
  <c r="H1209"/>
  <c r="H1272"/>
  <c r="H1336"/>
  <c r="H1399"/>
  <c r="H1464"/>
  <c r="AK228"/>
  <c r="W583"/>
  <c r="W191"/>
  <c r="H1580"/>
  <c r="W548"/>
  <c r="H649"/>
  <c r="H713"/>
  <c r="H777"/>
  <c r="H841"/>
  <c r="H905"/>
  <c r="H969"/>
  <c r="H1033"/>
  <c r="H1094"/>
  <c r="H1161"/>
  <c r="H1225"/>
  <c r="H1289"/>
  <c r="H1352"/>
  <c r="H1418"/>
  <c r="H253"/>
  <c r="H1797"/>
  <c r="AK32"/>
  <c r="AL36" s="1"/>
  <c r="AM36" s="1"/>
  <c r="W471"/>
  <c r="W401"/>
  <c r="H1644"/>
  <c r="H650"/>
  <c r="H714"/>
  <c r="H778"/>
  <c r="H842"/>
  <c r="H907"/>
  <c r="H970"/>
  <c r="H1034"/>
  <c r="H1099"/>
  <c r="H1162"/>
  <c r="H1226"/>
  <c r="H1290"/>
  <c r="H1355"/>
  <c r="H1417"/>
  <c r="H1482"/>
  <c r="H144"/>
  <c r="H2080"/>
  <c r="AK219"/>
  <c r="AL223" s="1"/>
  <c r="AM223" s="1"/>
  <c r="H320"/>
  <c r="W557"/>
  <c r="W707"/>
  <c r="W219"/>
  <c r="H2170"/>
  <c r="H1602"/>
  <c r="W46"/>
  <c r="H1503"/>
  <c r="H95"/>
  <c r="H57"/>
  <c r="H2063"/>
  <c r="H1961"/>
  <c r="H292"/>
  <c r="AK185"/>
  <c r="AL189" s="1"/>
  <c r="AM189" s="1"/>
  <c r="W51"/>
  <c r="H1542"/>
  <c r="W724"/>
  <c r="H2161"/>
  <c r="H2237"/>
  <c r="H638"/>
  <c r="H1976"/>
  <c r="H1874"/>
  <c r="AK61"/>
  <c r="AL65" s="1"/>
  <c r="AM65" s="1"/>
  <c r="H132"/>
  <c r="W607"/>
  <c r="H390"/>
  <c r="H430"/>
  <c r="H134"/>
  <c r="H1641"/>
  <c r="W17"/>
  <c r="H536"/>
  <c r="H2077"/>
  <c r="H2014"/>
  <c r="H1928"/>
  <c r="H213"/>
  <c r="W559"/>
  <c r="W195"/>
  <c r="W119"/>
  <c r="W81"/>
  <c r="W20"/>
  <c r="W632"/>
  <c r="H2165"/>
  <c r="H2159"/>
  <c r="H519"/>
  <c r="H1998"/>
  <c r="H1953"/>
  <c r="H256"/>
  <c r="H1761"/>
  <c r="W551"/>
  <c r="W701"/>
  <c r="H2138"/>
  <c r="H40"/>
  <c r="W422"/>
  <c r="W168"/>
  <c r="H1529"/>
  <c r="W340"/>
  <c r="H2259"/>
  <c r="H109"/>
  <c r="H137"/>
  <c r="H2023"/>
  <c r="H124"/>
  <c r="H222"/>
  <c r="AK18"/>
  <c r="AL22" s="1"/>
  <c r="AM22" s="1"/>
  <c r="W617"/>
  <c r="W257"/>
  <c r="W365"/>
  <c r="H2286"/>
  <c r="H72"/>
  <c r="H2105"/>
  <c r="H1631"/>
  <c r="H626"/>
  <c r="H631"/>
  <c r="H450"/>
  <c r="H1905"/>
  <c r="AK146"/>
  <c r="H131"/>
  <c r="W549"/>
  <c r="H2110"/>
  <c r="H1670"/>
  <c r="W634"/>
  <c r="W37"/>
  <c r="H2275"/>
  <c r="H1559"/>
  <c r="H2103"/>
  <c r="H1936"/>
  <c r="AK162"/>
  <c r="AK205"/>
  <c r="AL209" s="1"/>
  <c r="AM209" s="1"/>
  <c r="H121"/>
  <c r="W735"/>
  <c r="H358"/>
  <c r="H273"/>
  <c r="H630"/>
  <c r="H111"/>
  <c r="H534"/>
  <c r="H2067"/>
  <c r="H2021"/>
  <c r="H1982"/>
  <c r="H321"/>
  <c r="H193"/>
  <c r="W619"/>
  <c r="W341"/>
  <c r="H2178"/>
  <c r="H2140"/>
  <c r="W182"/>
  <c r="H2279"/>
  <c r="H2273"/>
  <c r="H2062"/>
  <c r="H1959"/>
  <c r="H1912"/>
  <c r="H224"/>
  <c r="H171"/>
  <c r="W611"/>
  <c r="W251"/>
  <c r="H2254"/>
  <c r="W753"/>
  <c r="W78"/>
  <c r="H2213"/>
  <c r="H1657"/>
  <c r="W468"/>
  <c r="H1581"/>
  <c r="W717"/>
  <c r="W407"/>
  <c r="W121"/>
  <c r="W614"/>
  <c r="W304"/>
  <c r="H643"/>
  <c r="H707"/>
  <c r="H771"/>
  <c r="H835"/>
  <c r="H899"/>
  <c r="H963"/>
  <c r="H1029"/>
  <c r="H1091"/>
  <c r="H1155"/>
  <c r="H1219"/>
  <c r="H1283"/>
  <c r="H1347"/>
  <c r="H1411"/>
  <c r="H1693"/>
  <c r="H1713"/>
  <c r="W723"/>
  <c r="W349"/>
  <c r="H1496"/>
  <c r="H2232"/>
  <c r="W678"/>
  <c r="W222"/>
  <c r="H646"/>
  <c r="H708"/>
  <c r="H772"/>
  <c r="H836"/>
  <c r="H900"/>
  <c r="H964"/>
  <c r="H1027"/>
  <c r="H1093"/>
  <c r="H1156"/>
  <c r="H1220"/>
  <c r="H1284"/>
  <c r="H1348"/>
  <c r="H1413"/>
  <c r="H1484"/>
  <c r="H1922"/>
  <c r="H230"/>
  <c r="AK234"/>
  <c r="W731"/>
  <c r="W485"/>
  <c r="H661"/>
  <c r="H725"/>
  <c r="H790"/>
  <c r="H853"/>
  <c r="H917"/>
  <c r="H982"/>
  <c r="H1045"/>
  <c r="H1109"/>
  <c r="H1173"/>
  <c r="H1238"/>
  <c r="H1301"/>
  <c r="H1365"/>
  <c r="H1429"/>
  <c r="H2102"/>
  <c r="H426"/>
  <c r="H1857"/>
  <c r="AK152"/>
  <c r="AL156" s="1"/>
  <c r="AM156" s="1"/>
  <c r="H1716"/>
  <c r="W217"/>
  <c r="W421"/>
  <c r="H662"/>
  <c r="H726"/>
  <c r="H789"/>
  <c r="H854"/>
  <c r="H918"/>
  <c r="H981"/>
  <c r="H1046"/>
  <c r="H1110"/>
  <c r="H1175"/>
  <c r="H1237"/>
  <c r="H1303"/>
  <c r="H1366"/>
  <c r="H1430"/>
  <c r="H1471"/>
  <c r="H2297"/>
  <c r="AK266"/>
  <c r="AK262"/>
  <c r="H2313"/>
  <c r="W763"/>
  <c r="AK246"/>
  <c r="H2290"/>
  <c r="AK249"/>
  <c r="H2310"/>
  <c r="I2309" s="1"/>
  <c r="AK239"/>
  <c r="H2305"/>
  <c r="AK264"/>
  <c r="H2293"/>
  <c r="AK240"/>
  <c r="AL244" s="1"/>
  <c r="AM244" s="1"/>
  <c r="H2291"/>
  <c r="AL253" l="1"/>
  <c r="AM253" s="1"/>
  <c r="AL166"/>
  <c r="AM166" s="1"/>
  <c r="AL138"/>
  <c r="AM138" s="1"/>
  <c r="AL115"/>
  <c r="AM115" s="1"/>
  <c r="AL81"/>
  <c r="AM81" s="1"/>
  <c r="AL105"/>
  <c r="AM105" s="1"/>
  <c r="I1431"/>
  <c r="J1434"/>
  <c r="L1434" s="1"/>
  <c r="J1179"/>
  <c r="I1176"/>
  <c r="I919"/>
  <c r="J922"/>
  <c r="L922" s="1"/>
  <c r="I663"/>
  <c r="J666"/>
  <c r="L666" s="1"/>
  <c r="J1369"/>
  <c r="L1369" s="1"/>
  <c r="I1366"/>
  <c r="I1110"/>
  <c r="J1113"/>
  <c r="L1113" s="1"/>
  <c r="I854"/>
  <c r="J857"/>
  <c r="L857" s="1"/>
  <c r="I726"/>
  <c r="J729"/>
  <c r="L729" s="1"/>
  <c r="X486"/>
  <c r="Y489"/>
  <c r="AA489" s="1"/>
  <c r="I1923"/>
  <c r="J1926"/>
  <c r="L1926" s="1"/>
  <c r="J1417"/>
  <c r="L1417" s="1"/>
  <c r="I1414"/>
  <c r="I1285"/>
  <c r="J1288"/>
  <c r="L1288" s="1"/>
  <c r="I1157"/>
  <c r="J1160"/>
  <c r="L1160" s="1"/>
  <c r="J1031"/>
  <c r="I1028"/>
  <c r="I901"/>
  <c r="J904"/>
  <c r="L904" s="1"/>
  <c r="I773"/>
  <c r="J776"/>
  <c r="L776" s="1"/>
  <c r="I647"/>
  <c r="J650"/>
  <c r="L650" s="1"/>
  <c r="X679"/>
  <c r="Y682"/>
  <c r="AA682" s="1"/>
  <c r="I1497"/>
  <c r="J1500"/>
  <c r="L1500" s="1"/>
  <c r="Y727"/>
  <c r="AA727" s="1"/>
  <c r="X724"/>
  <c r="J1697"/>
  <c r="L1697" s="1"/>
  <c r="I1694"/>
  <c r="I1348"/>
  <c r="J1351"/>
  <c r="L1351" s="1"/>
  <c r="J1223"/>
  <c r="L1223" s="1"/>
  <c r="I1220"/>
  <c r="J1095"/>
  <c r="I1092"/>
  <c r="J967"/>
  <c r="L967" s="1"/>
  <c r="I964"/>
  <c r="J839"/>
  <c r="L839" s="1"/>
  <c r="I836"/>
  <c r="J711"/>
  <c r="L711" s="1"/>
  <c r="I708"/>
  <c r="Y308"/>
  <c r="AA308" s="1"/>
  <c r="X305"/>
  <c r="X122"/>
  <c r="Y125"/>
  <c r="AA125" s="1"/>
  <c r="X718"/>
  <c r="Y721"/>
  <c r="AA721" s="1"/>
  <c r="X469"/>
  <c r="Y472"/>
  <c r="I2214"/>
  <c r="J2217"/>
  <c r="L2217" s="1"/>
  <c r="X754"/>
  <c r="Y757"/>
  <c r="X252"/>
  <c r="Y255"/>
  <c r="AA255" s="1"/>
  <c r="J175"/>
  <c r="L175" s="1"/>
  <c r="I172"/>
  <c r="I1913"/>
  <c r="J1916"/>
  <c r="L1916" s="1"/>
  <c r="I2063"/>
  <c r="J2066"/>
  <c r="J2283"/>
  <c r="I2280"/>
  <c r="I2179"/>
  <c r="J2182"/>
  <c r="L2182" s="1"/>
  <c r="Y623"/>
  <c r="AA623" s="1"/>
  <c r="X620"/>
  <c r="I322"/>
  <c r="J325"/>
  <c r="J2025"/>
  <c r="L2025" s="1"/>
  <c r="I2022"/>
  <c r="I535"/>
  <c r="J538"/>
  <c r="L538" s="1"/>
  <c r="I631"/>
  <c r="J634"/>
  <c r="L634" s="1"/>
  <c r="I359"/>
  <c r="J362"/>
  <c r="L362" s="1"/>
  <c r="I122"/>
  <c r="J125"/>
  <c r="L125" s="1"/>
  <c r="J2107"/>
  <c r="I2104"/>
  <c r="J2279"/>
  <c r="L2279" s="1"/>
  <c r="I2276"/>
  <c r="X635"/>
  <c r="Y638"/>
  <c r="AA638" s="1"/>
  <c r="I2111"/>
  <c r="J2114"/>
  <c r="L2114" s="1"/>
  <c r="J135"/>
  <c r="L135" s="1"/>
  <c r="I132"/>
  <c r="J1909"/>
  <c r="L1909" s="1"/>
  <c r="I1906"/>
  <c r="J635"/>
  <c r="L635" s="1"/>
  <c r="I632"/>
  <c r="I1632"/>
  <c r="J1635"/>
  <c r="I73"/>
  <c r="J76"/>
  <c r="L76" s="1"/>
  <c r="X366"/>
  <c r="Y369"/>
  <c r="AA369" s="1"/>
  <c r="X618"/>
  <c r="Y621"/>
  <c r="AA621" s="1"/>
  <c r="I223"/>
  <c r="J226"/>
  <c r="L226" s="1"/>
  <c r="I2024"/>
  <c r="J2027"/>
  <c r="I110"/>
  <c r="J113"/>
  <c r="L113" s="1"/>
  <c r="Y344"/>
  <c r="AA344" s="1"/>
  <c r="X341"/>
  <c r="X169"/>
  <c r="Y172"/>
  <c r="I41"/>
  <c r="J44"/>
  <c r="L44" s="1"/>
  <c r="X702"/>
  <c r="Y705"/>
  <c r="J1765"/>
  <c r="L1765" s="1"/>
  <c r="I1762"/>
  <c r="J1957"/>
  <c r="I1954"/>
  <c r="J523"/>
  <c r="L523" s="1"/>
  <c r="I520"/>
  <c r="I2166"/>
  <c r="J2169"/>
  <c r="L2169" s="1"/>
  <c r="Y24"/>
  <c r="AA24" s="1"/>
  <c r="X21"/>
  <c r="X120"/>
  <c r="Y123"/>
  <c r="AA123" s="1"/>
  <c r="Y563"/>
  <c r="AA563" s="1"/>
  <c r="X560"/>
  <c r="I1929"/>
  <c r="J1932"/>
  <c r="L1932" s="1"/>
  <c r="J2081"/>
  <c r="L2081" s="1"/>
  <c r="I2078"/>
  <c r="X18"/>
  <c r="Y21"/>
  <c r="AA21" s="1"/>
  <c r="I135"/>
  <c r="J138"/>
  <c r="L138" s="1"/>
  <c r="I391"/>
  <c r="J394"/>
  <c r="L394" s="1"/>
  <c r="I133"/>
  <c r="J136"/>
  <c r="L136" s="1"/>
  <c r="I1875"/>
  <c r="J1878"/>
  <c r="L1878" s="1"/>
  <c r="I639"/>
  <c r="J642"/>
  <c r="L642" s="1"/>
  <c r="I2162"/>
  <c r="J2165"/>
  <c r="L2165" s="1"/>
  <c r="X52"/>
  <c r="Y55"/>
  <c r="AA55" s="1"/>
  <c r="J1965"/>
  <c r="L1965" s="1"/>
  <c r="I1962"/>
  <c r="I58"/>
  <c r="J61"/>
  <c r="I1504"/>
  <c r="J1507"/>
  <c r="I1603"/>
  <c r="J1606"/>
  <c r="L1606" s="1"/>
  <c r="X220"/>
  <c r="Y223"/>
  <c r="AA223" s="1"/>
  <c r="X558"/>
  <c r="Y561"/>
  <c r="AA561" s="1"/>
  <c r="I321"/>
  <c r="J324"/>
  <c r="L324" s="1"/>
  <c r="I2081"/>
  <c r="J2084"/>
  <c r="L2084" s="1"/>
  <c r="I1483"/>
  <c r="J1486"/>
  <c r="L1486" s="1"/>
  <c r="I1356"/>
  <c r="J1359"/>
  <c r="I1227"/>
  <c r="J1230"/>
  <c r="L1230" s="1"/>
  <c r="J1103"/>
  <c r="L1103" s="1"/>
  <c r="I1100"/>
  <c r="I971"/>
  <c r="J974"/>
  <c r="L974" s="1"/>
  <c r="I843"/>
  <c r="J846"/>
  <c r="L846" s="1"/>
  <c r="I715"/>
  <c r="J718"/>
  <c r="L718" s="1"/>
  <c r="X402"/>
  <c r="Y405"/>
  <c r="AA405" s="1"/>
  <c r="J1801"/>
  <c r="L1801" s="1"/>
  <c r="I1798"/>
  <c r="I1419"/>
  <c r="J1422"/>
  <c r="L1422" s="1"/>
  <c r="I1290"/>
  <c r="J1293"/>
  <c r="L1293" s="1"/>
  <c r="I1162"/>
  <c r="J1165"/>
  <c r="L1165" s="1"/>
  <c r="I1034"/>
  <c r="J1037"/>
  <c r="L1037" s="1"/>
  <c r="I906"/>
  <c r="J909"/>
  <c r="L909" s="1"/>
  <c r="I778"/>
  <c r="J781"/>
  <c r="L781" s="1"/>
  <c r="I650"/>
  <c r="J653"/>
  <c r="L653" s="1"/>
  <c r="I1581"/>
  <c r="J1584"/>
  <c r="L1584" s="1"/>
  <c r="Y587"/>
  <c r="X584"/>
  <c r="I1465"/>
  <c r="J1468"/>
  <c r="L1468" s="1"/>
  <c r="I1337"/>
  <c r="J1340"/>
  <c r="L1340" s="1"/>
  <c r="I1210"/>
  <c r="J1213"/>
  <c r="I1081"/>
  <c r="J1084"/>
  <c r="L1084" s="1"/>
  <c r="I953"/>
  <c r="J956"/>
  <c r="L956" s="1"/>
  <c r="I825"/>
  <c r="J828"/>
  <c r="L828" s="1"/>
  <c r="I697"/>
  <c r="J700"/>
  <c r="L700" s="1"/>
  <c r="I1648"/>
  <c r="J1651"/>
  <c r="Y352"/>
  <c r="AA352" s="1"/>
  <c r="X349"/>
  <c r="X541"/>
  <c r="Y544"/>
  <c r="X458"/>
  <c r="Y461"/>
  <c r="AA461" s="1"/>
  <c r="I1401"/>
  <c r="J1404"/>
  <c r="L1404" s="1"/>
  <c r="J1275"/>
  <c r="L1275" s="1"/>
  <c r="I1272"/>
  <c r="I1143"/>
  <c r="J1146"/>
  <c r="L1146" s="1"/>
  <c r="J1019"/>
  <c r="L1019" s="1"/>
  <c r="I1016"/>
  <c r="J891"/>
  <c r="L891" s="1"/>
  <c r="I888"/>
  <c r="I763"/>
  <c r="J766"/>
  <c r="L766" s="1"/>
  <c r="I499"/>
  <c r="J502"/>
  <c r="L502" s="1"/>
  <c r="J2271"/>
  <c r="L2271" s="1"/>
  <c r="I2268"/>
  <c r="Y29"/>
  <c r="AA29" s="1"/>
  <c r="X26"/>
  <c r="I2016"/>
  <c r="J2019"/>
  <c r="L2019" s="1"/>
  <c r="J1913"/>
  <c r="I1910"/>
  <c r="I565"/>
  <c r="J568"/>
  <c r="L568" s="1"/>
  <c r="X307"/>
  <c r="Y310"/>
  <c r="I2267"/>
  <c r="J2270"/>
  <c r="L2270" s="1"/>
  <c r="Y627"/>
  <c r="AA627" s="1"/>
  <c r="X624"/>
  <c r="I189"/>
  <c r="J192"/>
  <c r="L192" s="1"/>
  <c r="I455"/>
  <c r="J458"/>
  <c r="L458" s="1"/>
  <c r="I1608"/>
  <c r="J1611"/>
  <c r="X677"/>
  <c r="Y680"/>
  <c r="AA680" s="1"/>
  <c r="I93"/>
  <c r="J96"/>
  <c r="L96" s="1"/>
  <c r="X294"/>
  <c r="Y297"/>
  <c r="AA297" s="1"/>
  <c r="J1789"/>
  <c r="L1789" s="1"/>
  <c r="I1786"/>
  <c r="I1883"/>
  <c r="J1886"/>
  <c r="L1886" s="1"/>
  <c r="I1585"/>
  <c r="J1588"/>
  <c r="L1588" s="1"/>
  <c r="X412"/>
  <c r="Y415"/>
  <c r="AA415" s="1"/>
  <c r="I193"/>
  <c r="J196"/>
  <c r="L196" s="1"/>
  <c r="J1985"/>
  <c r="L1985" s="1"/>
  <c r="I1982"/>
  <c r="I42"/>
  <c r="J45"/>
  <c r="X465"/>
  <c r="Y468"/>
  <c r="AA468" s="1"/>
  <c r="I2149"/>
  <c r="J2152"/>
  <c r="X562"/>
  <c r="Y565"/>
  <c r="J331"/>
  <c r="L331" s="1"/>
  <c r="I328"/>
  <c r="I550"/>
  <c r="J553"/>
  <c r="Y260"/>
  <c r="AA260" s="1"/>
  <c r="X257"/>
  <c r="I1685"/>
  <c r="J1688"/>
  <c r="L1688" s="1"/>
  <c r="I1505"/>
  <c r="J1508"/>
  <c r="L1508" s="1"/>
  <c r="I1701"/>
  <c r="J1704"/>
  <c r="L1704" s="1"/>
  <c r="J1817"/>
  <c r="L1817" s="1"/>
  <c r="I1814"/>
  <c r="I2057"/>
  <c r="J2060"/>
  <c r="L2060" s="1"/>
  <c r="J371"/>
  <c r="I368"/>
  <c r="I561"/>
  <c r="J564"/>
  <c r="L564" s="1"/>
  <c r="X739"/>
  <c r="Y742"/>
  <c r="AA742" s="1"/>
  <c r="I2151"/>
  <c r="J2154"/>
  <c r="L2154" s="1"/>
  <c r="Y567"/>
  <c r="AA567" s="1"/>
  <c r="X564"/>
  <c r="J215"/>
  <c r="I212"/>
  <c r="I495"/>
  <c r="J498"/>
  <c r="L498" s="1"/>
  <c r="I2286"/>
  <c r="J2289"/>
  <c r="L2289" s="1"/>
  <c r="Y284"/>
  <c r="AA284" s="1"/>
  <c r="X281"/>
  <c r="I1623"/>
  <c r="J1626"/>
  <c r="L1626" s="1"/>
  <c r="I1813"/>
  <c r="J1816"/>
  <c r="I1884"/>
  <c r="J1887"/>
  <c r="I1771"/>
  <c r="J1774"/>
  <c r="L1774" s="1"/>
  <c r="I413"/>
  <c r="J416"/>
  <c r="L416" s="1"/>
  <c r="I2263"/>
  <c r="J2266"/>
  <c r="L2266" s="1"/>
  <c r="X266"/>
  <c r="Y269"/>
  <c r="AA269" s="1"/>
  <c r="I1787"/>
  <c r="J1790"/>
  <c r="L1790" s="1"/>
  <c r="J2017"/>
  <c r="I2014"/>
  <c r="I1572"/>
  <c r="J1575"/>
  <c r="L1575" s="1"/>
  <c r="Y340"/>
  <c r="AA340" s="1"/>
  <c r="X337"/>
  <c r="X90"/>
  <c r="Y93"/>
  <c r="AA93" s="1"/>
  <c r="I1845"/>
  <c r="J1848"/>
  <c r="L1848" s="1"/>
  <c r="J1937"/>
  <c r="L1937" s="1"/>
  <c r="I1934"/>
  <c r="I630"/>
  <c r="J633"/>
  <c r="L633" s="1"/>
  <c r="X707"/>
  <c r="Y710"/>
  <c r="AA710" s="1"/>
  <c r="I1557"/>
  <c r="J1560"/>
  <c r="L1560" s="1"/>
  <c r="X136"/>
  <c r="Y139"/>
  <c r="AA139" s="1"/>
  <c r="I1739"/>
  <c r="J1742"/>
  <c r="L1742" s="1"/>
  <c r="I267"/>
  <c r="J270"/>
  <c r="L270" s="1"/>
  <c r="I1455"/>
  <c r="J1458"/>
  <c r="L1458" s="1"/>
  <c r="I1327"/>
  <c r="J1330"/>
  <c r="L1330" s="1"/>
  <c r="I1199"/>
  <c r="J1202"/>
  <c r="L1202" s="1"/>
  <c r="J1075"/>
  <c r="L1075" s="1"/>
  <c r="I1072"/>
  <c r="J947"/>
  <c r="L947" s="1"/>
  <c r="I944"/>
  <c r="J819"/>
  <c r="L819" s="1"/>
  <c r="I816"/>
  <c r="I687"/>
  <c r="J690"/>
  <c r="L690" s="1"/>
  <c r="I2008"/>
  <c r="J2011"/>
  <c r="L2011" s="1"/>
  <c r="I98"/>
  <c r="J101"/>
  <c r="X81"/>
  <c r="Y84"/>
  <c r="AA84" s="1"/>
  <c r="I81"/>
  <c r="J84"/>
  <c r="L84" s="1"/>
  <c r="J1393"/>
  <c r="I1390"/>
  <c r="I1262"/>
  <c r="J1265"/>
  <c r="L1265" s="1"/>
  <c r="I1134"/>
  <c r="J1137"/>
  <c r="L1137" s="1"/>
  <c r="I1006"/>
  <c r="J1009"/>
  <c r="L1009" s="1"/>
  <c r="I879"/>
  <c r="J882"/>
  <c r="L882" s="1"/>
  <c r="I749"/>
  <c r="J752"/>
  <c r="L752" s="1"/>
  <c r="I315"/>
  <c r="J318"/>
  <c r="L318" s="1"/>
  <c r="J515"/>
  <c r="I512"/>
  <c r="Y486"/>
  <c r="X483"/>
  <c r="I1437"/>
  <c r="J1440"/>
  <c r="L1440" s="1"/>
  <c r="I1310"/>
  <c r="J1313"/>
  <c r="I1181"/>
  <c r="J1184"/>
  <c r="L1184" s="1"/>
  <c r="I1053"/>
  <c r="J1056"/>
  <c r="L1056" s="1"/>
  <c r="I925"/>
  <c r="J928"/>
  <c r="L928" s="1"/>
  <c r="J799"/>
  <c r="L799" s="1"/>
  <c r="I796"/>
  <c r="I670"/>
  <c r="J673"/>
  <c r="J431"/>
  <c r="L431" s="1"/>
  <c r="I428"/>
  <c r="I1556"/>
  <c r="J1559"/>
  <c r="L1559" s="1"/>
  <c r="I1371"/>
  <c r="J1374"/>
  <c r="L1374" s="1"/>
  <c r="J1247"/>
  <c r="I1244"/>
  <c r="J1119"/>
  <c r="L1119" s="1"/>
  <c r="I1116"/>
  <c r="J991"/>
  <c r="L991" s="1"/>
  <c r="I988"/>
  <c r="J863"/>
  <c r="L863" s="1"/>
  <c r="I860"/>
  <c r="J735"/>
  <c r="I732"/>
  <c r="X662"/>
  <c r="Y665"/>
  <c r="I2035"/>
  <c r="J2038"/>
  <c r="L2038" s="1"/>
  <c r="X248"/>
  <c r="Y251"/>
  <c r="AA251" s="1"/>
  <c r="X94"/>
  <c r="Y97"/>
  <c r="AA97" s="1"/>
  <c r="I147"/>
  <c r="J150"/>
  <c r="L150" s="1"/>
  <c r="I386"/>
  <c r="J389"/>
  <c r="L389" s="1"/>
  <c r="I585"/>
  <c r="J588"/>
  <c r="L588" s="1"/>
  <c r="Y54"/>
  <c r="X51"/>
  <c r="X583"/>
  <c r="Y586"/>
  <c r="AA586" s="1"/>
  <c r="X504"/>
  <c r="Y507"/>
  <c r="AA507" s="1"/>
  <c r="J263"/>
  <c r="L263" s="1"/>
  <c r="I260"/>
  <c r="I398"/>
  <c r="J401"/>
  <c r="L401" s="1"/>
  <c r="X461"/>
  <c r="Y464"/>
  <c r="AA464" s="1"/>
  <c r="I1531"/>
  <c r="J1534"/>
  <c r="L1534" s="1"/>
  <c r="I1719"/>
  <c r="J1722"/>
  <c r="L1722" s="1"/>
  <c r="I634"/>
  <c r="J637"/>
  <c r="L637" s="1"/>
  <c r="I2029"/>
  <c r="J2032"/>
  <c r="L2032" s="1"/>
  <c r="J1513"/>
  <c r="L1513" s="1"/>
  <c r="I1510"/>
  <c r="X279"/>
  <c r="Y282"/>
  <c r="AA282" s="1"/>
  <c r="X500"/>
  <c r="Y503"/>
  <c r="AA503" s="1"/>
  <c r="Y396"/>
  <c r="AA396" s="1"/>
  <c r="X393"/>
  <c r="I1643"/>
  <c r="J1646"/>
  <c r="L1646" s="1"/>
  <c r="I2121"/>
  <c r="J2124"/>
  <c r="L2124" s="1"/>
  <c r="I361"/>
  <c r="J364"/>
  <c r="L364" s="1"/>
  <c r="I2005"/>
  <c r="J2008"/>
  <c r="L2008" s="1"/>
  <c r="I2065"/>
  <c r="J2068"/>
  <c r="L2068" s="1"/>
  <c r="I2245"/>
  <c r="J2248"/>
  <c r="L2248" s="1"/>
  <c r="X698"/>
  <c r="Y701"/>
  <c r="AA701" s="1"/>
  <c r="X438"/>
  <c r="Y441"/>
  <c r="AA441" s="1"/>
  <c r="I167"/>
  <c r="J170"/>
  <c r="L170" s="1"/>
  <c r="I418"/>
  <c r="J421"/>
  <c r="I31"/>
  <c r="J34"/>
  <c r="L34" s="1"/>
  <c r="X395"/>
  <c r="Y398"/>
  <c r="AA398" s="1"/>
  <c r="Y526"/>
  <c r="AA526" s="1"/>
  <c r="X523"/>
  <c r="X376"/>
  <c r="Y379"/>
  <c r="AA379" s="1"/>
  <c r="I1895"/>
  <c r="J1898"/>
  <c r="I2028"/>
  <c r="J2031"/>
  <c r="L2031" s="1"/>
  <c r="Y336"/>
  <c r="AA336" s="1"/>
  <c r="X333"/>
  <c r="I53"/>
  <c r="J56"/>
  <c r="L56" s="1"/>
  <c r="I2209"/>
  <c r="J2212"/>
  <c r="L2212" s="1"/>
  <c r="J1741"/>
  <c r="I1738"/>
  <c r="I1704"/>
  <c r="J1707"/>
  <c r="J2065"/>
  <c r="I2062"/>
  <c r="I34"/>
  <c r="J37"/>
  <c r="L37" s="1"/>
  <c r="I111"/>
  <c r="J114"/>
  <c r="L114" s="1"/>
  <c r="X372"/>
  <c r="Y375"/>
  <c r="AA375" s="1"/>
  <c r="I1715"/>
  <c r="J1718"/>
  <c r="L1718" s="1"/>
  <c r="I1660"/>
  <c r="J1663"/>
  <c r="L1663" s="1"/>
  <c r="X247"/>
  <c r="Y250"/>
  <c r="AA250" s="1"/>
  <c r="I1515"/>
  <c r="J1518"/>
  <c r="L1518" s="1"/>
  <c r="X62"/>
  <c r="Y65"/>
  <c r="AA65" s="1"/>
  <c r="I171"/>
  <c r="J174"/>
  <c r="L174" s="1"/>
  <c r="I1967"/>
  <c r="J1970"/>
  <c r="L1970" s="1"/>
  <c r="I470"/>
  <c r="J473"/>
  <c r="I594"/>
  <c r="J597"/>
  <c r="L597" s="1"/>
  <c r="J1485"/>
  <c r="L1485" s="1"/>
  <c r="I1482"/>
  <c r="I1379"/>
  <c r="J1382"/>
  <c r="L1382" s="1"/>
  <c r="I1251"/>
  <c r="J1254"/>
  <c r="L1254" s="1"/>
  <c r="I1123"/>
  <c r="J1126"/>
  <c r="L1126" s="1"/>
  <c r="I994"/>
  <c r="J997"/>
  <c r="L997" s="1"/>
  <c r="J871"/>
  <c r="L871" s="1"/>
  <c r="I868"/>
  <c r="I739"/>
  <c r="J742"/>
  <c r="L742" s="1"/>
  <c r="I154"/>
  <c r="J157"/>
  <c r="I1844"/>
  <c r="J1847"/>
  <c r="L1847" s="1"/>
  <c r="I2051"/>
  <c r="J2054"/>
  <c r="L2054" s="1"/>
  <c r="J1649"/>
  <c r="L1649" s="1"/>
  <c r="I1646"/>
  <c r="K1646" s="1"/>
  <c r="I1440"/>
  <c r="J1443"/>
  <c r="L1443" s="1"/>
  <c r="I1314"/>
  <c r="J1317"/>
  <c r="L1317" s="1"/>
  <c r="I1185"/>
  <c r="J1188"/>
  <c r="L1188" s="1"/>
  <c r="I1058"/>
  <c r="J1061"/>
  <c r="L1061" s="1"/>
  <c r="I930"/>
  <c r="J933"/>
  <c r="L933" s="1"/>
  <c r="I803"/>
  <c r="J806"/>
  <c r="L806" s="1"/>
  <c r="I674"/>
  <c r="J677"/>
  <c r="L677" s="1"/>
  <c r="I1781"/>
  <c r="J1784"/>
  <c r="I503"/>
  <c r="J506"/>
  <c r="L506" s="1"/>
  <c r="X210"/>
  <c r="Y213"/>
  <c r="AA213" s="1"/>
  <c r="I1361"/>
  <c r="J1364"/>
  <c r="L1364" s="1"/>
  <c r="I1233"/>
  <c r="J1236"/>
  <c r="L1236" s="1"/>
  <c r="I1105"/>
  <c r="J1108"/>
  <c r="L1108" s="1"/>
  <c r="I977"/>
  <c r="J980"/>
  <c r="L980" s="1"/>
  <c r="I849"/>
  <c r="J852"/>
  <c r="L852" s="1"/>
  <c r="I722"/>
  <c r="J725"/>
  <c r="L725" s="1"/>
  <c r="I2253"/>
  <c r="J2256"/>
  <c r="L2256" s="1"/>
  <c r="X578"/>
  <c r="Y581"/>
  <c r="AA581" s="1"/>
  <c r="I1752"/>
  <c r="J1755"/>
  <c r="L1755" s="1"/>
  <c r="I1887"/>
  <c r="J1890"/>
  <c r="L1890" s="1"/>
  <c r="I1425"/>
  <c r="J1428"/>
  <c r="L1428" s="1"/>
  <c r="J1299"/>
  <c r="I1296"/>
  <c r="I1169"/>
  <c r="J1172"/>
  <c r="L1172" s="1"/>
  <c r="I1039"/>
  <c r="J1042"/>
  <c r="L1042" s="1"/>
  <c r="I913"/>
  <c r="J916"/>
  <c r="L916" s="1"/>
  <c r="I783"/>
  <c r="J786"/>
  <c r="L786" s="1"/>
  <c r="J659"/>
  <c r="I656"/>
  <c r="X84"/>
  <c r="Y87"/>
  <c r="AA87" s="1"/>
  <c r="X735"/>
  <c r="Y738"/>
  <c r="AA738" s="1"/>
  <c r="Y236"/>
  <c r="X233"/>
  <c r="I99"/>
  <c r="J102"/>
  <c r="L102" s="1"/>
  <c r="Y603"/>
  <c r="AA603" s="1"/>
  <c r="X600"/>
  <c r="J1793"/>
  <c r="I1790"/>
  <c r="K1790" s="1"/>
  <c r="I461"/>
  <c r="J464"/>
  <c r="L464" s="1"/>
  <c r="I1680"/>
  <c r="J1683"/>
  <c r="L1683" s="1"/>
  <c r="X621"/>
  <c r="Y624"/>
  <c r="AA624" s="1"/>
  <c r="I2213"/>
  <c r="J2216"/>
  <c r="L2216" s="1"/>
  <c r="X542"/>
  <c r="Y545"/>
  <c r="AA545" s="1"/>
  <c r="J1941"/>
  <c r="L1941" s="1"/>
  <c r="I1938"/>
  <c r="I88"/>
  <c r="J91"/>
  <c r="L91" s="1"/>
  <c r="Y74"/>
  <c r="X71"/>
  <c r="X363"/>
  <c r="Y366"/>
  <c r="J1857"/>
  <c r="L1857" s="1"/>
  <c r="I1854"/>
  <c r="I1755"/>
  <c r="J1758"/>
  <c r="L1758" s="1"/>
  <c r="I326"/>
  <c r="J329"/>
  <c r="L329" s="1"/>
  <c r="I50"/>
  <c r="J53"/>
  <c r="L53" s="1"/>
  <c r="X713"/>
  <c r="Y716"/>
  <c r="AA716" s="1"/>
  <c r="I1499"/>
  <c r="J1502"/>
  <c r="L1502" s="1"/>
  <c r="X244"/>
  <c r="Y247"/>
  <c r="AA247" s="1"/>
  <c r="I2044"/>
  <c r="J2047"/>
  <c r="L2047" s="1"/>
  <c r="J1617"/>
  <c r="I1614"/>
  <c r="X347"/>
  <c r="Y350"/>
  <c r="AA350" s="1"/>
  <c r="Y635"/>
  <c r="Z635" s="1"/>
  <c r="X632"/>
  <c r="J195"/>
  <c r="L195" s="1"/>
  <c r="I192"/>
  <c r="K192" s="1"/>
  <c r="I411"/>
  <c r="J414"/>
  <c r="L414" s="1"/>
  <c r="J571"/>
  <c r="L571" s="1"/>
  <c r="I568"/>
  <c r="K568" s="1"/>
  <c r="X607"/>
  <c r="Y610"/>
  <c r="AA610" s="1"/>
  <c r="X683"/>
  <c r="Y686"/>
  <c r="AA686" s="1"/>
  <c r="I1629"/>
  <c r="J1632"/>
  <c r="L1632" s="1"/>
  <c r="X540"/>
  <c r="Y543"/>
  <c r="AA543" s="1"/>
  <c r="I509"/>
  <c r="J512"/>
  <c r="L512" s="1"/>
  <c r="I1552"/>
  <c r="J1555"/>
  <c r="L1555" s="1"/>
  <c r="X561"/>
  <c r="Y564"/>
  <c r="AA564" s="1"/>
  <c r="X166"/>
  <c r="Y169"/>
  <c r="AA169" s="1"/>
  <c r="I131"/>
  <c r="J134"/>
  <c r="L134" s="1"/>
  <c r="I397"/>
  <c r="J400"/>
  <c r="L400" s="1"/>
  <c r="J1621"/>
  <c r="L1621" s="1"/>
  <c r="I1618"/>
  <c r="X415"/>
  <c r="Y418"/>
  <c r="AA418" s="1"/>
  <c r="X217"/>
  <c r="Y220"/>
  <c r="I297"/>
  <c r="J300"/>
  <c r="L300" s="1"/>
  <c r="I1932"/>
  <c r="J1935"/>
  <c r="L1935" s="1"/>
  <c r="I1580"/>
  <c r="J1583"/>
  <c r="L1583" s="1"/>
  <c r="X585"/>
  <c r="Y588"/>
  <c r="AA588" s="1"/>
  <c r="I2191"/>
  <c r="J2194"/>
  <c r="L2194" s="1"/>
  <c r="X694"/>
  <c r="Y697"/>
  <c r="AA697" s="1"/>
  <c r="I1828"/>
  <c r="J1831"/>
  <c r="L1831" s="1"/>
  <c r="I1672"/>
  <c r="J1675"/>
  <c r="L1675" s="1"/>
  <c r="X755"/>
  <c r="Y758"/>
  <c r="AA758" s="1"/>
  <c r="J199"/>
  <c r="I196"/>
  <c r="K196" s="1"/>
  <c r="I1948"/>
  <c r="J1951"/>
  <c r="L1951" s="1"/>
  <c r="I1447"/>
  <c r="J1450"/>
  <c r="L1450" s="1"/>
  <c r="I1319"/>
  <c r="J1322"/>
  <c r="L1322" s="1"/>
  <c r="I1191"/>
  <c r="J1194"/>
  <c r="L1194" s="1"/>
  <c r="I1063"/>
  <c r="J1066"/>
  <c r="L1066" s="1"/>
  <c r="I935"/>
  <c r="J938"/>
  <c r="L938" s="1"/>
  <c r="I809"/>
  <c r="J812"/>
  <c r="L812" s="1"/>
  <c r="I679"/>
  <c r="J682"/>
  <c r="L682" s="1"/>
  <c r="I2021"/>
  <c r="J2024"/>
  <c r="L2024" s="1"/>
  <c r="I46"/>
  <c r="J49"/>
  <c r="L49" s="1"/>
  <c r="X259"/>
  <c r="Y262"/>
  <c r="AA262" s="1"/>
  <c r="J1385"/>
  <c r="L1385" s="1"/>
  <c r="I1382"/>
  <c r="K1382" s="1"/>
  <c r="I1254"/>
  <c r="J1257"/>
  <c r="L1257" s="1"/>
  <c r="I1127"/>
  <c r="J1130"/>
  <c r="L1130" s="1"/>
  <c r="I998"/>
  <c r="J1001"/>
  <c r="L1001" s="1"/>
  <c r="I870"/>
  <c r="J873"/>
  <c r="L873" s="1"/>
  <c r="I742"/>
  <c r="J745"/>
  <c r="L745" s="1"/>
  <c r="J387"/>
  <c r="L387" s="1"/>
  <c r="I384"/>
  <c r="J107"/>
  <c r="I104"/>
  <c r="I1429"/>
  <c r="J1432"/>
  <c r="I1299"/>
  <c r="J1302"/>
  <c r="L1302" s="1"/>
  <c r="I1173"/>
  <c r="J1176"/>
  <c r="L1176" s="1"/>
  <c r="I1045"/>
  <c r="J1048"/>
  <c r="L1048" s="1"/>
  <c r="J919"/>
  <c r="K919" s="1"/>
  <c r="I916"/>
  <c r="K916" s="1"/>
  <c r="I789"/>
  <c r="J792"/>
  <c r="L792" s="1"/>
  <c r="I661"/>
  <c r="J664"/>
  <c r="L664" s="1"/>
  <c r="X364"/>
  <c r="Y367"/>
  <c r="AA367" s="1"/>
  <c r="I262"/>
  <c r="J265"/>
  <c r="L265" s="1"/>
  <c r="I2071"/>
  <c r="J2074"/>
  <c r="L2074" s="1"/>
  <c r="I1364"/>
  <c r="J1367"/>
  <c r="L1367" s="1"/>
  <c r="J1239"/>
  <c r="I1236"/>
  <c r="K1236" s="1"/>
  <c r="I1107"/>
  <c r="J1110"/>
  <c r="L1110" s="1"/>
  <c r="J983"/>
  <c r="L983" s="1"/>
  <c r="I980"/>
  <c r="K980" s="1"/>
  <c r="I853"/>
  <c r="J856"/>
  <c r="L856" s="1"/>
  <c r="I723"/>
  <c r="J726"/>
  <c r="X142"/>
  <c r="Y145"/>
  <c r="AA145" s="1"/>
  <c r="I157"/>
  <c r="J160"/>
  <c r="L160" s="1"/>
  <c r="I317"/>
  <c r="J320"/>
  <c r="L320" s="1"/>
  <c r="I2225"/>
  <c r="J2228"/>
  <c r="L2228" s="1"/>
  <c r="I61"/>
  <c r="J64"/>
  <c r="L64" s="1"/>
  <c r="X722"/>
  <c r="Y725"/>
  <c r="AA725" s="1"/>
  <c r="I1956"/>
  <c r="J1959"/>
  <c r="L1959" s="1"/>
  <c r="J1677"/>
  <c r="I1674"/>
  <c r="Y66"/>
  <c r="AA66" s="1"/>
  <c r="X63"/>
  <c r="I1657"/>
  <c r="J1660"/>
  <c r="L1660" s="1"/>
  <c r="X242"/>
  <c r="Y245"/>
  <c r="AA245" s="1"/>
  <c r="I1612"/>
  <c r="J1615"/>
  <c r="L1615" s="1"/>
  <c r="Y380"/>
  <c r="X377"/>
  <c r="X243"/>
  <c r="Y246"/>
  <c r="AA246" s="1"/>
  <c r="I1900"/>
  <c r="J1903"/>
  <c r="L1903" s="1"/>
  <c r="I1801"/>
  <c r="J1804"/>
  <c r="L1804" s="1"/>
  <c r="J1897"/>
  <c r="L1897" s="1"/>
  <c r="I1894"/>
  <c r="I533"/>
  <c r="J536"/>
  <c r="L536" s="1"/>
  <c r="Y502"/>
  <c r="X499"/>
  <c r="I1653"/>
  <c r="J1656"/>
  <c r="L1656" s="1"/>
  <c r="X384"/>
  <c r="Y387"/>
  <c r="AA387" s="1"/>
  <c r="I430"/>
  <c r="J433"/>
  <c r="L433" s="1"/>
  <c r="I1544"/>
  <c r="J1547"/>
  <c r="L1547" s="1"/>
  <c r="X741"/>
  <c r="Y744"/>
  <c r="AA744" s="1"/>
  <c r="X22"/>
  <c r="Y25"/>
  <c r="AA25" s="1"/>
  <c r="X626"/>
  <c r="Y629"/>
  <c r="AA629" s="1"/>
  <c r="I1797"/>
  <c r="J1800"/>
  <c r="I1868"/>
  <c r="J1871"/>
  <c r="L1871" s="1"/>
  <c r="I1743"/>
  <c r="J1746"/>
  <c r="L1746" s="1"/>
  <c r="I405"/>
  <c r="J408"/>
  <c r="L408" s="1"/>
  <c r="X665"/>
  <c r="Y668"/>
  <c r="AA668" s="1"/>
  <c r="I2109"/>
  <c r="J2112"/>
  <c r="L2112" s="1"/>
  <c r="I1591"/>
  <c r="J1594"/>
  <c r="L1594" s="1"/>
  <c r="X594"/>
  <c r="Y597"/>
  <c r="AA597" s="1"/>
  <c r="I271"/>
  <c r="J274"/>
  <c r="L274" s="1"/>
  <c r="I1997"/>
  <c r="J2000"/>
  <c r="L2000" s="1"/>
  <c r="J1549"/>
  <c r="L1549" s="1"/>
  <c r="I1546"/>
  <c r="X407"/>
  <c r="Y410"/>
  <c r="AA410" s="1"/>
  <c r="I1529"/>
  <c r="J1532"/>
  <c r="L1532" s="1"/>
  <c r="Y695"/>
  <c r="AA695" s="1"/>
  <c r="X692"/>
  <c r="I169"/>
  <c r="J172"/>
  <c r="L172" s="1"/>
  <c r="I294"/>
  <c r="J297"/>
  <c r="I2290"/>
  <c r="J2293"/>
  <c r="L2293" s="1"/>
  <c r="X231"/>
  <c r="Y234"/>
  <c r="AA234" s="1"/>
  <c r="X693"/>
  <c r="Y696"/>
  <c r="AA696" s="1"/>
  <c r="I367"/>
  <c r="J370"/>
  <c r="L370" s="1"/>
  <c r="I1849"/>
  <c r="J1852"/>
  <c r="L1852" s="1"/>
  <c r="I1925"/>
  <c r="J1928"/>
  <c r="L1928" s="1"/>
  <c r="I613"/>
  <c r="J616"/>
  <c r="L616" s="1"/>
  <c r="X371"/>
  <c r="Y374"/>
  <c r="AA374" s="1"/>
  <c r="I1525"/>
  <c r="J1528"/>
  <c r="L1528" s="1"/>
  <c r="X238"/>
  <c r="Y241"/>
  <c r="AA241" s="1"/>
  <c r="J483"/>
  <c r="L483" s="1"/>
  <c r="I480"/>
  <c r="I2222"/>
  <c r="J2225"/>
  <c r="X613"/>
  <c r="Y616"/>
  <c r="AA616" s="1"/>
  <c r="I1687"/>
  <c r="J1690"/>
  <c r="L1690" s="1"/>
  <c r="X566"/>
  <c r="Y569"/>
  <c r="I1824"/>
  <c r="J1827"/>
  <c r="L1827" s="1"/>
  <c r="I327"/>
  <c r="J330"/>
  <c r="L330" s="1"/>
  <c r="I207"/>
  <c r="J210"/>
  <c r="L210" s="1"/>
  <c r="I438"/>
  <c r="J441"/>
  <c r="L441" s="1"/>
  <c r="I1480"/>
  <c r="J1483"/>
  <c r="I1372"/>
  <c r="J1375"/>
  <c r="L1375" s="1"/>
  <c r="I1243"/>
  <c r="J1246"/>
  <c r="L1246" s="1"/>
  <c r="I1115"/>
  <c r="J1118"/>
  <c r="I987"/>
  <c r="J990"/>
  <c r="L990" s="1"/>
  <c r="I859"/>
  <c r="J862"/>
  <c r="L862" s="1"/>
  <c r="I731"/>
  <c r="J734"/>
  <c r="L734" s="1"/>
  <c r="X726"/>
  <c r="Y729"/>
  <c r="AA729" s="1"/>
  <c r="I333"/>
  <c r="J336"/>
  <c r="L336" s="1"/>
  <c r="I2072"/>
  <c r="J2075"/>
  <c r="L2075" s="1"/>
  <c r="I1433"/>
  <c r="J1436"/>
  <c r="L1436" s="1"/>
  <c r="I1306"/>
  <c r="J1309"/>
  <c r="L1309" s="1"/>
  <c r="I1177"/>
  <c r="J1180"/>
  <c r="I1050"/>
  <c r="J1053"/>
  <c r="I922"/>
  <c r="J925"/>
  <c r="I794"/>
  <c r="J797"/>
  <c r="L797" s="1"/>
  <c r="I666"/>
  <c r="J669"/>
  <c r="L669" s="1"/>
  <c r="Y547"/>
  <c r="X544"/>
  <c r="Z544" s="1"/>
  <c r="I302"/>
  <c r="J305"/>
  <c r="L305" s="1"/>
  <c r="I1467"/>
  <c r="J1470"/>
  <c r="L1470" s="1"/>
  <c r="J1357"/>
  <c r="I1354"/>
  <c r="I1225"/>
  <c r="J1228"/>
  <c r="L1228" s="1"/>
  <c r="I1098"/>
  <c r="J1101"/>
  <c r="L1101" s="1"/>
  <c r="J30"/>
  <c r="L30" s="1"/>
  <c r="J32"/>
  <c r="I2291"/>
  <c r="J2294"/>
  <c r="L2294" s="1"/>
  <c r="J1307"/>
  <c r="L1307" s="1"/>
  <c r="I1304"/>
  <c r="I1047"/>
  <c r="J1050"/>
  <c r="L1050" s="1"/>
  <c r="I790"/>
  <c r="J793"/>
  <c r="X218"/>
  <c r="Y221"/>
  <c r="J1861"/>
  <c r="L1861" s="1"/>
  <c r="I1858"/>
  <c r="I2103"/>
  <c r="J2106"/>
  <c r="L2106" s="1"/>
  <c r="I1239"/>
  <c r="J1242"/>
  <c r="L1242" s="1"/>
  <c r="I983"/>
  <c r="J986"/>
  <c r="L986" s="1"/>
  <c r="J2295"/>
  <c r="L2295" s="1"/>
  <c r="I2292"/>
  <c r="I2294"/>
  <c r="J2297"/>
  <c r="I2306"/>
  <c r="J2309"/>
  <c r="K2309" s="1"/>
  <c r="J2308"/>
  <c r="I2305"/>
  <c r="Y767"/>
  <c r="AA767" s="1"/>
  <c r="X764"/>
  <c r="I2298"/>
  <c r="J2301"/>
  <c r="L2301" s="1"/>
  <c r="I2296"/>
  <c r="J2300"/>
  <c r="L2300" s="1"/>
  <c r="J2299"/>
  <c r="L2299" s="1"/>
  <c r="I2297"/>
  <c r="I1472"/>
  <c r="J1475"/>
  <c r="I1367"/>
  <c r="J1370"/>
  <c r="L1370" s="1"/>
  <c r="I1238"/>
  <c r="J1241"/>
  <c r="I1111"/>
  <c r="J1114"/>
  <c r="L1114" s="1"/>
  <c r="I982"/>
  <c r="J985"/>
  <c r="I855"/>
  <c r="J858"/>
  <c r="L858" s="1"/>
  <c r="I727"/>
  <c r="J730"/>
  <c r="L730" s="1"/>
  <c r="X422"/>
  <c r="Y425"/>
  <c r="AA425" s="1"/>
  <c r="I1717"/>
  <c r="J1720"/>
  <c r="L1720" s="1"/>
  <c r="I427"/>
  <c r="J430"/>
  <c r="L430" s="1"/>
  <c r="J1433"/>
  <c r="K1433" s="1"/>
  <c r="I1430"/>
  <c r="I1302"/>
  <c r="J1305"/>
  <c r="L1305" s="1"/>
  <c r="I1174"/>
  <c r="J1177"/>
  <c r="I1046"/>
  <c r="J1049"/>
  <c r="L1049" s="1"/>
  <c r="I918"/>
  <c r="J921"/>
  <c r="L921" s="1"/>
  <c r="I791"/>
  <c r="J794"/>
  <c r="L794" s="1"/>
  <c r="I662"/>
  <c r="J665"/>
  <c r="L665" s="1"/>
  <c r="Y735"/>
  <c r="Z735" s="1"/>
  <c r="X732"/>
  <c r="I231"/>
  <c r="J234"/>
  <c r="L234" s="1"/>
  <c r="I1485"/>
  <c r="J1488"/>
  <c r="L1488" s="1"/>
  <c r="I1349"/>
  <c r="J1352"/>
  <c r="L1352" s="1"/>
  <c r="I1221"/>
  <c r="J1224"/>
  <c r="L1224" s="1"/>
  <c r="I1094"/>
  <c r="J1097"/>
  <c r="I965"/>
  <c r="J968"/>
  <c r="L968" s="1"/>
  <c r="I837"/>
  <c r="J840"/>
  <c r="L840" s="1"/>
  <c r="I709"/>
  <c r="J712"/>
  <c r="L712" s="1"/>
  <c r="Y226"/>
  <c r="AA226" s="1"/>
  <c r="X223"/>
  <c r="Z223" s="1"/>
  <c r="I2233"/>
  <c r="J2236"/>
  <c r="L2236" s="1"/>
  <c r="X350"/>
  <c r="Y353"/>
  <c r="AA353" s="1"/>
  <c r="J1717"/>
  <c r="I1714"/>
  <c r="I1412"/>
  <c r="J1415"/>
  <c r="L1415" s="1"/>
  <c r="J1287"/>
  <c r="L1287" s="1"/>
  <c r="I1284"/>
  <c r="J1159"/>
  <c r="L1159" s="1"/>
  <c r="I1156"/>
  <c r="I1030"/>
  <c r="J1033"/>
  <c r="J903"/>
  <c r="L903" s="1"/>
  <c r="I900"/>
  <c r="J775"/>
  <c r="I772"/>
  <c r="J647"/>
  <c r="I644"/>
  <c r="X615"/>
  <c r="Y618"/>
  <c r="AA618" s="1"/>
  <c r="X408"/>
  <c r="Y411"/>
  <c r="AA411" s="1"/>
  <c r="J1585"/>
  <c r="K1585" s="1"/>
  <c r="I1582"/>
  <c r="J1661"/>
  <c r="L1661" s="1"/>
  <c r="I1658"/>
  <c r="Y82"/>
  <c r="AA82" s="1"/>
  <c r="X79"/>
  <c r="I2255"/>
  <c r="J2258"/>
  <c r="L2258" s="1"/>
  <c r="Y615"/>
  <c r="AA615" s="1"/>
  <c r="X612"/>
  <c r="I225"/>
  <c r="J228"/>
  <c r="L228" s="1"/>
  <c r="I1960"/>
  <c r="J1963"/>
  <c r="I2274"/>
  <c r="J2277"/>
  <c r="Y186"/>
  <c r="AA186" s="1"/>
  <c r="X183"/>
  <c r="I2141"/>
  <c r="J2144"/>
  <c r="L2144" s="1"/>
  <c r="X342"/>
  <c r="Y345"/>
  <c r="AA345" s="1"/>
  <c r="I194"/>
  <c r="J197"/>
  <c r="I1983"/>
  <c r="J1986"/>
  <c r="L1986" s="1"/>
  <c r="I2068"/>
  <c r="J2071"/>
  <c r="J115"/>
  <c r="L115" s="1"/>
  <c r="I112"/>
  <c r="I274"/>
  <c r="J277"/>
  <c r="Y739"/>
  <c r="Z739" s="1"/>
  <c r="X736"/>
  <c r="I1937"/>
  <c r="J1940"/>
  <c r="L1940" s="1"/>
  <c r="I1560"/>
  <c r="J1563"/>
  <c r="L1563" s="1"/>
  <c r="X38"/>
  <c r="Y41"/>
  <c r="AA41" s="1"/>
  <c r="I1671"/>
  <c r="J1674"/>
  <c r="L1674" s="1"/>
  <c r="X550"/>
  <c r="Y553"/>
  <c r="I451"/>
  <c r="J454"/>
  <c r="L454" s="1"/>
  <c r="I627"/>
  <c r="J630"/>
  <c r="L630" s="1"/>
  <c r="I2106"/>
  <c r="J2109"/>
  <c r="I2287"/>
  <c r="J2290"/>
  <c r="L2290" s="1"/>
  <c r="X258"/>
  <c r="Y261"/>
  <c r="AA261" s="1"/>
  <c r="I125"/>
  <c r="J128"/>
  <c r="L128" s="1"/>
  <c r="I138"/>
  <c r="J141"/>
  <c r="J2263"/>
  <c r="I2260"/>
  <c r="J1533"/>
  <c r="L1533" s="1"/>
  <c r="I1530"/>
  <c r="X423"/>
  <c r="Y426"/>
  <c r="I2139"/>
  <c r="J2142"/>
  <c r="L2142" s="1"/>
  <c r="Y555"/>
  <c r="AA555" s="1"/>
  <c r="X552"/>
  <c r="I257"/>
  <c r="J260"/>
  <c r="L260" s="1"/>
  <c r="I1999"/>
  <c r="J2002"/>
  <c r="L2002" s="1"/>
  <c r="J2163"/>
  <c r="L2163" s="1"/>
  <c r="I2160"/>
  <c r="X633"/>
  <c r="Y636"/>
  <c r="AA636" s="1"/>
  <c r="X82"/>
  <c r="Y85"/>
  <c r="AA85" s="1"/>
  <c r="X196"/>
  <c r="Y199"/>
  <c r="AA199" s="1"/>
  <c r="I214"/>
  <c r="J217"/>
  <c r="I2015"/>
  <c r="J2018"/>
  <c r="L2018" s="1"/>
  <c r="I537"/>
  <c r="J540"/>
  <c r="L540" s="1"/>
  <c r="J1645"/>
  <c r="L1645" s="1"/>
  <c r="I1642"/>
  <c r="I431"/>
  <c r="J434"/>
  <c r="L434" s="1"/>
  <c r="Y611"/>
  <c r="AA611" s="1"/>
  <c r="X608"/>
  <c r="I1977"/>
  <c r="J1980"/>
  <c r="L1980" s="1"/>
  <c r="I2238"/>
  <c r="J2241"/>
  <c r="L2241" s="1"/>
  <c r="X725"/>
  <c r="Y728"/>
  <c r="AA728" s="1"/>
  <c r="I1543"/>
  <c r="J1546"/>
  <c r="L1546" s="1"/>
  <c r="I293"/>
  <c r="J296"/>
  <c r="L296" s="1"/>
  <c r="I2064"/>
  <c r="J2067"/>
  <c r="L2067" s="1"/>
  <c r="J99"/>
  <c r="K99" s="1"/>
  <c r="I96"/>
  <c r="K96" s="1"/>
  <c r="Y50"/>
  <c r="AA50" s="1"/>
  <c r="X47"/>
  <c r="I2171"/>
  <c r="J2174"/>
  <c r="L2174" s="1"/>
  <c r="Y711"/>
  <c r="AA711" s="1"/>
  <c r="X708"/>
  <c r="I145"/>
  <c r="J148"/>
  <c r="L148" s="1"/>
  <c r="J1421"/>
  <c r="L1421" s="1"/>
  <c r="I1418"/>
  <c r="I1291"/>
  <c r="J1294"/>
  <c r="L1294" s="1"/>
  <c r="I1163"/>
  <c r="J1166"/>
  <c r="L1166" s="1"/>
  <c r="I1035"/>
  <c r="J1038"/>
  <c r="L1038" s="1"/>
  <c r="J911"/>
  <c r="L911" s="1"/>
  <c r="I908"/>
  <c r="I779"/>
  <c r="J782"/>
  <c r="L782" s="1"/>
  <c r="I651"/>
  <c r="J654"/>
  <c r="L654" s="1"/>
  <c r="I1645"/>
  <c r="J1648"/>
  <c r="L1648" s="1"/>
  <c r="X472"/>
  <c r="Y475"/>
  <c r="AA475" s="1"/>
  <c r="I254"/>
  <c r="J257"/>
  <c r="L257" s="1"/>
  <c r="I1353"/>
  <c r="J1356"/>
  <c r="L1356" s="1"/>
  <c r="I1226"/>
  <c r="J1229"/>
  <c r="L1229" s="1"/>
  <c r="I1095"/>
  <c r="J1098"/>
  <c r="L1098" s="1"/>
  <c r="I970"/>
  <c r="J973"/>
  <c r="L973" s="1"/>
  <c r="I842"/>
  <c r="J845"/>
  <c r="L845" s="1"/>
  <c r="I714"/>
  <c r="J717"/>
  <c r="L717" s="1"/>
  <c r="X549"/>
  <c r="Y552"/>
  <c r="AA552" s="1"/>
  <c r="X192"/>
  <c r="Y195"/>
  <c r="AA195" s="1"/>
  <c r="I1400"/>
  <c r="J1403"/>
  <c r="I1273"/>
  <c r="J1276"/>
  <c r="L1276" s="1"/>
  <c r="I1145"/>
  <c r="J1148"/>
  <c r="L1148" s="1"/>
  <c r="I1017"/>
  <c r="J1020"/>
  <c r="L1020" s="1"/>
  <c r="I890"/>
  <c r="J893"/>
  <c r="J763"/>
  <c r="K763" s="1"/>
  <c r="I760"/>
  <c r="I2097"/>
  <c r="J2100"/>
  <c r="L2100" s="1"/>
  <c r="J1529"/>
  <c r="K1529" s="1"/>
  <c r="I1526"/>
  <c r="X36"/>
  <c r="Y39"/>
  <c r="AA39" s="1"/>
  <c r="I1573"/>
  <c r="J1576"/>
  <c r="L1576" s="1"/>
  <c r="J1477"/>
  <c r="L1477" s="1"/>
  <c r="I1474"/>
  <c r="I1336"/>
  <c r="J1339"/>
  <c r="J1211"/>
  <c r="I1208"/>
  <c r="J1083"/>
  <c r="L1083" s="1"/>
  <c r="I1080"/>
  <c r="J955"/>
  <c r="L955" s="1"/>
  <c r="I952"/>
  <c r="J827"/>
  <c r="L827" s="1"/>
  <c r="I824"/>
  <c r="J699"/>
  <c r="I696"/>
  <c r="I54"/>
  <c r="J57"/>
  <c r="L57" s="1"/>
  <c r="X589"/>
  <c r="Y592"/>
  <c r="AA592" s="1"/>
  <c r="X489"/>
  <c r="Y492"/>
  <c r="I566"/>
  <c r="J569"/>
  <c r="I462"/>
  <c r="J465"/>
  <c r="X149"/>
  <c r="Y152"/>
  <c r="I1679"/>
  <c r="J1682"/>
  <c r="L1682" s="1"/>
  <c r="X264"/>
  <c r="Y267"/>
  <c r="AA267" s="1"/>
  <c r="J1721"/>
  <c r="L1721" s="1"/>
  <c r="I1718"/>
  <c r="K1718" s="1"/>
  <c r="J291"/>
  <c r="I288"/>
  <c r="I518"/>
  <c r="J521"/>
  <c r="L521" s="1"/>
  <c r="I2178"/>
  <c r="J2181"/>
  <c r="L2181" s="1"/>
  <c r="X715"/>
  <c r="Y718"/>
  <c r="AA718" s="1"/>
  <c r="I2275"/>
  <c r="J2278"/>
  <c r="L2278" s="1"/>
  <c r="I150"/>
  <c r="J153"/>
  <c r="I1736"/>
  <c r="J1739"/>
  <c r="I633"/>
  <c r="J636"/>
  <c r="X158"/>
  <c r="Y161"/>
  <c r="AA161" s="1"/>
  <c r="I1911"/>
  <c r="J1914"/>
  <c r="I439"/>
  <c r="J442"/>
  <c r="L442" s="1"/>
  <c r="J2291"/>
  <c r="I2288"/>
  <c r="X647"/>
  <c r="Y650"/>
  <c r="AA650" s="1"/>
  <c r="X96"/>
  <c r="Y99"/>
  <c r="AA99" s="1"/>
  <c r="I270"/>
  <c r="J273"/>
  <c r="L273" s="1"/>
  <c r="I382"/>
  <c r="J385"/>
  <c r="X53"/>
  <c r="Y56"/>
  <c r="I117"/>
  <c r="J120"/>
  <c r="L120" s="1"/>
  <c r="I2273"/>
  <c r="J2276"/>
  <c r="L2276" s="1"/>
  <c r="J607"/>
  <c r="L607" s="1"/>
  <c r="I604"/>
  <c r="J343"/>
  <c r="L343" s="1"/>
  <c r="I340"/>
  <c r="I90"/>
  <c r="J93"/>
  <c r="I502"/>
  <c r="J505"/>
  <c r="X493"/>
  <c r="Y496"/>
  <c r="I1551"/>
  <c r="J1554"/>
  <c r="L1554" s="1"/>
  <c r="X714"/>
  <c r="Y717"/>
  <c r="AA717" s="1"/>
  <c r="I1756"/>
  <c r="J1759"/>
  <c r="L1759" s="1"/>
  <c r="J323"/>
  <c r="L323" s="1"/>
  <c r="I320"/>
  <c r="K320" s="1"/>
  <c r="I583"/>
  <c r="J586"/>
  <c r="L586" s="1"/>
  <c r="Y122"/>
  <c r="X119"/>
  <c r="X587"/>
  <c r="Y590"/>
  <c r="AA590" s="1"/>
  <c r="I2159"/>
  <c r="J2162"/>
  <c r="L2162" s="1"/>
  <c r="I1744"/>
  <c r="J1747"/>
  <c r="I1807"/>
  <c r="J1810"/>
  <c r="L1810" s="1"/>
  <c r="I325"/>
  <c r="J328"/>
  <c r="L328" s="1"/>
  <c r="I190"/>
  <c r="J193"/>
  <c r="X502"/>
  <c r="Y505"/>
  <c r="AA505" s="1"/>
  <c r="I369"/>
  <c r="J372"/>
  <c r="L372" s="1"/>
  <c r="I2060"/>
  <c r="J2063"/>
  <c r="I2174"/>
  <c r="J2177"/>
  <c r="L2177" s="1"/>
  <c r="X440"/>
  <c r="Y443"/>
  <c r="AA443" s="1"/>
  <c r="I182"/>
  <c r="J185"/>
  <c r="L185" s="1"/>
  <c r="I1935"/>
  <c r="J1938"/>
  <c r="L1938" s="1"/>
  <c r="I2004"/>
  <c r="J2007"/>
  <c r="Y400"/>
  <c r="AA400" s="1"/>
  <c r="X397"/>
  <c r="I1647"/>
  <c r="J1650"/>
  <c r="I2157"/>
  <c r="J2160"/>
  <c r="L2160" s="1"/>
  <c r="J235"/>
  <c r="L235" s="1"/>
  <c r="I232"/>
  <c r="I1391"/>
  <c r="J1394"/>
  <c r="L1394" s="1"/>
  <c r="J1267"/>
  <c r="L1267" s="1"/>
  <c r="I1264"/>
  <c r="I1135"/>
  <c r="J1138"/>
  <c r="L1138" s="1"/>
  <c r="I1007"/>
  <c r="J1010"/>
  <c r="L1010" s="1"/>
  <c r="I878"/>
  <c r="J881"/>
  <c r="I751"/>
  <c r="J754"/>
  <c r="L754" s="1"/>
  <c r="I1905"/>
  <c r="J1908"/>
  <c r="L1908" s="1"/>
  <c r="I2039"/>
  <c r="J2042"/>
  <c r="L2042" s="1"/>
  <c r="J1573"/>
  <c r="L1573" s="1"/>
  <c r="I1570"/>
  <c r="X221"/>
  <c r="Y224"/>
  <c r="AA224" s="1"/>
  <c r="J1457"/>
  <c r="L1457" s="1"/>
  <c r="I1454"/>
  <c r="J1329"/>
  <c r="I1326"/>
  <c r="I1198"/>
  <c r="J1201"/>
  <c r="L1201" s="1"/>
  <c r="I1070"/>
  <c r="J1073"/>
  <c r="L1073" s="1"/>
  <c r="I943"/>
  <c r="J946"/>
  <c r="L946" s="1"/>
  <c r="I814"/>
  <c r="J817"/>
  <c r="L817" s="1"/>
  <c r="I686"/>
  <c r="J689"/>
  <c r="L689" s="1"/>
  <c r="I410"/>
  <c r="J413"/>
  <c r="J2131"/>
  <c r="I2128"/>
  <c r="J1973"/>
  <c r="I1970"/>
  <c r="K1970" s="1"/>
  <c r="I1373"/>
  <c r="J1376"/>
  <c r="L1376" s="1"/>
  <c r="I1245"/>
  <c r="J1248"/>
  <c r="L1248" s="1"/>
  <c r="I1117"/>
  <c r="J1120"/>
  <c r="L1120" s="1"/>
  <c r="I990"/>
  <c r="J993"/>
  <c r="I861"/>
  <c r="J864"/>
  <c r="L864" s="1"/>
  <c r="I733"/>
  <c r="J736"/>
  <c r="L736" s="1"/>
  <c r="X598"/>
  <c r="Y601"/>
  <c r="I1775"/>
  <c r="J1778"/>
  <c r="L1778" s="1"/>
  <c r="I1939"/>
  <c r="J1942"/>
  <c r="L1942" s="1"/>
  <c r="I529"/>
  <c r="J532"/>
  <c r="L532" s="1"/>
  <c r="I1435"/>
  <c r="J1438"/>
  <c r="L1438" s="1"/>
  <c r="J1311"/>
  <c r="L1311" s="1"/>
  <c r="I1308"/>
  <c r="J1183"/>
  <c r="L1183" s="1"/>
  <c r="I1180"/>
  <c r="K1180" s="1"/>
  <c r="J1055"/>
  <c r="L1055" s="1"/>
  <c r="I1052"/>
  <c r="J927"/>
  <c r="I924"/>
  <c r="I797"/>
  <c r="J800"/>
  <c r="L800" s="1"/>
  <c r="J671"/>
  <c r="L671" s="1"/>
  <c r="I668"/>
  <c r="I351"/>
  <c r="J354"/>
  <c r="L354" s="1"/>
  <c r="J31"/>
  <c r="K31" s="1"/>
  <c r="I2199"/>
  <c r="J2202"/>
  <c r="L2202" s="1"/>
  <c r="X202"/>
  <c r="Y205"/>
  <c r="AA205" s="1"/>
  <c r="J2033"/>
  <c r="L2033" s="1"/>
  <c r="I2030"/>
  <c r="J33"/>
  <c r="L33" s="1"/>
  <c r="I30"/>
  <c r="K30" s="1"/>
  <c r="X255"/>
  <c r="Z255" s="1"/>
  <c r="Y258"/>
  <c r="Z258" s="1"/>
  <c r="X154"/>
  <c r="Y157"/>
  <c r="AA157" s="1"/>
  <c r="X290"/>
  <c r="Y293"/>
  <c r="I1803"/>
  <c r="J1806"/>
  <c r="L1806" s="1"/>
  <c r="I1917"/>
  <c r="J1920"/>
  <c r="L1920" s="1"/>
  <c r="I597"/>
  <c r="J600"/>
  <c r="L600" s="1"/>
  <c r="X339"/>
  <c r="Y342"/>
  <c r="Z342" s="1"/>
  <c r="I91"/>
  <c r="J94"/>
  <c r="L94" s="1"/>
  <c r="I2247"/>
  <c r="J2250"/>
  <c r="L2250" s="1"/>
  <c r="I598"/>
  <c r="J601"/>
  <c r="L601" s="1"/>
  <c r="J623"/>
  <c r="L623" s="1"/>
  <c r="I620"/>
  <c r="Y304"/>
  <c r="AA304" s="1"/>
  <c r="X301"/>
  <c r="I2177"/>
  <c r="J2180"/>
  <c r="L2180" s="1"/>
  <c r="X650"/>
  <c r="Y653"/>
  <c r="J243"/>
  <c r="L243" s="1"/>
  <c r="I240"/>
  <c r="J411"/>
  <c r="L411" s="1"/>
  <c r="I408"/>
  <c r="J1669"/>
  <c r="L1669" s="1"/>
  <c r="I1666"/>
  <c r="X703"/>
  <c r="Y706"/>
  <c r="AA706" s="1"/>
  <c r="I1553"/>
  <c r="J1556"/>
  <c r="L1556" s="1"/>
  <c r="X380"/>
  <c r="Y383"/>
  <c r="AA383" s="1"/>
  <c r="I1819"/>
  <c r="J1822"/>
  <c r="L1822" s="1"/>
  <c r="J435"/>
  <c r="L435" s="1"/>
  <c r="I432"/>
  <c r="I517"/>
  <c r="J520"/>
  <c r="L520" s="1"/>
  <c r="J2029"/>
  <c r="I2026"/>
  <c r="I1877"/>
  <c r="J1880"/>
  <c r="X140"/>
  <c r="Y143"/>
  <c r="AA143" s="1"/>
  <c r="X152"/>
  <c r="Y155"/>
  <c r="AA155" s="1"/>
  <c r="Y655"/>
  <c r="AA655" s="1"/>
  <c r="X652"/>
  <c r="J2089"/>
  <c r="L2089" s="1"/>
  <c r="I2086"/>
  <c r="X141"/>
  <c r="Y144"/>
  <c r="AA144" s="1"/>
  <c r="X705"/>
  <c r="Y708"/>
  <c r="X498"/>
  <c r="Y501"/>
  <c r="AA501" s="1"/>
  <c r="I1829"/>
  <c r="J1832"/>
  <c r="L1832" s="1"/>
  <c r="I375"/>
  <c r="J378"/>
  <c r="L378" s="1"/>
  <c r="I601"/>
  <c r="J604"/>
  <c r="X193"/>
  <c r="Y196"/>
  <c r="I1621"/>
  <c r="J1624"/>
  <c r="L1624" s="1"/>
  <c r="I2131"/>
  <c r="J2134"/>
  <c r="L2134" s="1"/>
  <c r="I143"/>
  <c r="J146"/>
  <c r="I1825"/>
  <c r="J1828"/>
  <c r="L1828" s="1"/>
  <c r="J73"/>
  <c r="I70"/>
  <c r="X733"/>
  <c r="Y736"/>
  <c r="AA736" s="1"/>
  <c r="X118"/>
  <c r="Y121"/>
  <c r="AA121" s="1"/>
  <c r="I1835"/>
  <c r="J1838"/>
  <c r="L1838" s="1"/>
  <c r="J443"/>
  <c r="L443" s="1"/>
  <c r="I440"/>
  <c r="J1541"/>
  <c r="L1541" s="1"/>
  <c r="I1538"/>
  <c r="X575"/>
  <c r="Y578"/>
  <c r="AA578" s="1"/>
  <c r="I2231"/>
  <c r="J2234"/>
  <c r="L2234" s="1"/>
  <c r="X234"/>
  <c r="Y237"/>
  <c r="AA237" s="1"/>
  <c r="I1840"/>
  <c r="J1843"/>
  <c r="L1843" s="1"/>
  <c r="J2041"/>
  <c r="L2041" s="1"/>
  <c r="I2038"/>
  <c r="J619"/>
  <c r="L619" s="1"/>
  <c r="I616"/>
  <c r="I614"/>
  <c r="J617"/>
  <c r="L617" s="1"/>
  <c r="I1901"/>
  <c r="J1904"/>
  <c r="L1904" s="1"/>
  <c r="I1443"/>
  <c r="J1446"/>
  <c r="L1446" s="1"/>
  <c r="I1315"/>
  <c r="J1318"/>
  <c r="L1318" s="1"/>
  <c r="I1187"/>
  <c r="J1190"/>
  <c r="L1190" s="1"/>
  <c r="I1059"/>
  <c r="J1062"/>
  <c r="L1062" s="1"/>
  <c r="I931"/>
  <c r="J934"/>
  <c r="L934" s="1"/>
  <c r="I802"/>
  <c r="J805"/>
  <c r="L805" s="1"/>
  <c r="J679"/>
  <c r="I676"/>
  <c r="I218"/>
  <c r="J221"/>
  <c r="I1909"/>
  <c r="J1912"/>
  <c r="L1912" s="1"/>
  <c r="J535"/>
  <c r="L535" s="1"/>
  <c r="I532"/>
  <c r="X61"/>
  <c r="Y64"/>
  <c r="AA64" s="1"/>
  <c r="J1381"/>
  <c r="L1381" s="1"/>
  <c r="I1378"/>
  <c r="I1249"/>
  <c r="J1252"/>
  <c r="L1252" s="1"/>
  <c r="I1122"/>
  <c r="J1125"/>
  <c r="L1125" s="1"/>
  <c r="I995"/>
  <c r="J998"/>
  <c r="L998" s="1"/>
  <c r="I865"/>
  <c r="J868"/>
  <c r="L868" s="1"/>
  <c r="I738"/>
  <c r="J741"/>
  <c r="I313"/>
  <c r="J316"/>
  <c r="I599"/>
  <c r="J602"/>
  <c r="L602" s="1"/>
  <c r="I1424"/>
  <c r="J1427"/>
  <c r="L1427" s="1"/>
  <c r="I1297"/>
  <c r="J1300"/>
  <c r="L1300" s="1"/>
  <c r="J1171"/>
  <c r="L1171" s="1"/>
  <c r="I1168"/>
  <c r="I1042"/>
  <c r="K1042" s="1"/>
  <c r="J1045"/>
  <c r="I914"/>
  <c r="J917"/>
  <c r="L917" s="1"/>
  <c r="I785"/>
  <c r="J788"/>
  <c r="L788" s="1"/>
  <c r="I657"/>
  <c r="J660"/>
  <c r="X148"/>
  <c r="Y151"/>
  <c r="AA151" s="1"/>
  <c r="Y651"/>
  <c r="AA651" s="1"/>
  <c r="X648"/>
  <c r="I401"/>
  <c r="J404"/>
  <c r="L404" s="1"/>
  <c r="I1360"/>
  <c r="J1363"/>
  <c r="I1231"/>
  <c r="J1234"/>
  <c r="L1234" s="1"/>
  <c r="I1106"/>
  <c r="J1109"/>
  <c r="L1109" s="1"/>
  <c r="J979"/>
  <c r="L979" s="1"/>
  <c r="I976"/>
  <c r="J851"/>
  <c r="L851" s="1"/>
  <c r="I848"/>
  <c r="J723"/>
  <c r="I720"/>
  <c r="I1511"/>
  <c r="J1514"/>
  <c r="L1514" s="1"/>
  <c r="I1675"/>
  <c r="J1678"/>
  <c r="Y296"/>
  <c r="AA296" s="1"/>
  <c r="X293"/>
  <c r="X418"/>
  <c r="Y421"/>
  <c r="I1893"/>
  <c r="J1896"/>
  <c r="L1896" s="1"/>
  <c r="I611"/>
  <c r="J614"/>
  <c r="L614" s="1"/>
  <c r="J2239"/>
  <c r="L2239" s="1"/>
  <c r="I2236"/>
  <c r="X627"/>
  <c r="Y630"/>
  <c r="AA630" s="1"/>
  <c r="X516"/>
  <c r="Y519"/>
  <c r="AA519" s="1"/>
  <c r="I199"/>
  <c r="J202"/>
  <c r="L202" s="1"/>
  <c r="I606"/>
  <c r="J609"/>
  <c r="X161"/>
  <c r="Z161" s="1"/>
  <c r="Y164"/>
  <c r="AA164" s="1"/>
  <c r="X45"/>
  <c r="Y48"/>
  <c r="AA48" s="1"/>
  <c r="I1837"/>
  <c r="J1840"/>
  <c r="L1840" s="1"/>
  <c r="J179"/>
  <c r="L179" s="1"/>
  <c r="I176"/>
  <c r="I1827"/>
  <c r="J1830"/>
  <c r="J2045"/>
  <c r="L2045" s="1"/>
  <c r="I2042"/>
  <c r="J2203"/>
  <c r="L2203" s="1"/>
  <c r="I2200"/>
  <c r="X623"/>
  <c r="Y626"/>
  <c r="AA626" s="1"/>
  <c r="X168"/>
  <c r="Y171"/>
  <c r="AA171" s="1"/>
  <c r="J1889"/>
  <c r="L1889" s="1"/>
  <c r="I1886"/>
  <c r="X33"/>
  <c r="Y36"/>
  <c r="Z36" s="1"/>
  <c r="X437"/>
  <c r="Y440"/>
  <c r="X657"/>
  <c r="Y660"/>
  <c r="X322"/>
  <c r="Y325"/>
  <c r="AA325" s="1"/>
  <c r="J159"/>
  <c r="L159" s="1"/>
  <c r="I156"/>
  <c r="I237"/>
  <c r="J240"/>
  <c r="L240" s="1"/>
  <c r="Y364"/>
  <c r="X361"/>
  <c r="I1547"/>
  <c r="J1550"/>
  <c r="L1550" s="1"/>
  <c r="Y38"/>
  <c r="X35"/>
  <c r="I1924"/>
  <c r="J1927"/>
  <c r="L1927" s="1"/>
  <c r="I511"/>
  <c r="J514"/>
  <c r="L514" s="1"/>
  <c r="I2122"/>
  <c r="J2125"/>
  <c r="X388"/>
  <c r="Y391"/>
  <c r="I1707"/>
  <c r="J1710"/>
  <c r="L1710" s="1"/>
  <c r="J85"/>
  <c r="L85" s="1"/>
  <c r="I82"/>
  <c r="X505"/>
  <c r="Z505" s="1"/>
  <c r="Y508"/>
  <c r="Y392"/>
  <c r="AA392" s="1"/>
  <c r="X389"/>
  <c r="I287"/>
  <c r="J290"/>
  <c r="L290" s="1"/>
  <c r="J1769"/>
  <c r="L1769" s="1"/>
  <c r="I1766"/>
  <c r="J283"/>
  <c r="L283" s="1"/>
  <c r="I280"/>
  <c r="J2077"/>
  <c r="L2077" s="1"/>
  <c r="I2074"/>
  <c r="Y158"/>
  <c r="X155"/>
  <c r="Z155" s="1"/>
  <c r="X563"/>
  <c r="Y566"/>
  <c r="AA566" s="1"/>
  <c r="X512"/>
  <c r="Y515"/>
  <c r="AA515" s="1"/>
  <c r="I1708"/>
  <c r="J1711"/>
  <c r="L1711" s="1"/>
  <c r="I383"/>
  <c r="J386"/>
  <c r="Y312"/>
  <c r="AA312" s="1"/>
  <c r="X309"/>
  <c r="X176"/>
  <c r="Y179"/>
  <c r="AA179" s="1"/>
  <c r="I1836"/>
  <c r="J1839"/>
  <c r="L1839" s="1"/>
  <c r="X767"/>
  <c r="Y768"/>
  <c r="AA768" s="1"/>
  <c r="X766"/>
  <c r="X765"/>
  <c r="J1461"/>
  <c r="L1461" s="1"/>
  <c r="I1458"/>
  <c r="I1384"/>
  <c r="J1387"/>
  <c r="I1255"/>
  <c r="J1258"/>
  <c r="L1258" s="1"/>
  <c r="I1126"/>
  <c r="K1126" s="1"/>
  <c r="J1129"/>
  <c r="L1129" s="1"/>
  <c r="I999"/>
  <c r="J1002"/>
  <c r="L1002" s="1"/>
  <c r="I871"/>
  <c r="J874"/>
  <c r="I743"/>
  <c r="J746"/>
  <c r="L746" s="1"/>
  <c r="I213"/>
  <c r="J216"/>
  <c r="L216" s="1"/>
  <c r="J1905"/>
  <c r="I1902"/>
  <c r="I567"/>
  <c r="J570"/>
  <c r="L570" s="1"/>
  <c r="J2199"/>
  <c r="I2196"/>
  <c r="J1449"/>
  <c r="L1449" s="1"/>
  <c r="I1446"/>
  <c r="I1317"/>
  <c r="J1320"/>
  <c r="L1320" s="1"/>
  <c r="I1190"/>
  <c r="J1193"/>
  <c r="L1193" s="1"/>
  <c r="I1062"/>
  <c r="J1065"/>
  <c r="L1065" s="1"/>
  <c r="I934"/>
  <c r="J937"/>
  <c r="I806"/>
  <c r="K806" s="1"/>
  <c r="J809"/>
  <c r="I678"/>
  <c r="J681"/>
  <c r="L681" s="1"/>
  <c r="X32"/>
  <c r="Y35"/>
  <c r="AA35" s="1"/>
  <c r="I1365"/>
  <c r="J1368"/>
  <c r="L1368" s="1"/>
  <c r="I1237"/>
  <c r="J1240"/>
  <c r="L1240" s="1"/>
  <c r="I1109"/>
  <c r="J1112"/>
  <c r="I981"/>
  <c r="J984"/>
  <c r="L984" s="1"/>
  <c r="J855"/>
  <c r="L855" s="1"/>
  <c r="I852"/>
  <c r="I725"/>
  <c r="J728"/>
  <c r="L728" s="1"/>
  <c r="X78"/>
  <c r="Y81"/>
  <c r="I130"/>
  <c r="J133"/>
  <c r="I394"/>
  <c r="K394" s="1"/>
  <c r="J397"/>
  <c r="K397" s="1"/>
  <c r="I1428"/>
  <c r="K1428" s="1"/>
  <c r="J1431"/>
  <c r="I1301"/>
  <c r="J1304"/>
  <c r="J1175"/>
  <c r="L1175" s="1"/>
  <c r="I1172"/>
  <c r="J1047"/>
  <c r="I1044"/>
  <c r="I917"/>
  <c r="J920"/>
  <c r="L920" s="1"/>
  <c r="J791"/>
  <c r="I788"/>
  <c r="J663"/>
  <c r="I660"/>
  <c r="X300"/>
  <c r="Y303"/>
  <c r="AA303" s="1"/>
  <c r="J207"/>
  <c r="I204"/>
  <c r="X547"/>
  <c r="Y550"/>
  <c r="AA550" s="1"/>
  <c r="X287"/>
  <c r="Y290"/>
  <c r="I1501"/>
  <c r="J1504"/>
  <c r="L1504" s="1"/>
  <c r="I582"/>
  <c r="J585"/>
  <c r="K585" s="1"/>
  <c r="I2230"/>
  <c r="J2233"/>
  <c r="I121"/>
  <c r="J124"/>
  <c r="X510"/>
  <c r="Y513"/>
  <c r="AA513" s="1"/>
  <c r="I2003"/>
  <c r="J2006"/>
  <c r="L2006" s="1"/>
  <c r="J1493"/>
  <c r="L1493" s="1"/>
  <c r="I1490"/>
  <c r="Y272"/>
  <c r="AA272" s="1"/>
  <c r="X269"/>
  <c r="X667"/>
  <c r="Y670"/>
  <c r="AA670" s="1"/>
  <c r="J315"/>
  <c r="I312"/>
  <c r="I238"/>
  <c r="J241"/>
  <c r="L241" s="1"/>
  <c r="I390"/>
  <c r="J393"/>
  <c r="I2258"/>
  <c r="K2258" s="1"/>
  <c r="J2261"/>
  <c r="L2261" s="1"/>
  <c r="X525"/>
  <c r="Y528"/>
  <c r="X130"/>
  <c r="Y133"/>
  <c r="AA133" s="1"/>
  <c r="X298"/>
  <c r="Y301"/>
  <c r="AA301" s="1"/>
  <c r="J1853"/>
  <c r="L1853" s="1"/>
  <c r="I1850"/>
  <c r="I551"/>
  <c r="J554"/>
  <c r="L554" s="1"/>
  <c r="I2114"/>
  <c r="K2114" s="1"/>
  <c r="J2117"/>
  <c r="X651"/>
  <c r="Y654"/>
  <c r="AA654" s="1"/>
  <c r="I1533"/>
  <c r="J1536"/>
  <c r="L1536" s="1"/>
  <c r="I249"/>
  <c r="J252"/>
  <c r="L252" s="1"/>
  <c r="I349"/>
  <c r="J352"/>
  <c r="L352" s="1"/>
  <c r="I1760"/>
  <c r="J1763"/>
  <c r="I107"/>
  <c r="J110"/>
  <c r="I119"/>
  <c r="J122"/>
  <c r="L122" s="1"/>
  <c r="X132"/>
  <c r="Y135"/>
  <c r="AA135" s="1"/>
  <c r="I1728"/>
  <c r="J1731"/>
  <c r="L1731" s="1"/>
  <c r="I311"/>
  <c r="J314"/>
  <c r="I106"/>
  <c r="J109"/>
  <c r="L109" s="1"/>
  <c r="J2119"/>
  <c r="L2119" s="1"/>
  <c r="I2116"/>
  <c r="I1651"/>
  <c r="J1654"/>
  <c r="L1654" s="1"/>
  <c r="X382"/>
  <c r="Y385"/>
  <c r="AA385" s="1"/>
  <c r="I2033"/>
  <c r="J2036"/>
  <c r="I2182"/>
  <c r="K2182" s="1"/>
  <c r="J2185"/>
  <c r="X719"/>
  <c r="Y722"/>
  <c r="AA722" s="1"/>
  <c r="X44"/>
  <c r="Y47"/>
  <c r="AA47" s="1"/>
  <c r="J347"/>
  <c r="L347" s="1"/>
  <c r="I344"/>
  <c r="I126"/>
  <c r="J129"/>
  <c r="L129" s="1"/>
  <c r="I446"/>
  <c r="J449"/>
  <c r="J2147"/>
  <c r="L2147" s="1"/>
  <c r="I2144"/>
  <c r="I85"/>
  <c r="J88"/>
  <c r="L88" s="1"/>
  <c r="X474"/>
  <c r="Y477"/>
  <c r="AA477" s="1"/>
  <c r="I305"/>
  <c r="J308"/>
  <c r="J567"/>
  <c r="I564"/>
  <c r="Y58"/>
  <c r="AA58" s="1"/>
  <c r="X55"/>
  <c r="I2211"/>
  <c r="J2214"/>
  <c r="L2214" s="1"/>
  <c r="I158"/>
  <c r="J161"/>
  <c r="I275"/>
  <c r="J278"/>
  <c r="L278" s="1"/>
  <c r="I1955"/>
  <c r="J1958"/>
  <c r="L1958" s="1"/>
  <c r="I1436"/>
  <c r="K1436" s="1"/>
  <c r="J1439"/>
  <c r="I1307"/>
  <c r="J1310"/>
  <c r="L1310" s="1"/>
  <c r="I1179"/>
  <c r="J1182"/>
  <c r="L1182" s="1"/>
  <c r="I1051"/>
  <c r="J1054"/>
  <c r="L1054" s="1"/>
  <c r="I923"/>
  <c r="J926"/>
  <c r="I795"/>
  <c r="J798"/>
  <c r="L798" s="1"/>
  <c r="I667"/>
  <c r="J670"/>
  <c r="L670" s="1"/>
  <c r="J1753"/>
  <c r="L1753" s="1"/>
  <c r="I1750"/>
  <c r="I379"/>
  <c r="J382"/>
  <c r="L382" s="1"/>
  <c r="I1684"/>
  <c r="J1687"/>
  <c r="J1373"/>
  <c r="I1370"/>
  <c r="I1242"/>
  <c r="K1242" s="1"/>
  <c r="J1245"/>
  <c r="K1245" s="1"/>
  <c r="AL80"/>
  <c r="AM80" s="1"/>
  <c r="I969"/>
  <c r="J972"/>
  <c r="I841"/>
  <c r="J844"/>
  <c r="L844" s="1"/>
  <c r="I713"/>
  <c r="J716"/>
  <c r="Y280"/>
  <c r="AA280" s="1"/>
  <c r="X277"/>
  <c r="X58"/>
  <c r="Y61"/>
  <c r="X654"/>
  <c r="Y657"/>
  <c r="AA657" s="1"/>
  <c r="I1416"/>
  <c r="J1419"/>
  <c r="K1419" s="1"/>
  <c r="J1291"/>
  <c r="I1288"/>
  <c r="J1163"/>
  <c r="I1160"/>
  <c r="J1035"/>
  <c r="I1032"/>
  <c r="J907"/>
  <c r="L907" s="1"/>
  <c r="I904"/>
  <c r="J779"/>
  <c r="I776"/>
  <c r="J651"/>
  <c r="I648"/>
  <c r="I51"/>
  <c r="J54"/>
  <c r="L54" s="1"/>
  <c r="Y715"/>
  <c r="X712"/>
  <c r="I2146"/>
  <c r="J2149"/>
  <c r="K2149" s="1"/>
  <c r="J2211"/>
  <c r="L2211" s="1"/>
  <c r="I2208"/>
  <c r="X40"/>
  <c r="Y43"/>
  <c r="AA43" s="1"/>
  <c r="X80"/>
  <c r="Y83"/>
  <c r="I127"/>
  <c r="J130"/>
  <c r="L130" s="1"/>
  <c r="I286"/>
  <c r="J289"/>
  <c r="I474"/>
  <c r="J477"/>
  <c r="L477" s="1"/>
  <c r="X101"/>
  <c r="Y104"/>
  <c r="AA104" s="1"/>
  <c r="X426"/>
  <c r="Y429"/>
  <c r="AA429" s="1"/>
  <c r="X646"/>
  <c r="Y649"/>
  <c r="AA649" s="1"/>
  <c r="J239"/>
  <c r="L239" s="1"/>
  <c r="I236"/>
  <c r="I473"/>
  <c r="J476"/>
  <c r="J39"/>
  <c r="L39" s="1"/>
  <c r="I36"/>
  <c r="J1517"/>
  <c r="L1517" s="1"/>
  <c r="I1514"/>
  <c r="K1514" s="1"/>
  <c r="I129"/>
  <c r="J132"/>
  <c r="L132" s="1"/>
  <c r="Y551"/>
  <c r="AA551" s="1"/>
  <c r="X548"/>
  <c r="I195"/>
  <c r="J198"/>
  <c r="I443"/>
  <c r="J446"/>
  <c r="L446" s="1"/>
  <c r="J2127"/>
  <c r="L2127" s="1"/>
  <c r="I2124"/>
  <c r="X597"/>
  <c r="Y600"/>
  <c r="I2221"/>
  <c r="J2224"/>
  <c r="L2224" s="1"/>
  <c r="I1899"/>
  <c r="J1902"/>
  <c r="L1902" s="1"/>
  <c r="I522"/>
  <c r="J525"/>
  <c r="J1629"/>
  <c r="I1626"/>
  <c r="X391"/>
  <c r="Y394"/>
  <c r="AA394" s="1"/>
  <c r="X112"/>
  <c r="Y115"/>
  <c r="Y583"/>
  <c r="AA583" s="1"/>
  <c r="X580"/>
  <c r="I1737"/>
  <c r="J1740"/>
  <c r="J211"/>
  <c r="L211" s="1"/>
  <c r="I208"/>
  <c r="I1789"/>
  <c r="J1792"/>
  <c r="Y90"/>
  <c r="AA90" s="1"/>
  <c r="X87"/>
  <c r="Y166"/>
  <c r="X163"/>
  <c r="X727"/>
  <c r="Y730"/>
  <c r="X424"/>
  <c r="Y427"/>
  <c r="AA427" s="1"/>
  <c r="I1907"/>
  <c r="J1910"/>
  <c r="L1910" s="1"/>
  <c r="I2080"/>
  <c r="J2083"/>
  <c r="X445"/>
  <c r="Y448"/>
  <c r="AA448" s="1"/>
  <c r="I33"/>
  <c r="J36"/>
  <c r="L36" s="1"/>
  <c r="Y46"/>
  <c r="AA46" s="1"/>
  <c r="X43"/>
  <c r="I2079"/>
  <c r="J2082"/>
  <c r="L2082" s="1"/>
  <c r="J1569"/>
  <c r="L1569" s="1"/>
  <c r="I1566"/>
  <c r="J2195"/>
  <c r="L2195" s="1"/>
  <c r="I2192"/>
  <c r="J1797"/>
  <c r="L1797" s="1"/>
  <c r="I1794"/>
  <c r="J2069"/>
  <c r="L2069" s="1"/>
  <c r="I2066"/>
  <c r="X65"/>
  <c r="Z65" s="1"/>
  <c r="Y68"/>
  <c r="X537"/>
  <c r="Y540"/>
  <c r="Z540" s="1"/>
  <c r="X174"/>
  <c r="Y177"/>
  <c r="J163"/>
  <c r="L163" s="1"/>
  <c r="I160"/>
  <c r="I357"/>
  <c r="J360"/>
  <c r="L360" s="1"/>
  <c r="I578"/>
  <c r="J581"/>
  <c r="J1501"/>
  <c r="L1501" s="1"/>
  <c r="I1498"/>
  <c r="Y248"/>
  <c r="X245"/>
  <c r="X456"/>
  <c r="Y459"/>
  <c r="X520"/>
  <c r="Y523"/>
  <c r="AA523" s="1"/>
  <c r="I1765"/>
  <c r="J1768"/>
  <c r="I1860"/>
  <c r="J1863"/>
  <c r="I1471"/>
  <c r="J1474"/>
  <c r="L1474" s="1"/>
  <c r="I1343"/>
  <c r="J1346"/>
  <c r="I1215"/>
  <c r="J1218"/>
  <c r="L1218" s="1"/>
  <c r="I1087"/>
  <c r="J1090"/>
  <c r="I959"/>
  <c r="J962"/>
  <c r="L962" s="1"/>
  <c r="I831"/>
  <c r="J834"/>
  <c r="I703"/>
  <c r="J706"/>
  <c r="L706" s="1"/>
  <c r="X153"/>
  <c r="Y156"/>
  <c r="I1503"/>
  <c r="J1506"/>
  <c r="X634"/>
  <c r="Y637"/>
  <c r="AA637" s="1"/>
  <c r="J1409"/>
  <c r="L1409" s="1"/>
  <c r="I1406"/>
  <c r="I1277"/>
  <c r="J1280"/>
  <c r="L1280" s="1"/>
  <c r="I1150"/>
  <c r="J1153"/>
  <c r="I1022"/>
  <c r="J1025"/>
  <c r="L1025" s="1"/>
  <c r="I895"/>
  <c r="J898"/>
  <c r="I767"/>
  <c r="J770"/>
  <c r="L770" s="1"/>
  <c r="I496"/>
  <c r="J499"/>
  <c r="K499" s="1"/>
  <c r="Y442"/>
  <c r="AA442" s="1"/>
  <c r="X439"/>
  <c r="I2239"/>
  <c r="J2242"/>
  <c r="L2242" s="1"/>
  <c r="I1453"/>
  <c r="J1456"/>
  <c r="I1325"/>
  <c r="J1328"/>
  <c r="L1328" s="1"/>
  <c r="I1197"/>
  <c r="J1200"/>
  <c r="J1071"/>
  <c r="L1071" s="1"/>
  <c r="I1068"/>
  <c r="I941"/>
  <c r="J944"/>
  <c r="I813"/>
  <c r="J816"/>
  <c r="L816" s="1"/>
  <c r="I685"/>
  <c r="J688"/>
  <c r="I1968"/>
  <c r="J1971"/>
  <c r="L1971" s="1"/>
  <c r="I591"/>
  <c r="J594"/>
  <c r="J2143"/>
  <c r="L2143" s="1"/>
  <c r="I2140"/>
  <c r="X521"/>
  <c r="Y524"/>
  <c r="I1389"/>
  <c r="J1392"/>
  <c r="L1392" s="1"/>
  <c r="J1263"/>
  <c r="L1263" s="1"/>
  <c r="I1260"/>
  <c r="I1130"/>
  <c r="K1130" s="1"/>
  <c r="J1133"/>
  <c r="J1007"/>
  <c r="I1004"/>
  <c r="I877"/>
  <c r="J880"/>
  <c r="L880" s="1"/>
  <c r="J751"/>
  <c r="I748"/>
  <c r="I283"/>
  <c r="J286"/>
  <c r="J2057"/>
  <c r="I2054"/>
  <c r="Y142"/>
  <c r="AA142" s="1"/>
  <c r="X139"/>
  <c r="J167"/>
  <c r="L167" s="1"/>
  <c r="I164"/>
  <c r="J359"/>
  <c r="I356"/>
  <c r="J59"/>
  <c r="L59" s="1"/>
  <c r="I56"/>
  <c r="Y240"/>
  <c r="AA240" s="1"/>
  <c r="X237"/>
  <c r="Z237" s="1"/>
  <c r="I2279"/>
  <c r="J2282"/>
  <c r="L2282" s="1"/>
  <c r="X186"/>
  <c r="Y189"/>
  <c r="J187"/>
  <c r="L187" s="1"/>
  <c r="I184"/>
  <c r="J423"/>
  <c r="L423" s="1"/>
  <c r="I420"/>
  <c r="I1524"/>
  <c r="J1527"/>
  <c r="X73"/>
  <c r="Y76"/>
  <c r="AA76" s="1"/>
  <c r="I2217"/>
  <c r="J2220"/>
  <c r="X734"/>
  <c r="Y737"/>
  <c r="AA737" s="1"/>
  <c r="I329"/>
  <c r="J332"/>
  <c r="L332" s="1"/>
  <c r="Y446"/>
  <c r="AA446" s="1"/>
  <c r="X443"/>
  <c r="X34"/>
  <c r="Y37"/>
  <c r="AA37" s="1"/>
  <c r="X214"/>
  <c r="Y217"/>
  <c r="J171"/>
  <c r="L171" s="1"/>
  <c r="I168"/>
  <c r="I1931"/>
  <c r="J1934"/>
  <c r="I602"/>
  <c r="J605"/>
  <c r="L605" s="1"/>
  <c r="X685"/>
  <c r="Y688"/>
  <c r="I2161"/>
  <c r="J2164"/>
  <c r="L2164" s="1"/>
  <c r="J351"/>
  <c r="I348"/>
  <c r="J1685"/>
  <c r="L1685" s="1"/>
  <c r="I1682"/>
  <c r="Y482"/>
  <c r="AA482" s="1"/>
  <c r="X479"/>
  <c r="X299"/>
  <c r="Y302"/>
  <c r="AA302" s="1"/>
  <c r="I1863"/>
  <c r="J1866"/>
  <c r="I389"/>
  <c r="J392"/>
  <c r="J1589"/>
  <c r="L1589" s="1"/>
  <c r="I1586"/>
  <c r="X687"/>
  <c r="Y690"/>
  <c r="I2163"/>
  <c r="J2166"/>
  <c r="L2166" s="1"/>
  <c r="Y639"/>
  <c r="AA639" s="1"/>
  <c r="X636"/>
  <c r="J2037"/>
  <c r="L2037" s="1"/>
  <c r="I2034"/>
  <c r="I2202"/>
  <c r="J2205"/>
  <c r="L2205" s="1"/>
  <c r="Y420"/>
  <c r="AA420" s="1"/>
  <c r="X417"/>
  <c r="X170"/>
  <c r="Y173"/>
  <c r="X606"/>
  <c r="Y609"/>
  <c r="AA609" s="1"/>
  <c r="J1737"/>
  <c r="K1737" s="1"/>
  <c r="I1734"/>
  <c r="I377"/>
  <c r="J380"/>
  <c r="J1849"/>
  <c r="I1846"/>
  <c r="X315"/>
  <c r="Y318"/>
  <c r="AA318" s="1"/>
  <c r="I1693"/>
  <c r="J1696"/>
  <c r="Y667"/>
  <c r="X664"/>
  <c r="J191"/>
  <c r="L191" s="1"/>
  <c r="I188"/>
  <c r="I1963"/>
  <c r="J1966"/>
  <c r="I86"/>
  <c r="J89"/>
  <c r="L89" s="1"/>
  <c r="Y292"/>
  <c r="AA292" s="1"/>
  <c r="X289"/>
  <c r="X102"/>
  <c r="Y105"/>
  <c r="AA105" s="1"/>
  <c r="I1711"/>
  <c r="J1714"/>
  <c r="J1745"/>
  <c r="L1745" s="1"/>
  <c r="I1742"/>
  <c r="I381"/>
  <c r="J384"/>
  <c r="L384" s="1"/>
  <c r="J1557"/>
  <c r="I1554"/>
  <c r="X351"/>
  <c r="Y354"/>
  <c r="AA354" s="1"/>
  <c r="X731"/>
  <c r="Y734"/>
  <c r="J1881"/>
  <c r="L1881" s="1"/>
  <c r="I1878"/>
  <c r="I1395"/>
  <c r="J1398"/>
  <c r="L1398" s="1"/>
  <c r="I1267"/>
  <c r="J1270"/>
  <c r="I1139"/>
  <c r="J1142"/>
  <c r="L1142" s="1"/>
  <c r="I1011"/>
  <c r="J1014"/>
  <c r="I882"/>
  <c r="K882" s="1"/>
  <c r="J885"/>
  <c r="L885" s="1"/>
  <c r="I754"/>
  <c r="K754" s="1"/>
  <c r="J757"/>
  <c r="J1981"/>
  <c r="L1981" s="1"/>
  <c r="I1978"/>
  <c r="I2101"/>
  <c r="J2104"/>
  <c r="I2134"/>
  <c r="J2137"/>
  <c r="L2137" s="1"/>
  <c r="X275"/>
  <c r="Y278"/>
  <c r="J1465"/>
  <c r="L1465" s="1"/>
  <c r="I1462"/>
  <c r="I1329"/>
  <c r="J1332"/>
  <c r="I1202"/>
  <c r="K1202" s="1"/>
  <c r="J1205"/>
  <c r="L1205" s="1"/>
  <c r="I1074"/>
  <c r="J1077"/>
  <c r="I946"/>
  <c r="K946" s="1"/>
  <c r="J949"/>
  <c r="L949" s="1"/>
  <c r="I818"/>
  <c r="J821"/>
  <c r="I690"/>
  <c r="K690" s="1"/>
  <c r="J693"/>
  <c r="L693" s="1"/>
  <c r="J501"/>
  <c r="L501" s="1"/>
  <c r="I498"/>
  <c r="Y416"/>
  <c r="AA416" s="1"/>
  <c r="X413"/>
  <c r="I577"/>
  <c r="J580"/>
  <c r="L580" s="1"/>
  <c r="I1377"/>
  <c r="J1380"/>
  <c r="I1250"/>
  <c r="J1253"/>
  <c r="L1253" s="1"/>
  <c r="I1121"/>
  <c r="J1124"/>
  <c r="I993"/>
  <c r="J996"/>
  <c r="L996" s="1"/>
  <c r="I866"/>
  <c r="J869"/>
  <c r="J739"/>
  <c r="I736"/>
  <c r="J1825"/>
  <c r="K1825" s="1"/>
  <c r="I1822"/>
  <c r="K1822" s="1"/>
  <c r="I2011"/>
  <c r="J2014"/>
  <c r="J119"/>
  <c r="I116"/>
  <c r="I1441"/>
  <c r="J1444"/>
  <c r="L1444" s="1"/>
  <c r="I1312"/>
  <c r="J1315"/>
  <c r="J1187"/>
  <c r="K1187" s="1"/>
  <c r="I1184"/>
  <c r="J1059"/>
  <c r="K1059" s="1"/>
  <c r="I1056"/>
  <c r="I929"/>
  <c r="J932"/>
  <c r="I799"/>
  <c r="J802"/>
  <c r="L802" s="1"/>
  <c r="J675"/>
  <c r="L675" s="1"/>
  <c r="I672"/>
  <c r="I471"/>
  <c r="J474"/>
  <c r="X484"/>
  <c r="Y487"/>
  <c r="AA487" s="1"/>
  <c r="X496"/>
  <c r="Y499"/>
  <c r="I562"/>
  <c r="J565"/>
  <c r="K565" s="1"/>
  <c r="X485"/>
  <c r="Y488"/>
  <c r="X577"/>
  <c r="Y580"/>
  <c r="AA580" s="1"/>
  <c r="X370"/>
  <c r="Y373"/>
  <c r="I1856"/>
  <c r="J1859"/>
  <c r="I1981"/>
  <c r="J1984"/>
  <c r="L1984" s="1"/>
  <c r="I76"/>
  <c r="K76" s="1"/>
  <c r="J79"/>
  <c r="X643"/>
  <c r="Y646"/>
  <c r="AA646" s="1"/>
  <c r="I1493"/>
  <c r="J1496"/>
  <c r="X72"/>
  <c r="Y75"/>
  <c r="AA75" s="1"/>
  <c r="J1869"/>
  <c r="L1869" s="1"/>
  <c r="I1866"/>
  <c r="K1866" s="1"/>
  <c r="I1600"/>
  <c r="J1603"/>
  <c r="K1603" s="1"/>
  <c r="X605"/>
  <c r="Y608"/>
  <c r="X462"/>
  <c r="Y465"/>
  <c r="AA465" s="1"/>
  <c r="I123"/>
  <c r="J126"/>
  <c r="I1865"/>
  <c r="J1868"/>
  <c r="L1868" s="1"/>
  <c r="J475"/>
  <c r="L475" s="1"/>
  <c r="I472"/>
  <c r="J2219"/>
  <c r="L2219" s="1"/>
  <c r="I2216"/>
  <c r="I2115"/>
  <c r="J2118"/>
  <c r="Y687"/>
  <c r="Z687" s="1"/>
  <c r="X684"/>
  <c r="I307"/>
  <c r="J310"/>
  <c r="L310" s="1"/>
  <c r="J2097"/>
  <c r="I2094"/>
  <c r="J77"/>
  <c r="I74"/>
  <c r="I625"/>
  <c r="J628"/>
  <c r="L628" s="1"/>
  <c r="I1941"/>
  <c r="J1944"/>
  <c r="X356"/>
  <c r="Y359"/>
  <c r="AA359" s="1"/>
  <c r="X222"/>
  <c r="Y225"/>
  <c r="J127"/>
  <c r="K127" s="1"/>
  <c r="I124"/>
  <c r="K124" s="1"/>
  <c r="I1889"/>
  <c r="J1892"/>
  <c r="L1892" s="1"/>
  <c r="I94"/>
  <c r="J97"/>
  <c r="Y360"/>
  <c r="X357"/>
  <c r="X224"/>
  <c r="Y227"/>
  <c r="AA227" s="1"/>
  <c r="I1897"/>
  <c r="J1900"/>
  <c r="L1900" s="1"/>
  <c r="I447"/>
  <c r="J450"/>
  <c r="J1609"/>
  <c r="I1606"/>
  <c r="I2183"/>
  <c r="J2186"/>
  <c r="L2186" s="1"/>
  <c r="X416"/>
  <c r="Y419"/>
  <c r="J1917"/>
  <c r="K1917" s="1"/>
  <c r="I1914"/>
  <c r="I2278"/>
  <c r="K2278" s="1"/>
  <c r="J2281"/>
  <c r="X545"/>
  <c r="Y548"/>
  <c r="AA548" s="1"/>
  <c r="X334"/>
  <c r="Y337"/>
  <c r="J139"/>
  <c r="I136"/>
  <c r="J1901"/>
  <c r="K1901" s="1"/>
  <c r="I1898"/>
  <c r="J507"/>
  <c r="L507" s="1"/>
  <c r="I504"/>
  <c r="Y174"/>
  <c r="Z174" s="1"/>
  <c r="X171"/>
  <c r="Z171" s="1"/>
  <c r="I75"/>
  <c r="J78"/>
  <c r="L78" s="1"/>
  <c r="X56"/>
  <c r="Y59"/>
  <c r="X288"/>
  <c r="Y291"/>
  <c r="AA291" s="1"/>
  <c r="I339"/>
  <c r="J342"/>
  <c r="I595"/>
  <c r="J598"/>
  <c r="L598" s="1"/>
  <c r="I1604"/>
  <c r="J1607"/>
  <c r="I159"/>
  <c r="J162"/>
  <c r="L162" s="1"/>
  <c r="I399"/>
  <c r="J402"/>
  <c r="Y631"/>
  <c r="AA631" s="1"/>
  <c r="X628"/>
  <c r="I1853"/>
  <c r="J1856"/>
  <c r="X745"/>
  <c r="Y748"/>
  <c r="AA748" s="1"/>
  <c r="I161"/>
  <c r="J164"/>
  <c r="I2299"/>
  <c r="J2302"/>
  <c r="L2302" s="1"/>
  <c r="I2295"/>
  <c r="J2298"/>
  <c r="L2298" s="1"/>
  <c r="I2302"/>
  <c r="J2305"/>
  <c r="L2305" s="1"/>
  <c r="I2301"/>
  <c r="J2304"/>
  <c r="I2300"/>
  <c r="K2300" s="1"/>
  <c r="J2303"/>
  <c r="I1399"/>
  <c r="J1402"/>
  <c r="I1271"/>
  <c r="J1274"/>
  <c r="L1274" s="1"/>
  <c r="J1147"/>
  <c r="L1147" s="1"/>
  <c r="I1144"/>
  <c r="I1015"/>
  <c r="J1018"/>
  <c r="L1018" s="1"/>
  <c r="I886"/>
  <c r="J889"/>
  <c r="I758"/>
  <c r="J761"/>
  <c r="L761" s="1"/>
  <c r="J471"/>
  <c r="K471" s="1"/>
  <c r="I468"/>
  <c r="J1657"/>
  <c r="I1654"/>
  <c r="K1654" s="1"/>
  <c r="X419"/>
  <c r="Y422"/>
  <c r="I43"/>
  <c r="J46"/>
  <c r="J1473"/>
  <c r="L1473" s="1"/>
  <c r="I1470"/>
  <c r="I1335"/>
  <c r="J1338"/>
  <c r="L1338" s="1"/>
  <c r="I1206"/>
  <c r="J1209"/>
  <c r="L1209" s="1"/>
  <c r="I1079"/>
  <c r="J1082"/>
  <c r="L1082" s="1"/>
  <c r="I950"/>
  <c r="J953"/>
  <c r="K953" s="1"/>
  <c r="I821"/>
  <c r="J824"/>
  <c r="L824" s="1"/>
  <c r="I694"/>
  <c r="J697"/>
  <c r="K697" s="1"/>
  <c r="J639"/>
  <c r="I636"/>
  <c r="X717"/>
  <c r="Y720"/>
  <c r="AA720" s="1"/>
  <c r="J2191"/>
  <c r="I2188"/>
  <c r="I1381"/>
  <c r="J1384"/>
  <c r="I1253"/>
  <c r="J1256"/>
  <c r="L1256" s="1"/>
  <c r="J1127"/>
  <c r="I1124"/>
  <c r="K1124" s="1"/>
  <c r="I997"/>
  <c r="J1000"/>
  <c r="L1000" s="1"/>
  <c r="I869"/>
  <c r="J872"/>
  <c r="L872" s="1"/>
  <c r="I741"/>
  <c r="J744"/>
  <c r="I1759"/>
  <c r="J1762"/>
  <c r="L1762" s="1"/>
  <c r="J1873"/>
  <c r="L1873" s="1"/>
  <c r="I1870"/>
  <c r="I2083"/>
  <c r="J2086"/>
  <c r="L2086" s="1"/>
  <c r="J1521"/>
  <c r="L1521" s="1"/>
  <c r="I1518"/>
  <c r="I1445"/>
  <c r="J1448"/>
  <c r="L1448" s="1"/>
  <c r="I1316"/>
  <c r="J1319"/>
  <c r="K1319" s="1"/>
  <c r="I1189"/>
  <c r="J1192"/>
  <c r="L1192" s="1"/>
  <c r="J1063"/>
  <c r="I1060"/>
  <c r="J935"/>
  <c r="L935" s="1"/>
  <c r="I932"/>
  <c r="K932" s="1"/>
  <c r="J807"/>
  <c r="L807" s="1"/>
  <c r="I804"/>
  <c r="I675"/>
  <c r="J678"/>
  <c r="L678" s="1"/>
  <c r="I538"/>
  <c r="K538" s="1"/>
  <c r="J541"/>
  <c r="L541" s="1"/>
  <c r="X758"/>
  <c r="Z758" s="1"/>
  <c r="Y761"/>
  <c r="AA761" s="1"/>
  <c r="X276"/>
  <c r="Y279"/>
  <c r="AA279" s="1"/>
  <c r="I1716"/>
  <c r="J1719"/>
  <c r="K1719" s="1"/>
  <c r="I1921"/>
  <c r="J1924"/>
  <c r="L1924" s="1"/>
  <c r="I1624"/>
  <c r="J1627"/>
  <c r="L1627" s="1"/>
  <c r="Y214"/>
  <c r="Z214" s="1"/>
  <c r="X211"/>
  <c r="I77"/>
  <c r="J80"/>
  <c r="L80" s="1"/>
  <c r="X674"/>
  <c r="Y677"/>
  <c r="Z677" s="1"/>
  <c r="I1944"/>
  <c r="J1947"/>
  <c r="I479"/>
  <c r="J482"/>
  <c r="L482" s="1"/>
  <c r="J2287"/>
  <c r="I2284"/>
  <c r="I1673"/>
  <c r="J1676"/>
  <c r="L1676" s="1"/>
  <c r="X124"/>
  <c r="Y127"/>
  <c r="AA127" s="1"/>
  <c r="X270"/>
  <c r="Y273"/>
  <c r="I1879"/>
  <c r="J1882"/>
  <c r="L1882" s="1"/>
  <c r="J2005"/>
  <c r="I2002"/>
  <c r="J2167"/>
  <c r="L2167" s="1"/>
  <c r="I2164"/>
  <c r="K2164" s="1"/>
  <c r="I105"/>
  <c r="J108"/>
  <c r="L108" s="1"/>
  <c r="X188"/>
  <c r="Y191"/>
  <c r="J1933"/>
  <c r="I1930"/>
  <c r="I541"/>
  <c r="J544"/>
  <c r="L544" s="1"/>
  <c r="Y518"/>
  <c r="AA518" s="1"/>
  <c r="X515"/>
  <c r="Z515" s="1"/>
  <c r="I1605"/>
  <c r="J1608"/>
  <c r="L1608" s="1"/>
  <c r="X400"/>
  <c r="Y403"/>
  <c r="I371"/>
  <c r="J374"/>
  <c r="I62"/>
  <c r="J65"/>
  <c r="L65" s="1"/>
  <c r="I2282"/>
  <c r="J2285"/>
  <c r="L2285" s="1"/>
  <c r="I1753"/>
  <c r="J1756"/>
  <c r="L1756" s="1"/>
  <c r="I2061"/>
  <c r="J2064"/>
  <c r="Y663"/>
  <c r="AA663" s="1"/>
  <c r="X660"/>
  <c r="Z660" s="1"/>
  <c r="I137"/>
  <c r="J140"/>
  <c r="L140" s="1"/>
  <c r="I387"/>
  <c r="J390"/>
  <c r="L390" s="1"/>
  <c r="I1496"/>
  <c r="J1499"/>
  <c r="K1499" s="1"/>
  <c r="X661"/>
  <c r="Y664"/>
  <c r="AA664" s="1"/>
  <c r="I1607"/>
  <c r="J1610"/>
  <c r="L1610" s="1"/>
  <c r="X278"/>
  <c r="Y281"/>
  <c r="AA281" s="1"/>
  <c r="I215"/>
  <c r="J218"/>
  <c r="I1976"/>
  <c r="J1979"/>
  <c r="L1979" s="1"/>
  <c r="I555"/>
  <c r="J558"/>
  <c r="L558" s="1"/>
  <c r="I2170"/>
  <c r="J2173"/>
  <c r="L2173" s="1"/>
  <c r="I1545"/>
  <c r="J1548"/>
  <c r="X468"/>
  <c r="Y471"/>
  <c r="AA471" s="1"/>
  <c r="Y723"/>
  <c r="AA723" s="1"/>
  <c r="X720"/>
  <c r="Z720" s="1"/>
  <c r="I346"/>
  <c r="J349"/>
  <c r="L349" s="1"/>
  <c r="I485"/>
  <c r="J488"/>
  <c r="L488" s="1"/>
  <c r="X105"/>
  <c r="Y108"/>
  <c r="I1635"/>
  <c r="J1638"/>
  <c r="L1638" s="1"/>
  <c r="X638"/>
  <c r="Z638" s="1"/>
  <c r="Y641"/>
  <c r="AA641" s="1"/>
  <c r="I1969"/>
  <c r="J1972"/>
  <c r="L1972" s="1"/>
  <c r="I637"/>
  <c r="J640"/>
  <c r="L640" s="1"/>
  <c r="X387"/>
  <c r="Z387" s="1"/>
  <c r="Y390"/>
  <c r="I2283"/>
  <c r="J2286"/>
  <c r="L2286" s="1"/>
  <c r="X254"/>
  <c r="Y257"/>
  <c r="AA257" s="1"/>
  <c r="I1713"/>
  <c r="J1716"/>
  <c r="L1716" s="1"/>
  <c r="I1985"/>
  <c r="J1988"/>
  <c r="I1592"/>
  <c r="J1595"/>
  <c r="L1595" s="1"/>
  <c r="J2171"/>
  <c r="L2171" s="1"/>
  <c r="I2168"/>
  <c r="J631"/>
  <c r="L631" s="1"/>
  <c r="I628"/>
  <c r="K628" s="1"/>
  <c r="I1451"/>
  <c r="J1454"/>
  <c r="L1454" s="1"/>
  <c r="I1323"/>
  <c r="J1326"/>
  <c r="I1195"/>
  <c r="J1198"/>
  <c r="L1198" s="1"/>
  <c r="I1067"/>
  <c r="J1070"/>
  <c r="L1070" s="1"/>
  <c r="I939"/>
  <c r="J942"/>
  <c r="L942" s="1"/>
  <c r="J815"/>
  <c r="L815" s="1"/>
  <c r="I812"/>
  <c r="I682"/>
  <c r="K682" s="1"/>
  <c r="J685"/>
  <c r="L685" s="1"/>
  <c r="I347"/>
  <c r="J350"/>
  <c r="L350" s="1"/>
  <c r="I519"/>
  <c r="J522"/>
  <c r="L522" s="1"/>
  <c r="I2254"/>
  <c r="J2257"/>
  <c r="X581"/>
  <c r="Y584"/>
  <c r="AA584" s="1"/>
  <c r="J1389"/>
  <c r="K1389" s="1"/>
  <c r="I1386"/>
  <c r="I1257"/>
  <c r="J1260"/>
  <c r="L1260" s="1"/>
  <c r="I1131"/>
  <c r="J1134"/>
  <c r="I1002"/>
  <c r="J1005"/>
  <c r="L1005" s="1"/>
  <c r="I874"/>
  <c r="J877"/>
  <c r="L877" s="1"/>
  <c r="I746"/>
  <c r="J749"/>
  <c r="J451"/>
  <c r="I448"/>
  <c r="J1509"/>
  <c r="L1509" s="1"/>
  <c r="I1506"/>
  <c r="K1506" s="1"/>
  <c r="I1432"/>
  <c r="K1432" s="1"/>
  <c r="J1435"/>
  <c r="I1305"/>
  <c r="J1308"/>
  <c r="L1308" s="1"/>
  <c r="I1178"/>
  <c r="J1181"/>
  <c r="J1051"/>
  <c r="K1051" s="1"/>
  <c r="I1048"/>
  <c r="I921"/>
  <c r="J924"/>
  <c r="I793"/>
  <c r="J796"/>
  <c r="L796" s="1"/>
  <c r="I665"/>
  <c r="J668"/>
  <c r="L668" s="1"/>
  <c r="Y671"/>
  <c r="AA671" s="1"/>
  <c r="X668"/>
  <c r="J155"/>
  <c r="L155" s="1"/>
  <c r="I152"/>
  <c r="J319"/>
  <c r="L319" s="1"/>
  <c r="I316"/>
  <c r="K316" s="1"/>
  <c r="Y178"/>
  <c r="AA178" s="1"/>
  <c r="X175"/>
  <c r="I1368"/>
  <c r="J1371"/>
  <c r="K1371" s="1"/>
  <c r="J1243"/>
  <c r="I1240"/>
  <c r="K1240" s="1"/>
  <c r="I1113"/>
  <c r="J1116"/>
  <c r="L1116" s="1"/>
  <c r="J987"/>
  <c r="I984"/>
  <c r="K984" s="1"/>
  <c r="J859"/>
  <c r="I856"/>
  <c r="J731"/>
  <c r="I728"/>
  <c r="K728" s="1"/>
  <c r="X358"/>
  <c r="Y361"/>
  <c r="J391"/>
  <c r="L391" s="1"/>
  <c r="I388"/>
  <c r="X50"/>
  <c r="Y53"/>
  <c r="AA53" s="1"/>
  <c r="I2269"/>
  <c r="J2272"/>
  <c r="L2272" s="1"/>
  <c r="X534"/>
  <c r="Y537"/>
  <c r="AA537" s="1"/>
  <c r="I1896"/>
  <c r="J1899"/>
  <c r="I2037"/>
  <c r="J2040"/>
  <c r="L2040" s="1"/>
  <c r="J2227"/>
  <c r="L2227" s="1"/>
  <c r="I2224"/>
  <c r="K2224" s="1"/>
  <c r="Y264"/>
  <c r="X261"/>
  <c r="I2207"/>
  <c r="J2210"/>
  <c r="L2210" s="1"/>
  <c r="X296"/>
  <c r="Y299"/>
  <c r="I1767"/>
  <c r="J1770"/>
  <c r="L1770" s="1"/>
  <c r="I1908"/>
  <c r="K1908" s="1"/>
  <c r="J1911"/>
  <c r="K1911" s="1"/>
  <c r="J2179"/>
  <c r="I2176"/>
  <c r="X681"/>
  <c r="Y684"/>
  <c r="AA684" s="1"/>
  <c r="Y300"/>
  <c r="Z300" s="1"/>
  <c r="X297"/>
  <c r="I414"/>
  <c r="K414" s="1"/>
  <c r="J417"/>
  <c r="I1871"/>
  <c r="J1874"/>
  <c r="L1874" s="1"/>
  <c r="I1957"/>
  <c r="J1960"/>
  <c r="L1960" s="1"/>
  <c r="J111"/>
  <c r="I108"/>
  <c r="K108" s="1"/>
  <c r="X225"/>
  <c r="Y228"/>
  <c r="AA228" s="1"/>
  <c r="I2203"/>
  <c r="J2206"/>
  <c r="Y691"/>
  <c r="AA691" s="1"/>
  <c r="X688"/>
  <c r="Z688" s="1"/>
  <c r="I202"/>
  <c r="J205"/>
  <c r="L205" s="1"/>
  <c r="I2085"/>
  <c r="J2088"/>
  <c r="L2088" s="1"/>
  <c r="J2111"/>
  <c r="L2111" s="1"/>
  <c r="I2108"/>
  <c r="X553"/>
  <c r="Y556"/>
  <c r="AA556" s="1"/>
  <c r="I1559"/>
  <c r="J1562"/>
  <c r="L1562" s="1"/>
  <c r="I358"/>
  <c r="J361"/>
  <c r="K361" s="1"/>
  <c r="I234"/>
  <c r="K234" s="1"/>
  <c r="J237"/>
  <c r="L237" s="1"/>
  <c r="I2091"/>
  <c r="J2094"/>
  <c r="L2094" s="1"/>
  <c r="I37"/>
  <c r="J40"/>
  <c r="L40" s="1"/>
  <c r="X394"/>
  <c r="Y397"/>
  <c r="I2153"/>
  <c r="J2156"/>
  <c r="L2156" s="1"/>
  <c r="I1709"/>
  <c r="J1712"/>
  <c r="L1712" s="1"/>
  <c r="I1928"/>
  <c r="K1928" s="1"/>
  <c r="J1931"/>
  <c r="L1931" s="1"/>
  <c r="I2077"/>
  <c r="J2080"/>
  <c r="I2110"/>
  <c r="J2113"/>
  <c r="L2113" s="1"/>
  <c r="X711"/>
  <c r="Y714"/>
  <c r="AA714" s="1"/>
  <c r="X160"/>
  <c r="Y163"/>
  <c r="AA163" s="1"/>
  <c r="I1808"/>
  <c r="J1811"/>
  <c r="L1811" s="1"/>
  <c r="I366"/>
  <c r="J369"/>
  <c r="K369" s="1"/>
  <c r="X117"/>
  <c r="Y120"/>
  <c r="Y288"/>
  <c r="X285"/>
  <c r="I1659"/>
  <c r="J1662"/>
  <c r="I2012"/>
  <c r="J2015"/>
  <c r="I590"/>
  <c r="J593"/>
  <c r="L593" s="1"/>
  <c r="I415"/>
  <c r="J418"/>
  <c r="L418" s="1"/>
  <c r="J1641"/>
  <c r="L1641" s="1"/>
  <c r="I1638"/>
  <c r="K1638" s="1"/>
  <c r="X675"/>
  <c r="Y678"/>
  <c r="X156"/>
  <c r="Y159"/>
  <c r="AA159" s="1"/>
  <c r="X292"/>
  <c r="Y295"/>
  <c r="AA295" s="1"/>
  <c r="J1805"/>
  <c r="L1805" s="1"/>
  <c r="I1802"/>
  <c r="I558"/>
  <c r="J561"/>
  <c r="X49"/>
  <c r="Y52"/>
  <c r="Z52" s="1"/>
  <c r="I113"/>
  <c r="J116"/>
  <c r="L116" s="1"/>
  <c r="I2237"/>
  <c r="J2240"/>
  <c r="L2240" s="1"/>
  <c r="I1712"/>
  <c r="J1715"/>
  <c r="I1904"/>
  <c r="J1907"/>
  <c r="I1973"/>
  <c r="J1976"/>
  <c r="L1976" s="1"/>
  <c r="I1945"/>
  <c r="J1948"/>
  <c r="L1948" s="1"/>
  <c r="I1725"/>
  <c r="J1728"/>
  <c r="L1728" s="1"/>
  <c r="J1425"/>
  <c r="I1422"/>
  <c r="I1295"/>
  <c r="J1298"/>
  <c r="L1298" s="1"/>
  <c r="I1167"/>
  <c r="J1170"/>
  <c r="L1170" s="1"/>
  <c r="J1043"/>
  <c r="L1043" s="1"/>
  <c r="I1040"/>
  <c r="I911"/>
  <c r="J914"/>
  <c r="L914" s="1"/>
  <c r="J787"/>
  <c r="L787" s="1"/>
  <c r="I784"/>
  <c r="I655"/>
  <c r="J658"/>
  <c r="L658" s="1"/>
  <c r="I2195"/>
  <c r="J2198"/>
  <c r="L2198" s="1"/>
  <c r="X198"/>
  <c r="Y201"/>
  <c r="I186"/>
  <c r="J189"/>
  <c r="I1943"/>
  <c r="J1946"/>
  <c r="L1946" s="1"/>
  <c r="I1357"/>
  <c r="J1360"/>
  <c r="L1360" s="1"/>
  <c r="I1230"/>
  <c r="K1230" s="1"/>
  <c r="J1233"/>
  <c r="K1233" s="1"/>
  <c r="I1103"/>
  <c r="J1106"/>
  <c r="L1106" s="1"/>
  <c r="I975"/>
  <c r="J978"/>
  <c r="L978" s="1"/>
  <c r="I846"/>
  <c r="K846" s="1"/>
  <c r="J849"/>
  <c r="I717"/>
  <c r="J720"/>
  <c r="I1639"/>
  <c r="J1642"/>
  <c r="L1642" s="1"/>
  <c r="J223"/>
  <c r="L223" s="1"/>
  <c r="I220"/>
  <c r="I1404"/>
  <c r="K1404" s="1"/>
  <c r="J1407"/>
  <c r="L1407" s="1"/>
  <c r="I1278"/>
  <c r="J1281"/>
  <c r="L1281" s="1"/>
  <c r="I1147"/>
  <c r="J1150"/>
  <c r="I1021"/>
  <c r="J1024"/>
  <c r="L1024" s="1"/>
  <c r="I893"/>
  <c r="J896"/>
  <c r="L896" s="1"/>
  <c r="I765"/>
  <c r="J768"/>
  <c r="L768" s="1"/>
  <c r="I638"/>
  <c r="J641"/>
  <c r="Y162"/>
  <c r="X159"/>
  <c r="Z159" s="1"/>
  <c r="X595"/>
  <c r="Y598"/>
  <c r="I2135"/>
  <c r="J2138"/>
  <c r="L2138" s="1"/>
  <c r="I1481"/>
  <c r="J1484"/>
  <c r="L1484" s="1"/>
  <c r="I1340"/>
  <c r="K1340" s="1"/>
  <c r="J1343"/>
  <c r="L1343" s="1"/>
  <c r="I1211"/>
  <c r="J1214"/>
  <c r="J1087"/>
  <c r="I1084"/>
  <c r="I957"/>
  <c r="J960"/>
  <c r="I829"/>
  <c r="J832"/>
  <c r="L832" s="1"/>
  <c r="J703"/>
  <c r="I700"/>
  <c r="I2262"/>
  <c r="J2265"/>
  <c r="L2265" s="1"/>
  <c r="I89"/>
  <c r="J92"/>
  <c r="L92" s="1"/>
  <c r="X763"/>
  <c r="Y766"/>
  <c r="I1620"/>
  <c r="J1623"/>
  <c r="I554"/>
  <c r="J557"/>
  <c r="L557" s="1"/>
  <c r="Y368"/>
  <c r="AA368" s="1"/>
  <c r="X365"/>
  <c r="I2229"/>
  <c r="J2232"/>
  <c r="L2232" s="1"/>
  <c r="X586"/>
  <c r="Z586" s="1"/>
  <c r="Y589"/>
  <c r="Z589" s="1"/>
  <c r="I219"/>
  <c r="J222"/>
  <c r="L222" s="1"/>
  <c r="I1927"/>
  <c r="J1930"/>
  <c r="L1930" s="1"/>
  <c r="J595"/>
  <c r="I592"/>
  <c r="Y466"/>
  <c r="AA466" s="1"/>
  <c r="X463"/>
  <c r="Y530"/>
  <c r="AA530" s="1"/>
  <c r="X527"/>
  <c r="X100"/>
  <c r="Y103"/>
  <c r="AA103" s="1"/>
  <c r="J1785"/>
  <c r="L1785" s="1"/>
  <c r="I1782"/>
  <c r="J1841"/>
  <c r="L1841" s="1"/>
  <c r="I1838"/>
  <c r="K1838" s="1"/>
  <c r="I365"/>
  <c r="J368"/>
  <c r="L368" s="1"/>
  <c r="I1799"/>
  <c r="J1802"/>
  <c r="X768"/>
  <c r="I1114"/>
  <c r="J1117"/>
  <c r="I986"/>
  <c r="J989"/>
  <c r="L989" s="1"/>
  <c r="I858"/>
  <c r="J861"/>
  <c r="I730"/>
  <c r="J733"/>
  <c r="X212"/>
  <c r="Y215"/>
  <c r="AA215" s="1"/>
  <c r="I1995"/>
  <c r="J1998"/>
  <c r="L1998" s="1"/>
  <c r="I1417"/>
  <c r="J1420"/>
  <c r="I1289"/>
  <c r="J1292"/>
  <c r="L1292" s="1"/>
  <c r="I1161"/>
  <c r="J1164"/>
  <c r="L1164" s="1"/>
  <c r="I1033"/>
  <c r="J1036"/>
  <c r="L1036" s="1"/>
  <c r="I905"/>
  <c r="J908"/>
  <c r="L908" s="1"/>
  <c r="I777"/>
  <c r="J780"/>
  <c r="L780" s="1"/>
  <c r="I649"/>
  <c r="J652"/>
  <c r="L652" s="1"/>
  <c r="I115"/>
  <c r="J118"/>
  <c r="L118" s="1"/>
  <c r="X128"/>
  <c r="Y131"/>
  <c r="AA131" s="1"/>
  <c r="X536"/>
  <c r="Y539"/>
  <c r="AA539" s="1"/>
  <c r="I1763"/>
  <c r="J1766"/>
  <c r="L1766" s="1"/>
  <c r="I1352"/>
  <c r="J1355"/>
  <c r="L1355" s="1"/>
  <c r="J1227"/>
  <c r="K1227" s="1"/>
  <c r="I1224"/>
  <c r="K1224" s="1"/>
  <c r="J1099"/>
  <c r="L1099" s="1"/>
  <c r="I1096"/>
  <c r="I967"/>
  <c r="J970"/>
  <c r="L970" s="1"/>
  <c r="J843"/>
  <c r="I840"/>
  <c r="K840" s="1"/>
  <c r="J715"/>
  <c r="K715" s="1"/>
  <c r="I712"/>
  <c r="K712" s="1"/>
  <c r="X609"/>
  <c r="Y612"/>
  <c r="AA612" s="1"/>
  <c r="X338"/>
  <c r="Y341"/>
  <c r="AA341" s="1"/>
  <c r="I151"/>
  <c r="J154"/>
  <c r="L154" s="1"/>
  <c r="Y198"/>
  <c r="AA198" s="1"/>
  <c r="X195"/>
  <c r="Z195" s="1"/>
  <c r="X513"/>
  <c r="Z513" s="1"/>
  <c r="Y516"/>
  <c r="I1571"/>
  <c r="J1574"/>
  <c r="L1574" s="1"/>
  <c r="X574"/>
  <c r="Y577"/>
  <c r="I205"/>
  <c r="J208"/>
  <c r="L208" s="1"/>
  <c r="J1989"/>
  <c r="L1989" s="1"/>
  <c r="I1986"/>
  <c r="K1986" s="1"/>
  <c r="I589"/>
  <c r="J592"/>
  <c r="L592" s="1"/>
  <c r="Y110"/>
  <c r="AA110" s="1"/>
  <c r="X107"/>
  <c r="I1669"/>
  <c r="J1672"/>
  <c r="L1672" s="1"/>
  <c r="X464"/>
  <c r="Y467"/>
  <c r="AA467" s="1"/>
  <c r="I395"/>
  <c r="J398"/>
  <c r="L398" s="1"/>
  <c r="J543"/>
  <c r="L543" s="1"/>
  <c r="I540"/>
  <c r="K540" s="1"/>
  <c r="I1668"/>
  <c r="J1671"/>
  <c r="L1671" s="1"/>
  <c r="I2053"/>
  <c r="J2056"/>
  <c r="L2056" s="1"/>
  <c r="I1915"/>
  <c r="J1918"/>
  <c r="L1918" s="1"/>
  <c r="I623"/>
  <c r="J626"/>
  <c r="L626" s="1"/>
  <c r="Y106"/>
  <c r="AA106" s="1"/>
  <c r="X103"/>
  <c r="X396"/>
  <c r="Y399"/>
  <c r="AA399" s="1"/>
  <c r="J2013"/>
  <c r="L2013" s="1"/>
  <c r="I2010"/>
  <c r="I1588"/>
  <c r="J1591"/>
  <c r="L1591" s="1"/>
  <c r="X137"/>
  <c r="Y140"/>
  <c r="I2281"/>
  <c r="J2284"/>
  <c r="L2284" s="1"/>
  <c r="X670"/>
  <c r="Z670" s="1"/>
  <c r="Y673"/>
  <c r="AA673" s="1"/>
  <c r="J151"/>
  <c r="L151" s="1"/>
  <c r="I148"/>
  <c r="K148" s="1"/>
  <c r="I353"/>
  <c r="J356"/>
  <c r="L356" s="1"/>
  <c r="J1833"/>
  <c r="I1830"/>
  <c r="I1512"/>
  <c r="J1515"/>
  <c r="X645"/>
  <c r="Y648"/>
  <c r="AA648" s="1"/>
  <c r="Y388"/>
  <c r="X385"/>
  <c r="I2249"/>
  <c r="J2252"/>
  <c r="L2252" s="1"/>
  <c r="I1805"/>
  <c r="J1808"/>
  <c r="L1808" s="1"/>
  <c r="J2021"/>
  <c r="K2021" s="1"/>
  <c r="I2018"/>
  <c r="K2018" s="1"/>
  <c r="X20"/>
  <c r="Y23"/>
  <c r="AA23" s="1"/>
  <c r="Y454"/>
  <c r="X451"/>
  <c r="I1541"/>
  <c r="J1544"/>
  <c r="L1544" s="1"/>
  <c r="X336"/>
  <c r="Y339"/>
  <c r="AA339" s="1"/>
  <c r="J147"/>
  <c r="K147" s="1"/>
  <c r="I144"/>
  <c r="I2009"/>
  <c r="J2012"/>
  <c r="L2012" s="1"/>
  <c r="I1656"/>
  <c r="J1659"/>
  <c r="I1540"/>
  <c r="J1543"/>
  <c r="I2069"/>
  <c r="J2072"/>
  <c r="L2072" s="1"/>
  <c r="I1745"/>
  <c r="J1748"/>
  <c r="L1748" s="1"/>
  <c r="J375"/>
  <c r="I372"/>
  <c r="K372" s="1"/>
  <c r="J123"/>
  <c r="L123" s="1"/>
  <c r="I120"/>
  <c r="K120" s="1"/>
  <c r="Y450"/>
  <c r="AA450" s="1"/>
  <c r="X447"/>
  <c r="I1665"/>
  <c r="J1668"/>
  <c r="L1668" s="1"/>
  <c r="X250"/>
  <c r="Y253"/>
  <c r="AA253" s="1"/>
  <c r="I211"/>
  <c r="J214"/>
  <c r="L214" s="1"/>
  <c r="I475"/>
  <c r="J478"/>
  <c r="L478" s="1"/>
  <c r="I2266"/>
  <c r="J2269"/>
  <c r="K2269" s="1"/>
  <c r="X481"/>
  <c r="Y484"/>
  <c r="I2165"/>
  <c r="J2168"/>
  <c r="L2168" s="1"/>
  <c r="X274"/>
  <c r="Y277"/>
  <c r="AA277" s="1"/>
  <c r="I166"/>
  <c r="J169"/>
  <c r="L169" s="1"/>
  <c r="I1991"/>
  <c r="J1994"/>
  <c r="L1994" s="1"/>
  <c r="J311"/>
  <c r="L311" s="1"/>
  <c r="I308"/>
  <c r="I1407"/>
  <c r="J1410"/>
  <c r="L1410" s="1"/>
  <c r="I1279"/>
  <c r="J1282"/>
  <c r="L1282" s="1"/>
  <c r="I1151"/>
  <c r="J1154"/>
  <c r="L1154" s="1"/>
  <c r="I1023"/>
  <c r="J1026"/>
  <c r="L1026" s="1"/>
  <c r="I894"/>
  <c r="J897"/>
  <c r="L897" s="1"/>
  <c r="J771"/>
  <c r="L771" s="1"/>
  <c r="I768"/>
  <c r="I539"/>
  <c r="J542"/>
  <c r="L542" s="1"/>
  <c r="Y506"/>
  <c r="AA506" s="1"/>
  <c r="X503"/>
  <c r="Z503" s="1"/>
  <c r="Y538"/>
  <c r="X535"/>
  <c r="X76"/>
  <c r="Y79"/>
  <c r="AA79" s="1"/>
  <c r="J1489"/>
  <c r="L1489" s="1"/>
  <c r="I1486"/>
  <c r="K1486" s="1"/>
  <c r="J1345"/>
  <c r="L1345" s="1"/>
  <c r="I1342"/>
  <c r="I1214"/>
  <c r="J1217"/>
  <c r="L1217" s="1"/>
  <c r="I1086"/>
  <c r="J1089"/>
  <c r="L1089" s="1"/>
  <c r="I958"/>
  <c r="J961"/>
  <c r="L961" s="1"/>
  <c r="I830"/>
  <c r="J833"/>
  <c r="L833" s="1"/>
  <c r="I702"/>
  <c r="J705"/>
  <c r="L705" s="1"/>
  <c r="J2151"/>
  <c r="I2148"/>
  <c r="I1619"/>
  <c r="J1622"/>
  <c r="L1622" s="1"/>
  <c r="I1567"/>
  <c r="J1570"/>
  <c r="L1570" s="1"/>
  <c r="I1388"/>
  <c r="J1391"/>
  <c r="L1391" s="1"/>
  <c r="I1261"/>
  <c r="J1264"/>
  <c r="L1264" s="1"/>
  <c r="I1133"/>
  <c r="J1136"/>
  <c r="L1136" s="1"/>
  <c r="I1005"/>
  <c r="J1008"/>
  <c r="L1008" s="1"/>
  <c r="J879"/>
  <c r="I876"/>
  <c r="I750"/>
  <c r="J753"/>
  <c r="L753" s="1"/>
  <c r="I299"/>
  <c r="J302"/>
  <c r="L302" s="1"/>
  <c r="I2007"/>
  <c r="J2010"/>
  <c r="L2010" s="1"/>
  <c r="J43"/>
  <c r="L43" s="1"/>
  <c r="I40"/>
  <c r="X367"/>
  <c r="Y370"/>
  <c r="I1452"/>
  <c r="J1455"/>
  <c r="I1324"/>
  <c r="J1327"/>
  <c r="J1199"/>
  <c r="I1196"/>
  <c r="I1069"/>
  <c r="J1072"/>
  <c r="L1072" s="1"/>
  <c r="I938"/>
  <c r="J941"/>
  <c r="K941" s="1"/>
  <c r="I811"/>
  <c r="J814"/>
  <c r="L814" s="1"/>
  <c r="J687"/>
  <c r="K687" s="1"/>
  <c r="I684"/>
  <c r="I370"/>
  <c r="J373"/>
  <c r="L373" s="1"/>
  <c r="I2242"/>
  <c r="K2242" s="1"/>
  <c r="J2245"/>
  <c r="J1877"/>
  <c r="L1877" s="1"/>
  <c r="I1874"/>
  <c r="I265"/>
  <c r="J268"/>
  <c r="L268" s="1"/>
  <c r="I515"/>
  <c r="J518"/>
  <c r="L518" s="1"/>
  <c r="X473"/>
  <c r="Y476"/>
  <c r="AA476" s="1"/>
  <c r="I1691"/>
  <c r="J1694"/>
  <c r="L1694" s="1"/>
  <c r="X110"/>
  <c r="Y113"/>
  <c r="AA113" s="1"/>
  <c r="J1729"/>
  <c r="L1729" s="1"/>
  <c r="I1726"/>
  <c r="I309"/>
  <c r="J312"/>
  <c r="L312" s="1"/>
  <c r="I506"/>
  <c r="J509"/>
  <c r="L509" s="1"/>
  <c r="J1565"/>
  <c r="L1565" s="1"/>
  <c r="I1562"/>
  <c r="X327"/>
  <c r="Y330"/>
  <c r="AA330" s="1"/>
  <c r="X48"/>
  <c r="Y51"/>
  <c r="AA51" s="1"/>
  <c r="Y647"/>
  <c r="Z647" s="1"/>
  <c r="X644"/>
  <c r="I1748"/>
  <c r="J1751"/>
  <c r="L1751" s="1"/>
  <c r="X753"/>
  <c r="Y756"/>
  <c r="AA756" s="1"/>
  <c r="X482"/>
  <c r="Y485"/>
  <c r="AA485" s="1"/>
  <c r="I1720"/>
  <c r="J1723"/>
  <c r="L1723" s="1"/>
  <c r="I1816"/>
  <c r="J1819"/>
  <c r="I2089"/>
  <c r="J2092"/>
  <c r="L2092" s="1"/>
  <c r="J1497"/>
  <c r="K1497" s="1"/>
  <c r="I1494"/>
  <c r="X295"/>
  <c r="Y298"/>
  <c r="Z298" s="1"/>
  <c r="X452"/>
  <c r="Y455"/>
  <c r="AA455" s="1"/>
  <c r="I191"/>
  <c r="J194"/>
  <c r="L194" s="1"/>
  <c r="I547"/>
  <c r="J550"/>
  <c r="L550" s="1"/>
  <c r="X97"/>
  <c r="Y100"/>
  <c r="Y328"/>
  <c r="AA328" s="1"/>
  <c r="X325"/>
  <c r="J271"/>
  <c r="I268"/>
  <c r="K268" s="1"/>
  <c r="I1741"/>
  <c r="J1744"/>
  <c r="L1744" s="1"/>
  <c r="I1903"/>
  <c r="J1906"/>
  <c r="L1906" s="1"/>
  <c r="I273"/>
  <c r="J276"/>
  <c r="L276" s="1"/>
  <c r="I574"/>
  <c r="J577"/>
  <c r="K577" s="1"/>
  <c r="Y348"/>
  <c r="X345"/>
  <c r="Z345" s="1"/>
  <c r="I1563"/>
  <c r="J1566"/>
  <c r="X454"/>
  <c r="Y457"/>
  <c r="AA457" s="1"/>
  <c r="I1916"/>
  <c r="J1919"/>
  <c r="L1919" s="1"/>
  <c r="I545"/>
  <c r="J548"/>
  <c r="J2243"/>
  <c r="I2240"/>
  <c r="X181"/>
  <c r="Y184"/>
  <c r="X392"/>
  <c r="Y395"/>
  <c r="AA395" s="1"/>
  <c r="J227"/>
  <c r="I224"/>
  <c r="X625"/>
  <c r="Y628"/>
  <c r="AA628" s="1"/>
  <c r="X354"/>
  <c r="Y357"/>
  <c r="AA357" s="1"/>
  <c r="I269"/>
  <c r="J272"/>
  <c r="L272" s="1"/>
  <c r="I563"/>
  <c r="J566"/>
  <c r="L566" s="1"/>
  <c r="I2186"/>
  <c r="K2186" s="1"/>
  <c r="J2189"/>
  <c r="L2189" s="1"/>
  <c r="X324"/>
  <c r="Y327"/>
  <c r="AA327" s="1"/>
  <c r="I1784"/>
  <c r="J1787"/>
  <c r="X15"/>
  <c r="Y18"/>
  <c r="X441"/>
  <c r="Y444"/>
  <c r="AA444" s="1"/>
  <c r="Y182"/>
  <c r="X179"/>
  <c r="I318"/>
  <c r="J321"/>
  <c r="I1460"/>
  <c r="J1463"/>
  <c r="L1463" s="1"/>
  <c r="I1331"/>
  <c r="J1334"/>
  <c r="L1334" s="1"/>
  <c r="I1203"/>
  <c r="J1206"/>
  <c r="L1206" s="1"/>
  <c r="I1075"/>
  <c r="J1078"/>
  <c r="L1078" s="1"/>
  <c r="I947"/>
  <c r="J950"/>
  <c r="L950" s="1"/>
  <c r="J823"/>
  <c r="L823" s="1"/>
  <c r="I820"/>
  <c r="J695"/>
  <c r="L695" s="1"/>
  <c r="I692"/>
  <c r="I514"/>
  <c r="K514" s="1"/>
  <c r="J517"/>
  <c r="K517" s="1"/>
  <c r="I1500"/>
  <c r="J1503"/>
  <c r="X42"/>
  <c r="Y45"/>
  <c r="AA45" s="1"/>
  <c r="I2289"/>
  <c r="J2292"/>
  <c r="L2292" s="1"/>
  <c r="J1397"/>
  <c r="L1397" s="1"/>
  <c r="I1394"/>
  <c r="K1394" s="1"/>
  <c r="I1266"/>
  <c r="J1269"/>
  <c r="L1269" s="1"/>
  <c r="J1143"/>
  <c r="I1140"/>
  <c r="I1010"/>
  <c r="J1013"/>
  <c r="L1013" s="1"/>
  <c r="I883"/>
  <c r="J886"/>
  <c r="L886" s="1"/>
  <c r="I755"/>
  <c r="J758"/>
  <c r="L758" s="1"/>
  <c r="I1961"/>
  <c r="J1964"/>
  <c r="L1964" s="1"/>
  <c r="J579"/>
  <c r="L579" s="1"/>
  <c r="I576"/>
  <c r="X209"/>
  <c r="Y212"/>
  <c r="AA212" s="1"/>
  <c r="J1445"/>
  <c r="L1445" s="1"/>
  <c r="I1442"/>
  <c r="I1313"/>
  <c r="J1316"/>
  <c r="L1316" s="1"/>
  <c r="I1186"/>
  <c r="J1189"/>
  <c r="I1057"/>
  <c r="J1060"/>
  <c r="L1060" s="1"/>
  <c r="J931"/>
  <c r="L931" s="1"/>
  <c r="I928"/>
  <c r="K928" s="1"/>
  <c r="I801"/>
  <c r="J804"/>
  <c r="L804" s="1"/>
  <c r="I673"/>
  <c r="J676"/>
  <c r="L676" s="1"/>
  <c r="I1751"/>
  <c r="J1754"/>
  <c r="L1754" s="1"/>
  <c r="I500"/>
  <c r="J503"/>
  <c r="L503" s="1"/>
  <c r="J2123"/>
  <c r="L2123" s="1"/>
  <c r="I2120"/>
  <c r="I1376"/>
  <c r="J1379"/>
  <c r="L1379" s="1"/>
  <c r="J1251"/>
  <c r="I1248"/>
  <c r="K1248" s="1"/>
  <c r="J1123"/>
  <c r="K1123" s="1"/>
  <c r="I1120"/>
  <c r="K1120" s="1"/>
  <c r="I991"/>
  <c r="J994"/>
  <c r="L994" s="1"/>
  <c r="J867"/>
  <c r="L867" s="1"/>
  <c r="I864"/>
  <c r="K864" s="1"/>
  <c r="I737"/>
  <c r="J740"/>
  <c r="L740" s="1"/>
  <c r="I281"/>
  <c r="J284"/>
  <c r="L284" s="1"/>
  <c r="I2099"/>
  <c r="J2102"/>
  <c r="L2102" s="1"/>
  <c r="X570"/>
  <c r="Y573"/>
  <c r="AA573" s="1"/>
  <c r="X310"/>
  <c r="Y313"/>
  <c r="AA313" s="1"/>
  <c r="I183"/>
  <c r="J186"/>
  <c r="L186" s="1"/>
  <c r="I450"/>
  <c r="K450" s="1"/>
  <c r="J453"/>
  <c r="L453" s="1"/>
  <c r="J1665"/>
  <c r="K1665" s="1"/>
  <c r="I1662"/>
  <c r="Y252"/>
  <c r="X249"/>
  <c r="I83"/>
  <c r="J86"/>
  <c r="L86" s="1"/>
  <c r="X230"/>
  <c r="Y233"/>
  <c r="AA233" s="1"/>
  <c r="I1951"/>
  <c r="J1954"/>
  <c r="L1954" s="1"/>
  <c r="J497"/>
  <c r="L497" s="1"/>
  <c r="I494"/>
  <c r="Y190"/>
  <c r="X187"/>
  <c r="I1583"/>
  <c r="J1586"/>
  <c r="L1586" s="1"/>
  <c r="X162"/>
  <c r="Y165"/>
  <c r="AA165" s="1"/>
  <c r="J1953"/>
  <c r="L1953" s="1"/>
  <c r="I1950"/>
  <c r="I587"/>
  <c r="J590"/>
  <c r="L590" s="1"/>
  <c r="Y146"/>
  <c r="AA146" s="1"/>
  <c r="X143"/>
  <c r="I1641"/>
  <c r="J1644"/>
  <c r="L1644" s="1"/>
  <c r="X226"/>
  <c r="Y229"/>
  <c r="AA229" s="1"/>
  <c r="I1733"/>
  <c r="J1736"/>
  <c r="L1736" s="1"/>
  <c r="I306"/>
  <c r="J309"/>
  <c r="L309" s="1"/>
  <c r="I1532"/>
  <c r="J1535"/>
  <c r="L1535" s="1"/>
  <c r="X697"/>
  <c r="Y700"/>
  <c r="AA700" s="1"/>
  <c r="I2193"/>
  <c r="J2196"/>
  <c r="L2196" s="1"/>
  <c r="X406"/>
  <c r="Y409"/>
  <c r="AA409" s="1"/>
  <c r="I187"/>
  <c r="J190"/>
  <c r="L190" s="1"/>
  <c r="I426"/>
  <c r="J429"/>
  <c r="L429" s="1"/>
  <c r="I2092"/>
  <c r="J2095"/>
  <c r="L2095" s="1"/>
  <c r="J51"/>
  <c r="I48"/>
  <c r="I1885"/>
  <c r="J1888"/>
  <c r="L1888" s="1"/>
  <c r="X70"/>
  <c r="Y73"/>
  <c r="AA73" s="1"/>
  <c r="X742"/>
  <c r="Y745"/>
  <c r="Z745" s="1"/>
  <c r="I1783"/>
  <c r="J1786"/>
  <c r="L1786" s="1"/>
  <c r="I2055"/>
  <c r="J2058"/>
  <c r="L2058" s="1"/>
  <c r="J1537"/>
  <c r="I1534"/>
  <c r="K1534" s="1"/>
  <c r="X699"/>
  <c r="Y702"/>
  <c r="AA702" s="1"/>
  <c r="I1613"/>
  <c r="J1616"/>
  <c r="L1616" s="1"/>
  <c r="Y683"/>
  <c r="X680"/>
  <c r="Z680" s="1"/>
  <c r="I1804"/>
  <c r="J1807"/>
  <c r="I409"/>
  <c r="J412"/>
  <c r="L412" s="1"/>
  <c r="J539"/>
  <c r="K539" s="1"/>
  <c r="I536"/>
  <c r="K536" s="1"/>
  <c r="X637"/>
  <c r="Y640"/>
  <c r="AA640" s="1"/>
  <c r="I2261"/>
  <c r="J2264"/>
  <c r="L2264" s="1"/>
  <c r="X506"/>
  <c r="Y509"/>
  <c r="AA509" s="1"/>
  <c r="I621"/>
  <c r="J624"/>
  <c r="L624" s="1"/>
  <c r="I185"/>
  <c r="J188"/>
  <c r="L188" s="1"/>
  <c r="J67"/>
  <c r="L67" s="1"/>
  <c r="I64"/>
  <c r="K64" s="1"/>
  <c r="Y490"/>
  <c r="AA490" s="1"/>
  <c r="X487"/>
  <c r="I1513"/>
  <c r="J1516"/>
  <c r="L1516" s="1"/>
  <c r="Y679"/>
  <c r="Z679" s="1"/>
  <c r="X676"/>
  <c r="I1761"/>
  <c r="J1764"/>
  <c r="L1764" s="1"/>
  <c r="I362"/>
  <c r="J365"/>
  <c r="I2210"/>
  <c r="K2210" s="1"/>
  <c r="J2213"/>
  <c r="L2213" s="1"/>
  <c r="X569"/>
  <c r="Y572"/>
  <c r="AA572" s="1"/>
  <c r="X146"/>
  <c r="Y149"/>
  <c r="AA149" s="1"/>
  <c r="X260"/>
  <c r="Y263"/>
  <c r="AA263" s="1"/>
  <c r="J1781"/>
  <c r="K1781" s="1"/>
  <c r="I1778"/>
  <c r="K1778" s="1"/>
  <c r="I457"/>
  <c r="J460"/>
  <c r="L460" s="1"/>
  <c r="I569"/>
  <c r="J572"/>
  <c r="L572" s="1"/>
  <c r="J1581"/>
  <c r="I1578"/>
  <c r="I2076"/>
  <c r="J2079"/>
  <c r="K2079" s="1"/>
  <c r="I1593"/>
  <c r="J1596"/>
  <c r="L1596" s="1"/>
  <c r="I177"/>
  <c r="J180"/>
  <c r="L180" s="1"/>
  <c r="I1548"/>
  <c r="K1548" s="1"/>
  <c r="J1551"/>
  <c r="L1551" s="1"/>
  <c r="J267"/>
  <c r="I264"/>
  <c r="I289"/>
  <c r="J292"/>
  <c r="L292" s="1"/>
  <c r="J2307"/>
  <c r="K2307" s="1"/>
  <c r="I2304"/>
  <c r="J2306"/>
  <c r="L2306" s="1"/>
  <c r="I2303"/>
  <c r="I1463"/>
  <c r="J1466"/>
  <c r="L1466" s="1"/>
  <c r="J1337"/>
  <c r="K1337" s="1"/>
  <c r="I1334"/>
  <c r="K1334" s="1"/>
  <c r="I1207"/>
  <c r="J1210"/>
  <c r="L1210" s="1"/>
  <c r="I1078"/>
  <c r="J1081"/>
  <c r="L1081" s="1"/>
  <c r="I951"/>
  <c r="J954"/>
  <c r="L954" s="1"/>
  <c r="I823"/>
  <c r="J826"/>
  <c r="L826" s="1"/>
  <c r="I695"/>
  <c r="J698"/>
  <c r="L698" s="1"/>
  <c r="I118"/>
  <c r="J121"/>
  <c r="X477"/>
  <c r="Z477" s="1"/>
  <c r="Y480"/>
  <c r="AA480" s="1"/>
  <c r="X601"/>
  <c r="Y604"/>
  <c r="AA604" s="1"/>
  <c r="X114"/>
  <c r="Y117"/>
  <c r="AA117" s="1"/>
  <c r="J1401"/>
  <c r="K1401" s="1"/>
  <c r="I1398"/>
  <c r="I1270"/>
  <c r="K1270" s="1"/>
  <c r="J1273"/>
  <c r="I1142"/>
  <c r="K1142" s="1"/>
  <c r="J1145"/>
  <c r="L1145" s="1"/>
  <c r="I1014"/>
  <c r="K1014" s="1"/>
  <c r="J1017"/>
  <c r="I887"/>
  <c r="J890"/>
  <c r="I759"/>
  <c r="J762"/>
  <c r="L762" s="1"/>
  <c r="I2025"/>
  <c r="J2028"/>
  <c r="L2028" s="1"/>
  <c r="J1593"/>
  <c r="K1593" s="1"/>
  <c r="I1590"/>
  <c r="X757"/>
  <c r="Y760"/>
  <c r="AA760" s="1"/>
  <c r="I1444"/>
  <c r="K1444" s="1"/>
  <c r="J1447"/>
  <c r="J1321"/>
  <c r="L1321" s="1"/>
  <c r="I1318"/>
  <c r="J1191"/>
  <c r="K1191" s="1"/>
  <c r="I1188"/>
  <c r="K1188" s="1"/>
  <c r="I1061"/>
  <c r="J1064"/>
  <c r="L1064" s="1"/>
  <c r="I933"/>
  <c r="J936"/>
  <c r="L936" s="1"/>
  <c r="I805"/>
  <c r="J808"/>
  <c r="L808" s="1"/>
  <c r="I677"/>
  <c r="J680"/>
  <c r="L680" s="1"/>
  <c r="I245"/>
  <c r="J248"/>
  <c r="J1969"/>
  <c r="I1966"/>
  <c r="Y408"/>
  <c r="Z408" s="1"/>
  <c r="X405"/>
  <c r="Z405" s="1"/>
  <c r="I1380"/>
  <c r="K1380" s="1"/>
  <c r="J1383"/>
  <c r="J1255"/>
  <c r="I1252"/>
  <c r="I1125"/>
  <c r="J1128"/>
  <c r="J999"/>
  <c r="I996"/>
  <c r="I867"/>
  <c r="J870"/>
  <c r="J743"/>
  <c r="I740"/>
  <c r="K740" s="1"/>
  <c r="I178"/>
  <c r="J181"/>
  <c r="I1919"/>
  <c r="J1922"/>
  <c r="L1922" s="1"/>
  <c r="I573"/>
  <c r="J576"/>
  <c r="L576" s="1"/>
  <c r="I134"/>
  <c r="J137"/>
  <c r="K137" s="1"/>
  <c r="X614"/>
  <c r="Y617"/>
  <c r="AA617" s="1"/>
  <c r="I2087"/>
  <c r="J2090"/>
  <c r="L2090" s="1"/>
  <c r="J2215"/>
  <c r="I2212"/>
  <c r="K2212" s="1"/>
  <c r="X571"/>
  <c r="Y574"/>
  <c r="AA574" s="1"/>
  <c r="I2175"/>
  <c r="J2178"/>
  <c r="L2178" s="1"/>
  <c r="X284"/>
  <c r="Y287"/>
  <c r="AA287" s="1"/>
  <c r="I449"/>
  <c r="J452"/>
  <c r="L452" s="1"/>
  <c r="I38"/>
  <c r="J41"/>
  <c r="I2145"/>
  <c r="J2148"/>
  <c r="L2148" s="1"/>
  <c r="X378"/>
  <c r="Y381"/>
  <c r="AA381" s="1"/>
  <c r="J1597"/>
  <c r="L1597" s="1"/>
  <c r="I1594"/>
  <c r="K1594" s="1"/>
  <c r="X359"/>
  <c r="Z359" s="1"/>
  <c r="Y362"/>
  <c r="AA362" s="1"/>
  <c r="I2189"/>
  <c r="J2192"/>
  <c r="L2192" s="1"/>
  <c r="X280"/>
  <c r="Y283"/>
  <c r="AA283" s="1"/>
  <c r="I402"/>
  <c r="K402" s="1"/>
  <c r="J405"/>
  <c r="L405" s="1"/>
  <c r="X165"/>
  <c r="Y168"/>
  <c r="Z168" s="1"/>
  <c r="X490"/>
  <c r="Y493"/>
  <c r="AA493" s="1"/>
  <c r="X710"/>
  <c r="Y713"/>
  <c r="AA713" s="1"/>
  <c r="I489"/>
  <c r="J492"/>
  <c r="L492" s="1"/>
  <c r="J103"/>
  <c r="I100"/>
  <c r="J2259"/>
  <c r="L2259" s="1"/>
  <c r="I2256"/>
  <c r="K2256" s="1"/>
  <c r="J1733"/>
  <c r="K1733" s="1"/>
  <c r="I1730"/>
  <c r="X268"/>
  <c r="Y271"/>
  <c r="AA271" s="1"/>
  <c r="X554"/>
  <c r="Y557"/>
  <c r="AA557" s="1"/>
  <c r="J1829"/>
  <c r="I1826"/>
  <c r="I575"/>
  <c r="J578"/>
  <c r="L578" s="1"/>
  <c r="Y170"/>
  <c r="X167"/>
  <c r="X116"/>
  <c r="Y119"/>
  <c r="AA119" s="1"/>
  <c r="I505"/>
  <c r="J508"/>
  <c r="L508" s="1"/>
  <c r="I1568"/>
  <c r="J1571"/>
  <c r="X16"/>
  <c r="Y19"/>
  <c r="AA19" s="1"/>
  <c r="X86"/>
  <c r="Y89"/>
  <c r="AA89" s="1"/>
  <c r="X232"/>
  <c r="Y235"/>
  <c r="AA235" s="1"/>
  <c r="I298"/>
  <c r="J301"/>
  <c r="L301" s="1"/>
  <c r="J2275"/>
  <c r="K2275" s="1"/>
  <c r="I2272"/>
  <c r="X213"/>
  <c r="Y216"/>
  <c r="AA216" s="1"/>
  <c r="X144"/>
  <c r="Y147"/>
  <c r="AA147" s="1"/>
  <c r="I1696"/>
  <c r="K1696" s="1"/>
  <c r="J1699"/>
  <c r="L1699" s="1"/>
  <c r="I442"/>
  <c r="J445"/>
  <c r="L445" s="1"/>
  <c r="X509"/>
  <c r="Y512"/>
  <c r="Z512" s="1"/>
  <c r="I69"/>
  <c r="J72"/>
  <c r="L72" s="1"/>
  <c r="X362"/>
  <c r="Y365"/>
  <c r="AA365" s="1"/>
  <c r="X582"/>
  <c r="Y585"/>
  <c r="AA585" s="1"/>
  <c r="I1820"/>
  <c r="J1823"/>
  <c r="L1823" s="1"/>
  <c r="I2096"/>
  <c r="J2099"/>
  <c r="J1633"/>
  <c r="L1633" s="1"/>
  <c r="I1630"/>
  <c r="I2142"/>
  <c r="J2145"/>
  <c r="L2145" s="1"/>
  <c r="I1476"/>
  <c r="J1479"/>
  <c r="L1479" s="1"/>
  <c r="I1387"/>
  <c r="J1390"/>
  <c r="L1390" s="1"/>
  <c r="I1259"/>
  <c r="J1262"/>
  <c r="J1135"/>
  <c r="K1135" s="1"/>
  <c r="I1132"/>
  <c r="I1003"/>
  <c r="J1006"/>
  <c r="I875"/>
  <c r="J878"/>
  <c r="L878" s="1"/>
  <c r="I747"/>
  <c r="J750"/>
  <c r="L750" s="1"/>
  <c r="J275"/>
  <c r="L275" s="1"/>
  <c r="I272"/>
  <c r="K272" s="1"/>
  <c r="J1977"/>
  <c r="K1977" s="1"/>
  <c r="I1974"/>
  <c r="X272"/>
  <c r="Y275"/>
  <c r="AA275" s="1"/>
  <c r="Y498"/>
  <c r="AA498" s="1"/>
  <c r="X495"/>
  <c r="J1453"/>
  <c r="I1450"/>
  <c r="K1450" s="1"/>
  <c r="I1321"/>
  <c r="J1324"/>
  <c r="L1324" s="1"/>
  <c r="I1194"/>
  <c r="J1197"/>
  <c r="K1197" s="1"/>
  <c r="I1066"/>
  <c r="J1069"/>
  <c r="L1069" s="1"/>
  <c r="J943"/>
  <c r="K943" s="1"/>
  <c r="I940"/>
  <c r="I810"/>
  <c r="J813"/>
  <c r="K813" s="1"/>
  <c r="I683"/>
  <c r="J686"/>
  <c r="L686" s="1"/>
  <c r="I1888"/>
  <c r="J1891"/>
  <c r="L1891" s="1"/>
  <c r="I1564"/>
  <c r="J1567"/>
  <c r="I1369"/>
  <c r="J1372"/>
  <c r="L1372" s="1"/>
  <c r="I1241"/>
  <c r="J1244"/>
  <c r="L1244" s="1"/>
  <c r="J1115"/>
  <c r="K1115" s="1"/>
  <c r="I1112"/>
  <c r="I985"/>
  <c r="J988"/>
  <c r="L988" s="1"/>
  <c r="I857"/>
  <c r="J860"/>
  <c r="L860" s="1"/>
  <c r="I729"/>
  <c r="J732"/>
  <c r="L732" s="1"/>
  <c r="Y42"/>
  <c r="Z42" s="1"/>
  <c r="X39"/>
  <c r="Z39" s="1"/>
  <c r="I301"/>
  <c r="J304"/>
  <c r="L304" s="1"/>
  <c r="I466"/>
  <c r="J469"/>
  <c r="L469" s="1"/>
  <c r="J1437"/>
  <c r="K1437" s="1"/>
  <c r="I1434"/>
  <c r="K1434" s="1"/>
  <c r="I1303"/>
  <c r="J1306"/>
  <c r="L1306" s="1"/>
  <c r="I1175"/>
  <c r="J1178"/>
  <c r="L1178" s="1"/>
  <c r="I1049"/>
  <c r="J1052"/>
  <c r="L1052" s="1"/>
  <c r="J923"/>
  <c r="L923" s="1"/>
  <c r="I920"/>
  <c r="J795"/>
  <c r="I792"/>
  <c r="K792" s="1"/>
  <c r="J667"/>
  <c r="L667" s="1"/>
  <c r="I664"/>
  <c r="K664" s="1"/>
  <c r="Y607"/>
  <c r="Z607" s="1"/>
  <c r="X604"/>
  <c r="Z604" s="1"/>
  <c r="I1831"/>
  <c r="J1834"/>
  <c r="L1834" s="1"/>
  <c r="I1637"/>
  <c r="J1640"/>
  <c r="I1649"/>
  <c r="J1652"/>
  <c r="L1652" s="1"/>
  <c r="X476"/>
  <c r="Y479"/>
  <c r="AA479" s="1"/>
  <c r="I174"/>
  <c r="J177"/>
  <c r="L177" s="1"/>
  <c r="J379"/>
  <c r="L379" s="1"/>
  <c r="I376"/>
  <c r="I1636"/>
  <c r="J1639"/>
  <c r="K1639" s="1"/>
  <c r="X57"/>
  <c r="Y60"/>
  <c r="AA60" s="1"/>
  <c r="I1523"/>
  <c r="J1526"/>
  <c r="L1526" s="1"/>
  <c r="X236"/>
  <c r="Y239"/>
  <c r="AA239" s="1"/>
  <c r="I181"/>
  <c r="J184"/>
  <c r="L184" s="1"/>
  <c r="I1843"/>
  <c r="J1846"/>
  <c r="L1846" s="1"/>
  <c r="I493"/>
  <c r="J496"/>
  <c r="L496" s="1"/>
  <c r="Y126"/>
  <c r="AA126" s="1"/>
  <c r="X123"/>
  <c r="Z123" s="1"/>
  <c r="X591"/>
  <c r="Y594"/>
  <c r="AA594" s="1"/>
  <c r="I39"/>
  <c r="J42"/>
  <c r="L42" s="1"/>
  <c r="J2009"/>
  <c r="K2009" s="1"/>
  <c r="I2006"/>
  <c r="I486"/>
  <c r="J489"/>
  <c r="L489" s="1"/>
  <c r="X85"/>
  <c r="Y88"/>
  <c r="AA88" s="1"/>
  <c r="I1615"/>
  <c r="J1618"/>
  <c r="L1618" s="1"/>
  <c r="X346"/>
  <c r="Y349"/>
  <c r="AA349" s="1"/>
  <c r="I1747"/>
  <c r="J1750"/>
  <c r="L1750" s="1"/>
  <c r="I337"/>
  <c r="J340"/>
  <c r="L340" s="1"/>
  <c r="I619"/>
  <c r="J622"/>
  <c r="L622" s="1"/>
  <c r="X399"/>
  <c r="Y402"/>
  <c r="Y34"/>
  <c r="X31"/>
  <c r="X164"/>
  <c r="Y167"/>
  <c r="AA167" s="1"/>
  <c r="I1772"/>
  <c r="J1775"/>
  <c r="L1775" s="1"/>
  <c r="I335"/>
  <c r="J338"/>
  <c r="L338" s="1"/>
  <c r="I1987"/>
  <c r="J1990"/>
  <c r="L1990" s="1"/>
  <c r="I1847"/>
  <c r="J1850"/>
  <c r="L1850" s="1"/>
  <c r="I1509"/>
  <c r="J1512"/>
  <c r="L1512" s="1"/>
  <c r="I1521"/>
  <c r="J1524"/>
  <c r="L1524" s="1"/>
  <c r="X348"/>
  <c r="Y351"/>
  <c r="AA351" s="1"/>
  <c r="I1776"/>
  <c r="J1779"/>
  <c r="L1779" s="1"/>
  <c r="J427"/>
  <c r="K427" s="1"/>
  <c r="I424"/>
  <c r="I1508"/>
  <c r="J1511"/>
  <c r="K1511" s="1"/>
  <c r="Y404"/>
  <c r="X401"/>
  <c r="I2201"/>
  <c r="J2204"/>
  <c r="L2204" s="1"/>
  <c r="X686"/>
  <c r="Y689"/>
  <c r="AA689" s="1"/>
  <c r="J307"/>
  <c r="L307" s="1"/>
  <c r="I304"/>
  <c r="K304" s="1"/>
  <c r="J527"/>
  <c r="I524"/>
  <c r="Y470"/>
  <c r="AA470" s="1"/>
  <c r="X467"/>
  <c r="Z467" s="1"/>
  <c r="Y534"/>
  <c r="X531"/>
  <c r="I1569"/>
  <c r="J1572"/>
  <c r="L1572" s="1"/>
  <c r="J467"/>
  <c r="I464"/>
  <c r="K464" s="1"/>
  <c r="I2100"/>
  <c r="J2103"/>
  <c r="Y432"/>
  <c r="X429"/>
  <c r="I1487"/>
  <c r="J1490"/>
  <c r="L1490" s="1"/>
  <c r="X200"/>
  <c r="Y203"/>
  <c r="AA203" s="1"/>
  <c r="I1777"/>
  <c r="J1780"/>
  <c r="L1780" s="1"/>
  <c r="J1945"/>
  <c r="I1942"/>
  <c r="K1942" s="1"/>
  <c r="X14"/>
  <c r="Y17"/>
  <c r="AA17" s="1"/>
  <c r="Y256"/>
  <c r="AA256" s="1"/>
  <c r="X253"/>
  <c r="Z253" s="1"/>
  <c r="I1681"/>
  <c r="J1684"/>
  <c r="L1684" s="1"/>
  <c r="X508"/>
  <c r="Y511"/>
  <c r="AA511" s="1"/>
  <c r="I1792"/>
  <c r="K1792" s="1"/>
  <c r="J1795"/>
  <c r="L1795" s="1"/>
  <c r="J1961"/>
  <c r="K1961" s="1"/>
  <c r="I1958"/>
  <c r="I2043"/>
  <c r="J2046"/>
  <c r="L2046" s="1"/>
  <c r="I285"/>
  <c r="J288"/>
  <c r="L288" s="1"/>
  <c r="I253"/>
  <c r="J256"/>
  <c r="L256" s="1"/>
  <c r="I1456"/>
  <c r="K1456" s="1"/>
  <c r="J1459"/>
  <c r="L1459" s="1"/>
  <c r="I1359"/>
  <c r="J1362"/>
  <c r="L1362" s="1"/>
  <c r="J1235"/>
  <c r="I1232"/>
  <c r="I1102"/>
  <c r="J1105"/>
  <c r="I974"/>
  <c r="J977"/>
  <c r="L977" s="1"/>
  <c r="I847"/>
  <c r="J850"/>
  <c r="L850" s="1"/>
  <c r="I719"/>
  <c r="J722"/>
  <c r="L722" s="1"/>
  <c r="I1575"/>
  <c r="J1578"/>
  <c r="L1578" s="1"/>
  <c r="X706"/>
  <c r="Z706" s="1"/>
  <c r="Y709"/>
  <c r="AA709" s="1"/>
  <c r="I277"/>
  <c r="J280"/>
  <c r="L280" s="1"/>
  <c r="I1423"/>
  <c r="J1426"/>
  <c r="L1426" s="1"/>
  <c r="I1294"/>
  <c r="J1297"/>
  <c r="I1166"/>
  <c r="J1169"/>
  <c r="I1038"/>
  <c r="J1041"/>
  <c r="L1041" s="1"/>
  <c r="I910"/>
  <c r="J913"/>
  <c r="I781"/>
  <c r="J784"/>
  <c r="L784" s="1"/>
  <c r="I654"/>
  <c r="J657"/>
  <c r="K657" s="1"/>
  <c r="I2143"/>
  <c r="J2146"/>
  <c r="I1469"/>
  <c r="J1472"/>
  <c r="L1472" s="1"/>
  <c r="I1341"/>
  <c r="J1344"/>
  <c r="L1344" s="1"/>
  <c r="I1213"/>
  <c r="J1216"/>
  <c r="L1216" s="1"/>
  <c r="I1085"/>
  <c r="J1088"/>
  <c r="L1088" s="1"/>
  <c r="J959"/>
  <c r="I956"/>
  <c r="K956" s="1"/>
  <c r="J831"/>
  <c r="L831" s="1"/>
  <c r="I828"/>
  <c r="K828" s="1"/>
  <c r="I701"/>
  <c r="J704"/>
  <c r="L704" s="1"/>
  <c r="I2198"/>
  <c r="K2198" s="1"/>
  <c r="J2201"/>
  <c r="L2201" s="1"/>
  <c r="X653"/>
  <c r="Y656"/>
  <c r="AA656" s="1"/>
  <c r="I1631"/>
  <c r="J1634"/>
  <c r="L1634" s="1"/>
  <c r="X184"/>
  <c r="Y187"/>
  <c r="AA187" s="1"/>
  <c r="I1405"/>
  <c r="J1408"/>
  <c r="J1279"/>
  <c r="K1279" s="1"/>
  <c r="I1276"/>
  <c r="K1276" s="1"/>
  <c r="I1149"/>
  <c r="J1152"/>
  <c r="L1152" s="1"/>
  <c r="J1023"/>
  <c r="K1023" s="1"/>
  <c r="I1020"/>
  <c r="K1020" s="1"/>
  <c r="J895"/>
  <c r="I892"/>
  <c r="J767"/>
  <c r="L767" s="1"/>
  <c r="I764"/>
  <c r="J559"/>
  <c r="I556"/>
  <c r="Y98"/>
  <c r="AA98" s="1"/>
  <c r="X95"/>
  <c r="I1561"/>
  <c r="J1564"/>
  <c r="L1564" s="1"/>
  <c r="I2088"/>
  <c r="K2088" s="1"/>
  <c r="J2091"/>
  <c r="K2091" s="1"/>
  <c r="J403"/>
  <c r="L403" s="1"/>
  <c r="I400"/>
  <c r="K400" s="1"/>
  <c r="J47"/>
  <c r="I44"/>
  <c r="K44" s="1"/>
  <c r="X611"/>
  <c r="Y614"/>
  <c r="AA614" s="1"/>
  <c r="X92"/>
  <c r="Y95"/>
  <c r="AA95" s="1"/>
  <c r="I239"/>
  <c r="J242"/>
  <c r="L242" s="1"/>
  <c r="I527"/>
  <c r="J530"/>
  <c r="L530" s="1"/>
  <c r="J2175"/>
  <c r="K2175" s="1"/>
  <c r="I2172"/>
  <c r="I1495"/>
  <c r="J1498"/>
  <c r="L1498" s="1"/>
  <c r="J1709"/>
  <c r="I1706"/>
  <c r="I342"/>
  <c r="K342" s="1"/>
  <c r="J345"/>
  <c r="L345" s="1"/>
  <c r="Y15"/>
  <c r="AA15" s="1"/>
  <c r="I1779"/>
  <c r="J1782"/>
  <c r="L1782" s="1"/>
  <c r="X374"/>
  <c r="Y377"/>
  <c r="AA377" s="1"/>
  <c r="I1975"/>
  <c r="J1978"/>
  <c r="L1978" s="1"/>
  <c r="I526"/>
  <c r="J529"/>
  <c r="Y118"/>
  <c r="X115"/>
  <c r="Z115" s="1"/>
  <c r="Y20"/>
  <c r="X17"/>
  <c r="X312"/>
  <c r="Y315"/>
  <c r="I1788"/>
  <c r="J1791"/>
  <c r="L1791" s="1"/>
  <c r="I393"/>
  <c r="J396"/>
  <c r="L396" s="1"/>
  <c r="I478"/>
  <c r="K478" s="1"/>
  <c r="J481"/>
  <c r="L481" s="1"/>
  <c r="X251"/>
  <c r="Z251" s="1"/>
  <c r="Y254"/>
  <c r="I1519"/>
  <c r="J1522"/>
  <c r="L1522" s="1"/>
  <c r="X98"/>
  <c r="Y101"/>
  <c r="AA101" s="1"/>
  <c r="J575"/>
  <c r="I572"/>
  <c r="J455"/>
  <c r="I452"/>
  <c r="I1492"/>
  <c r="J1495"/>
  <c r="K1495" s="1"/>
  <c r="I35"/>
  <c r="J38"/>
  <c r="L38" s="1"/>
  <c r="Y222"/>
  <c r="X219"/>
  <c r="I2113"/>
  <c r="J2116"/>
  <c r="X526"/>
  <c r="Y529"/>
  <c r="AA529" s="1"/>
  <c r="I251"/>
  <c r="J254"/>
  <c r="L254" s="1"/>
  <c r="J395"/>
  <c r="I392"/>
  <c r="K392" s="1"/>
  <c r="I635"/>
  <c r="J638"/>
  <c r="L638" s="1"/>
  <c r="X335"/>
  <c r="Y338"/>
  <c r="Z338" s="1"/>
  <c r="I87"/>
  <c r="J90"/>
  <c r="L90" s="1"/>
  <c r="X444"/>
  <c r="Y447"/>
  <c r="AA447" s="1"/>
  <c r="I235"/>
  <c r="J238"/>
  <c r="L238" s="1"/>
  <c r="J299"/>
  <c r="I296"/>
  <c r="I1971"/>
  <c r="J1974"/>
  <c r="I278"/>
  <c r="J281"/>
  <c r="I1811"/>
  <c r="J1814"/>
  <c r="L1814" s="1"/>
  <c r="X228"/>
  <c r="Y231"/>
  <c r="AA231" s="1"/>
  <c r="I198"/>
  <c r="J201"/>
  <c r="I433"/>
  <c r="J436"/>
  <c r="L436" s="1"/>
  <c r="I615"/>
  <c r="J618"/>
  <c r="L618" s="1"/>
  <c r="Y462"/>
  <c r="X459"/>
  <c r="Z459" s="1"/>
  <c r="I1677"/>
  <c r="J1680"/>
  <c r="L1680" s="1"/>
  <c r="Y747"/>
  <c r="AA747" s="1"/>
  <c r="X744"/>
  <c r="I1815"/>
  <c r="J1818"/>
  <c r="I425"/>
  <c r="J428"/>
  <c r="L428" s="1"/>
  <c r="I510"/>
  <c r="J513"/>
  <c r="L513" s="1"/>
  <c r="X701"/>
  <c r="Y704"/>
  <c r="AA704" s="1"/>
  <c r="I2197"/>
  <c r="J2200"/>
  <c r="X442"/>
  <c r="Y445"/>
  <c r="AA445" s="1"/>
  <c r="I629"/>
  <c r="J632"/>
  <c r="L632" s="1"/>
  <c r="I1475"/>
  <c r="J1478"/>
  <c r="L1478" s="1"/>
  <c r="J1349"/>
  <c r="I1346"/>
  <c r="K1346" s="1"/>
  <c r="I1219"/>
  <c r="J1222"/>
  <c r="L1222" s="1"/>
  <c r="I1091"/>
  <c r="J1094"/>
  <c r="I963"/>
  <c r="J966"/>
  <c r="L966" s="1"/>
  <c r="I835"/>
  <c r="J838"/>
  <c r="L838" s="1"/>
  <c r="I707"/>
  <c r="J710"/>
  <c r="L710" s="1"/>
  <c r="Y372"/>
  <c r="X369"/>
  <c r="I1555"/>
  <c r="J1558"/>
  <c r="X478"/>
  <c r="Y481"/>
  <c r="AA481" s="1"/>
  <c r="I1699"/>
  <c r="J1702"/>
  <c r="L1702" s="1"/>
  <c r="I1409"/>
  <c r="J1412"/>
  <c r="L1412" s="1"/>
  <c r="I1282"/>
  <c r="K1282" s="1"/>
  <c r="J1285"/>
  <c r="K1285" s="1"/>
  <c r="I1154"/>
  <c r="K1154" s="1"/>
  <c r="J1157"/>
  <c r="I1026"/>
  <c r="K1026" s="1"/>
  <c r="J1029"/>
  <c r="L1029" s="1"/>
  <c r="I898"/>
  <c r="J901"/>
  <c r="I770"/>
  <c r="J773"/>
  <c r="K773" s="1"/>
  <c r="I642"/>
  <c r="K642" s="1"/>
  <c r="J645"/>
  <c r="L645" s="1"/>
  <c r="X743"/>
  <c r="Y746"/>
  <c r="AA746" s="1"/>
  <c r="X64"/>
  <c r="Y67"/>
  <c r="AA67" s="1"/>
  <c r="I1457"/>
  <c r="J1460"/>
  <c r="J1333"/>
  <c r="L1333" s="1"/>
  <c r="I1330"/>
  <c r="I1201"/>
  <c r="J1204"/>
  <c r="L1204" s="1"/>
  <c r="I1073"/>
  <c r="J1076"/>
  <c r="L1076" s="1"/>
  <c r="I945"/>
  <c r="J948"/>
  <c r="L948" s="1"/>
  <c r="I815"/>
  <c r="J818"/>
  <c r="I689"/>
  <c r="J692"/>
  <c r="L692" s="1"/>
  <c r="I2056"/>
  <c r="K2056" s="1"/>
  <c r="J2059"/>
  <c r="L2059" s="1"/>
  <c r="I1628"/>
  <c r="J1631"/>
  <c r="Y428"/>
  <c r="AA428" s="1"/>
  <c r="X425"/>
  <c r="I1611"/>
  <c r="J1614"/>
  <c r="I1392"/>
  <c r="J1395"/>
  <c r="L1395" s="1"/>
  <c r="I1263"/>
  <c r="J1266"/>
  <c r="L1266" s="1"/>
  <c r="J1139"/>
  <c r="I1136"/>
  <c r="J1011"/>
  <c r="K1011" s="1"/>
  <c r="I1008"/>
  <c r="J883"/>
  <c r="I880"/>
  <c r="K880" s="1"/>
  <c r="J755"/>
  <c r="L755" s="1"/>
  <c r="I752"/>
  <c r="I1920"/>
  <c r="J1923"/>
  <c r="K1923" s="1"/>
  <c r="I557"/>
  <c r="J560"/>
  <c r="L560" s="1"/>
  <c r="X355"/>
  <c r="Y358"/>
  <c r="I291"/>
  <c r="J294"/>
  <c r="L294" s="1"/>
  <c r="I1796"/>
  <c r="J1799"/>
  <c r="L1799" s="1"/>
  <c r="I421"/>
  <c r="J424"/>
  <c r="L424" s="1"/>
  <c r="J2267"/>
  <c r="I2264"/>
  <c r="X291"/>
  <c r="Y294"/>
  <c r="Z294" s="1"/>
  <c r="X104"/>
  <c r="Y107"/>
  <c r="AA107" s="1"/>
  <c r="I491"/>
  <c r="J494"/>
  <c r="L494" s="1"/>
  <c r="X157"/>
  <c r="Y160"/>
  <c r="AA160" s="1"/>
  <c r="X271"/>
  <c r="Z271" s="1"/>
  <c r="Y274"/>
  <c r="Z274" s="1"/>
  <c r="X514"/>
  <c r="Y517"/>
  <c r="AA517" s="1"/>
  <c r="X546"/>
  <c r="Y549"/>
  <c r="Z549" s="1"/>
  <c r="I2023"/>
  <c r="J2026"/>
  <c r="L2026" s="1"/>
  <c r="J583"/>
  <c r="I580"/>
  <c r="K580" s="1"/>
  <c r="X747"/>
  <c r="Y750"/>
  <c r="AA750" s="1"/>
  <c r="I1565"/>
  <c r="J1568"/>
  <c r="X762"/>
  <c r="Y765"/>
  <c r="Z765" s="1"/>
  <c r="I226"/>
  <c r="K226" s="1"/>
  <c r="J229"/>
  <c r="L229" s="1"/>
  <c r="I437"/>
  <c r="J440"/>
  <c r="L440" s="1"/>
  <c r="I1616"/>
  <c r="K1616" s="1"/>
  <c r="J1619"/>
  <c r="X446"/>
  <c r="Y449"/>
  <c r="AA449" s="1"/>
  <c r="I153"/>
  <c r="J156"/>
  <c r="L156" s="1"/>
  <c r="I206"/>
  <c r="J209"/>
  <c r="L209" s="1"/>
  <c r="J415"/>
  <c r="I412"/>
  <c r="J2235"/>
  <c r="L2235" s="1"/>
  <c r="I2232"/>
  <c r="K2232" s="1"/>
  <c r="X205"/>
  <c r="Y208"/>
  <c r="X603"/>
  <c r="Y606"/>
  <c r="AA606" s="1"/>
  <c r="J339"/>
  <c r="I336"/>
  <c r="I641"/>
  <c r="J644"/>
  <c r="L644" s="1"/>
  <c r="I330"/>
  <c r="K330" s="1"/>
  <c r="J333"/>
  <c r="I243"/>
  <c r="J246"/>
  <c r="I2027"/>
  <c r="J2030"/>
  <c r="L2030" s="1"/>
  <c r="I2150"/>
  <c r="J2153"/>
  <c r="L2153" s="1"/>
  <c r="X448"/>
  <c r="Y451"/>
  <c r="AA451" s="1"/>
  <c r="I295"/>
  <c r="J298"/>
  <c r="L298" s="1"/>
  <c r="J2101"/>
  <c r="I2098"/>
  <c r="X501"/>
  <c r="Y504"/>
  <c r="X721"/>
  <c r="Y724"/>
  <c r="X386"/>
  <c r="Y389"/>
  <c r="AA389" s="1"/>
  <c r="J1777"/>
  <c r="I1774"/>
  <c r="J131"/>
  <c r="I128"/>
  <c r="X619"/>
  <c r="Y622"/>
  <c r="AA622" s="1"/>
  <c r="I2243"/>
  <c r="J2246"/>
  <c r="L2246" s="1"/>
  <c r="I1697"/>
  <c r="J1700"/>
  <c r="I259"/>
  <c r="J262"/>
  <c r="L262" s="1"/>
  <c r="I477"/>
  <c r="J480"/>
  <c r="L480" s="1"/>
  <c r="I1488"/>
  <c r="K1488" s="1"/>
  <c r="J1491"/>
  <c r="L1491" s="1"/>
  <c r="I57"/>
  <c r="J60"/>
  <c r="J2231"/>
  <c r="I2228"/>
  <c r="I1661"/>
  <c r="J1664"/>
  <c r="X655"/>
  <c r="Y658"/>
  <c r="AA658" s="1"/>
  <c r="I2293"/>
  <c r="J2296"/>
  <c r="L2296" s="1"/>
  <c r="I1415"/>
  <c r="J1418"/>
  <c r="L1418" s="1"/>
  <c r="I1287"/>
  <c r="J1290"/>
  <c r="L1290" s="1"/>
  <c r="I1159"/>
  <c r="J1162"/>
  <c r="L1162" s="1"/>
  <c r="I1031"/>
  <c r="J1034"/>
  <c r="I903"/>
  <c r="J906"/>
  <c r="L906" s="1"/>
  <c r="I775"/>
  <c r="J778"/>
  <c r="L778" s="1"/>
  <c r="I645"/>
  <c r="J648"/>
  <c r="L648" s="1"/>
  <c r="X283"/>
  <c r="Z283" s="1"/>
  <c r="Y286"/>
  <c r="I2187"/>
  <c r="J2190"/>
  <c r="L2190" s="1"/>
  <c r="Y599"/>
  <c r="AA599" s="1"/>
  <c r="X596"/>
  <c r="I1724"/>
  <c r="J1727"/>
  <c r="L1727" s="1"/>
  <c r="J1353"/>
  <c r="I1350"/>
  <c r="I1222"/>
  <c r="J1225"/>
  <c r="I1097"/>
  <c r="J1100"/>
  <c r="I966"/>
  <c r="J969"/>
  <c r="L969" s="1"/>
  <c r="I838"/>
  <c r="J841"/>
  <c r="L841" s="1"/>
  <c r="I710"/>
  <c r="J713"/>
  <c r="L713" s="1"/>
  <c r="X737"/>
  <c r="Y740"/>
  <c r="X466"/>
  <c r="Y469"/>
  <c r="AA469" s="1"/>
  <c r="X530"/>
  <c r="Y533"/>
  <c r="AA533" s="1"/>
  <c r="I1397"/>
  <c r="J1400"/>
  <c r="L1400" s="1"/>
  <c r="I1269"/>
  <c r="J1272"/>
  <c r="I1141"/>
  <c r="J1144"/>
  <c r="L1144" s="1"/>
  <c r="J1015"/>
  <c r="I1012"/>
  <c r="I885"/>
  <c r="J888"/>
  <c r="L888" s="1"/>
  <c r="J759"/>
  <c r="I756"/>
  <c r="I435"/>
  <c r="J438"/>
  <c r="L438" s="1"/>
  <c r="I605"/>
  <c r="J608"/>
  <c r="Y78"/>
  <c r="X75"/>
  <c r="Z75" s="1"/>
  <c r="J1469"/>
  <c r="I1466"/>
  <c r="I1333"/>
  <c r="J1336"/>
  <c r="L1336" s="1"/>
  <c r="I1205"/>
  <c r="J1208"/>
  <c r="L1208" s="1"/>
  <c r="I1077"/>
  <c r="J1080"/>
  <c r="L1080" s="1"/>
  <c r="J951"/>
  <c r="I948"/>
  <c r="K948" s="1"/>
  <c r="I819"/>
  <c r="J822"/>
  <c r="I691"/>
  <c r="J694"/>
  <c r="L694" s="1"/>
  <c r="I530"/>
  <c r="K530" s="1"/>
  <c r="J533"/>
  <c r="K533" s="1"/>
  <c r="X267"/>
  <c r="Z267" s="1"/>
  <c r="Y270"/>
  <c r="AA270" s="1"/>
  <c r="I1640"/>
  <c r="K1640" s="1"/>
  <c r="J1643"/>
  <c r="K1643" s="1"/>
  <c r="I2047"/>
  <c r="J2050"/>
  <c r="L2050" s="1"/>
  <c r="I374"/>
  <c r="J377"/>
  <c r="L377" s="1"/>
  <c r="I1516"/>
  <c r="K1516" s="1"/>
  <c r="J1519"/>
  <c r="L1519" s="1"/>
  <c r="X66"/>
  <c r="Y69"/>
  <c r="AA69" s="1"/>
  <c r="X630"/>
  <c r="Y633"/>
  <c r="Z633" s="1"/>
  <c r="J1821"/>
  <c r="L1821" s="1"/>
  <c r="I1818"/>
  <c r="K1818" s="1"/>
  <c r="I2020"/>
  <c r="J2023"/>
  <c r="L2023" s="1"/>
  <c r="J1681"/>
  <c r="I1678"/>
  <c r="K1678" s="1"/>
  <c r="X411"/>
  <c r="Z411" s="1"/>
  <c r="Y414"/>
  <c r="I67"/>
  <c r="J70"/>
  <c r="L70" s="1"/>
  <c r="Y571"/>
  <c r="X568"/>
  <c r="I403"/>
  <c r="J406"/>
  <c r="L406" s="1"/>
  <c r="J555"/>
  <c r="K555" s="1"/>
  <c r="I552"/>
  <c r="I1527"/>
  <c r="J1530"/>
  <c r="L1530" s="1"/>
  <c r="Y759"/>
  <c r="AA759" s="1"/>
  <c r="X756"/>
  <c r="I255"/>
  <c r="J258"/>
  <c r="I1940"/>
  <c r="K1940" s="1"/>
  <c r="J1943"/>
  <c r="L1943" s="1"/>
  <c r="I80"/>
  <c r="J83"/>
  <c r="K83" s="1"/>
  <c r="X343"/>
  <c r="Y346"/>
  <c r="I2271"/>
  <c r="J2274"/>
  <c r="I222"/>
  <c r="J225"/>
  <c r="K225" s="1"/>
  <c r="I1892"/>
  <c r="J1895"/>
  <c r="I2226"/>
  <c r="J2229"/>
  <c r="L2229" s="1"/>
  <c r="X617"/>
  <c r="Y620"/>
  <c r="AA620" s="1"/>
  <c r="I65"/>
  <c r="J68"/>
  <c r="I1996"/>
  <c r="J1999"/>
  <c r="I559"/>
  <c r="J562"/>
  <c r="L562" s="1"/>
  <c r="I513"/>
  <c r="J516"/>
  <c r="L516" s="1"/>
  <c r="I422"/>
  <c r="J425"/>
  <c r="L425" s="1"/>
  <c r="I2194"/>
  <c r="K2194" s="1"/>
  <c r="J2197"/>
  <c r="X23"/>
  <c r="Z23" s="1"/>
  <c r="Y26"/>
  <c r="AA26" s="1"/>
  <c r="X410"/>
  <c r="Y413"/>
  <c r="AA413" s="1"/>
  <c r="I2059"/>
  <c r="J2062"/>
  <c r="L2062" s="1"/>
  <c r="J1553"/>
  <c r="I1550"/>
  <c r="K1550" s="1"/>
  <c r="Y268"/>
  <c r="X265"/>
  <c r="I1597"/>
  <c r="J1600"/>
  <c r="L1600" s="1"/>
  <c r="I175"/>
  <c r="J178"/>
  <c r="L178" s="1"/>
  <c r="I246"/>
  <c r="J249"/>
  <c r="I2017"/>
  <c r="J2020"/>
  <c r="L2020" s="1"/>
  <c r="J603"/>
  <c r="L603" s="1"/>
  <c r="I600"/>
  <c r="K600" s="1"/>
  <c r="I2205"/>
  <c r="J2208"/>
  <c r="L2208" s="1"/>
  <c r="I1880"/>
  <c r="J1883"/>
  <c r="I1980"/>
  <c r="K1980" s="1"/>
  <c r="J1983"/>
  <c r="K1983" s="1"/>
  <c r="J1613"/>
  <c r="I1610"/>
  <c r="K1610" s="1"/>
  <c r="X197"/>
  <c r="Y200"/>
  <c r="I2155"/>
  <c r="J2158"/>
  <c r="I1817"/>
  <c r="J1820"/>
  <c r="I350"/>
  <c r="J353"/>
  <c r="J2115"/>
  <c r="I2112"/>
  <c r="X557"/>
  <c r="Y560"/>
  <c r="AA560" s="1"/>
  <c r="I1595"/>
  <c r="J1598"/>
  <c r="L1598" s="1"/>
  <c r="I2036"/>
  <c r="J2039"/>
  <c r="I622"/>
  <c r="K622" s="1"/>
  <c r="J625"/>
  <c r="I1468"/>
  <c r="K1468" s="1"/>
  <c r="J1471"/>
  <c r="L1471" s="1"/>
  <c r="I1339"/>
  <c r="J1342"/>
  <c r="L1342" s="1"/>
  <c r="J1215"/>
  <c r="I1212"/>
  <c r="I1083"/>
  <c r="J1086"/>
  <c r="L1086" s="1"/>
  <c r="I955"/>
  <c r="J958"/>
  <c r="I827"/>
  <c r="J830"/>
  <c r="L830" s="1"/>
  <c r="I699"/>
  <c r="J702"/>
  <c r="L702" s="1"/>
  <c r="I1520"/>
  <c r="J1523"/>
  <c r="Y206"/>
  <c r="AA206" s="1"/>
  <c r="X203"/>
  <c r="I101"/>
  <c r="J104"/>
  <c r="X330"/>
  <c r="Y333"/>
  <c r="AA333" s="1"/>
  <c r="I1403"/>
  <c r="J1406"/>
  <c r="L1406" s="1"/>
  <c r="I1274"/>
  <c r="J1277"/>
  <c r="L1277" s="1"/>
  <c r="I1146"/>
  <c r="K1146" s="1"/>
  <c r="J1149"/>
  <c r="K1149" s="1"/>
  <c r="I1018"/>
  <c r="J1021"/>
  <c r="L1021" s="1"/>
  <c r="I889"/>
  <c r="J892"/>
  <c r="L892" s="1"/>
  <c r="I761"/>
  <c r="J764"/>
  <c r="L764" s="1"/>
  <c r="I546"/>
  <c r="J549"/>
  <c r="I2154"/>
  <c r="K2154" s="1"/>
  <c r="J2157"/>
  <c r="I1689"/>
  <c r="J1692"/>
  <c r="L1692" s="1"/>
  <c r="I1449"/>
  <c r="J1452"/>
  <c r="L1452" s="1"/>
  <c r="J1325"/>
  <c r="I1322"/>
  <c r="I1193"/>
  <c r="J1196"/>
  <c r="L1196" s="1"/>
  <c r="J1067"/>
  <c r="K1067" s="1"/>
  <c r="I1064"/>
  <c r="I937"/>
  <c r="J940"/>
  <c r="L940" s="1"/>
  <c r="J811"/>
  <c r="L811" s="1"/>
  <c r="I808"/>
  <c r="I681"/>
  <c r="J684"/>
  <c r="L684" s="1"/>
  <c r="I1872"/>
  <c r="J1875"/>
  <c r="K1875" s="1"/>
  <c r="I469"/>
  <c r="J472"/>
  <c r="I2147"/>
  <c r="J2150"/>
  <c r="L2150" s="1"/>
  <c r="Y719"/>
  <c r="Z719" s="1"/>
  <c r="X716"/>
  <c r="J2049"/>
  <c r="L2049" s="1"/>
  <c r="I2046"/>
  <c r="I2250"/>
  <c r="J2253"/>
  <c r="K2253" s="1"/>
  <c r="Y194"/>
  <c r="AA194" s="1"/>
  <c r="X191"/>
  <c r="Z191" s="1"/>
  <c r="X434"/>
  <c r="Y437"/>
  <c r="AA437" s="1"/>
  <c r="I1873"/>
  <c r="J1876"/>
  <c r="L1876" s="1"/>
  <c r="I1965"/>
  <c r="J1968"/>
  <c r="Y28"/>
  <c r="AA28" s="1"/>
  <c r="X25"/>
  <c r="X579"/>
  <c r="Y582"/>
  <c r="AA582" s="1"/>
  <c r="I2235"/>
  <c r="J2238"/>
  <c r="X480"/>
  <c r="Y483"/>
  <c r="AA483" s="1"/>
  <c r="I217"/>
  <c r="J220"/>
  <c r="J1893"/>
  <c r="K1893" s="1"/>
  <c r="I1890"/>
  <c r="J563"/>
  <c r="I560"/>
  <c r="K560" s="1"/>
  <c r="I2013"/>
  <c r="J2016"/>
  <c r="J1577"/>
  <c r="L1577" s="1"/>
  <c r="I1574"/>
  <c r="X551"/>
  <c r="Y554"/>
  <c r="AA554" s="1"/>
  <c r="Y439"/>
  <c r="AA439" s="1"/>
  <c r="X436"/>
  <c r="J627"/>
  <c r="L627" s="1"/>
  <c r="I624"/>
  <c r="X113"/>
  <c r="Z113" s="1"/>
  <c r="Y116"/>
  <c r="Z116" s="1"/>
  <c r="I49"/>
  <c r="J52"/>
  <c r="I2185"/>
  <c r="J2188"/>
  <c r="L2188" s="1"/>
  <c r="I314"/>
  <c r="J317"/>
  <c r="K317" s="1"/>
  <c r="I1949"/>
  <c r="J1952"/>
  <c r="I266"/>
  <c r="J269"/>
  <c r="K269" s="1"/>
  <c r="J1725"/>
  <c r="K1725" s="1"/>
  <c r="I1722"/>
  <c r="X88"/>
  <c r="Y91"/>
  <c r="AA91" s="1"/>
  <c r="Y591"/>
  <c r="AA591" s="1"/>
  <c r="X588"/>
  <c r="I261"/>
  <c r="J264"/>
  <c r="L264" s="1"/>
  <c r="I2102"/>
  <c r="K2102" s="1"/>
  <c r="J2105"/>
  <c r="J2139"/>
  <c r="I2136"/>
  <c r="X641"/>
  <c r="Y644"/>
  <c r="AA644" s="1"/>
  <c r="X306"/>
  <c r="Y309"/>
  <c r="I1729"/>
  <c r="J1732"/>
  <c r="L1732" s="1"/>
  <c r="I354"/>
  <c r="K354" s="1"/>
  <c r="J357"/>
  <c r="I423"/>
  <c r="J426"/>
  <c r="L426" s="1"/>
  <c r="J1673"/>
  <c r="K1673" s="1"/>
  <c r="I1670"/>
  <c r="Y522"/>
  <c r="AA522" s="1"/>
  <c r="X519"/>
  <c r="Z519" s="1"/>
  <c r="I2119"/>
  <c r="J2122"/>
  <c r="L2122" s="1"/>
  <c r="X352"/>
  <c r="Y355"/>
  <c r="J1837"/>
  <c r="K1837" s="1"/>
  <c r="I1834"/>
  <c r="J1997"/>
  <c r="L1997" s="1"/>
  <c r="I1994"/>
  <c r="I1411"/>
  <c r="J1414"/>
  <c r="I1283"/>
  <c r="J1286"/>
  <c r="L1286" s="1"/>
  <c r="I1155"/>
  <c r="J1158"/>
  <c r="I1027"/>
  <c r="J1030"/>
  <c r="L1030" s="1"/>
  <c r="I899"/>
  <c r="J902"/>
  <c r="I771"/>
  <c r="J774"/>
  <c r="L774" s="1"/>
  <c r="I643"/>
  <c r="J646"/>
  <c r="X229"/>
  <c r="Z229" s="1"/>
  <c r="Y232"/>
  <c r="Z232" s="1"/>
  <c r="I1625"/>
  <c r="J1628"/>
  <c r="X37"/>
  <c r="Y40"/>
  <c r="AA40" s="1"/>
  <c r="Y675"/>
  <c r="Z675" s="1"/>
  <c r="X672"/>
  <c r="I1347"/>
  <c r="J1350"/>
  <c r="I1218"/>
  <c r="J1221"/>
  <c r="K1221" s="1"/>
  <c r="I1090"/>
  <c r="J1093"/>
  <c r="I962"/>
  <c r="J965"/>
  <c r="K965" s="1"/>
  <c r="I834"/>
  <c r="J837"/>
  <c r="K837" s="1"/>
  <c r="I706"/>
  <c r="J709"/>
  <c r="K709" s="1"/>
  <c r="Y436"/>
  <c r="X433"/>
  <c r="I2181"/>
  <c r="J2184"/>
  <c r="L2184" s="1"/>
  <c r="X414"/>
  <c r="Y417"/>
  <c r="I1393"/>
  <c r="J1396"/>
  <c r="L1396" s="1"/>
  <c r="I1265"/>
  <c r="J1268"/>
  <c r="I1137"/>
  <c r="J1140"/>
  <c r="L1140" s="1"/>
  <c r="I1009"/>
  <c r="J1012"/>
  <c r="I881"/>
  <c r="J884"/>
  <c r="L884" s="1"/>
  <c r="I753"/>
  <c r="J756"/>
  <c r="J367"/>
  <c r="I364"/>
  <c r="J2073"/>
  <c r="L2073" s="1"/>
  <c r="I2070"/>
  <c r="J2251"/>
  <c r="L2251" s="1"/>
  <c r="I2248"/>
  <c r="X671"/>
  <c r="Y674"/>
  <c r="I1459"/>
  <c r="J1462"/>
  <c r="L1462" s="1"/>
  <c r="I1328"/>
  <c r="J1331"/>
  <c r="K1331" s="1"/>
  <c r="J1203"/>
  <c r="I1200"/>
  <c r="K1200" s="1"/>
  <c r="I1071"/>
  <c r="J1074"/>
  <c r="L1074" s="1"/>
  <c r="I942"/>
  <c r="J945"/>
  <c r="I817"/>
  <c r="J820"/>
  <c r="L820" s="1"/>
  <c r="J691"/>
  <c r="K691" s="1"/>
  <c r="I688"/>
  <c r="K688" s="1"/>
  <c r="I2040"/>
  <c r="J2043"/>
  <c r="K2043" s="1"/>
  <c r="X69"/>
  <c r="Y72"/>
  <c r="AA72" s="1"/>
  <c r="J487"/>
  <c r="L487" s="1"/>
  <c r="I484"/>
  <c r="I385"/>
  <c r="J388"/>
  <c r="L388" s="1"/>
  <c r="I1876"/>
  <c r="J1879"/>
  <c r="I114"/>
  <c r="K114" s="1"/>
  <c r="J117"/>
  <c r="K117" s="1"/>
  <c r="Y202"/>
  <c r="Z202" s="1"/>
  <c r="X199"/>
  <c r="I2241"/>
  <c r="J2244"/>
  <c r="L2244" s="1"/>
  <c r="X326"/>
  <c r="Y329"/>
  <c r="J383"/>
  <c r="I380"/>
  <c r="K380" s="1"/>
  <c r="I609"/>
  <c r="J612"/>
  <c r="L612" s="1"/>
  <c r="I2126"/>
  <c r="J2129"/>
  <c r="L2129" s="1"/>
  <c r="X631"/>
  <c r="Y634"/>
  <c r="X246"/>
  <c r="Y249"/>
  <c r="AA249" s="1"/>
  <c r="J1701"/>
  <c r="L1701" s="1"/>
  <c r="I1698"/>
  <c r="I179"/>
  <c r="J182"/>
  <c r="L182" s="1"/>
  <c r="I323"/>
  <c r="J326"/>
  <c r="I1964"/>
  <c r="K1964" s="1"/>
  <c r="J1967"/>
  <c r="K1967" s="1"/>
  <c r="X565"/>
  <c r="Y568"/>
  <c r="X208"/>
  <c r="Y211"/>
  <c r="AA211" s="1"/>
  <c r="I303"/>
  <c r="J306"/>
  <c r="L306" s="1"/>
  <c r="I618"/>
  <c r="J621"/>
  <c r="K621" s="1"/>
  <c r="Y130"/>
  <c r="Z130" s="1"/>
  <c r="X127"/>
  <c r="Z127" s="1"/>
  <c r="I63"/>
  <c r="J66"/>
  <c r="L66" s="1"/>
  <c r="X178"/>
  <c r="Y181"/>
  <c r="I1821"/>
  <c r="J1824"/>
  <c r="I1676"/>
  <c r="J1679"/>
  <c r="K1679" s="1"/>
  <c r="Y316"/>
  <c r="AA316" s="1"/>
  <c r="X313"/>
  <c r="X629"/>
  <c r="Y632"/>
  <c r="I1933"/>
  <c r="J1936"/>
  <c r="L1936" s="1"/>
  <c r="I1839"/>
  <c r="J1842"/>
  <c r="I417"/>
  <c r="J420"/>
  <c r="I341"/>
  <c r="J344"/>
  <c r="L344" s="1"/>
  <c r="I1644"/>
  <c r="K1644" s="1"/>
  <c r="J1647"/>
  <c r="K1647" s="1"/>
  <c r="X649"/>
  <c r="Y652"/>
  <c r="AA652" s="1"/>
  <c r="I2125"/>
  <c r="J2128"/>
  <c r="X180"/>
  <c r="Y183"/>
  <c r="AA183" s="1"/>
  <c r="J219"/>
  <c r="I216"/>
  <c r="K216" s="1"/>
  <c r="I1988"/>
  <c r="J1991"/>
  <c r="K1991" s="1"/>
  <c r="X19"/>
  <c r="Z19" s="1"/>
  <c r="Y22"/>
  <c r="Z22" s="1"/>
  <c r="Y70"/>
  <c r="X67"/>
  <c r="Z67" s="1"/>
  <c r="Y699"/>
  <c r="X696"/>
  <c r="I1773"/>
  <c r="J1776"/>
  <c r="L1776" s="1"/>
  <c r="I363"/>
  <c r="J366"/>
  <c r="I2052"/>
  <c r="J2055"/>
  <c r="K2055" s="1"/>
  <c r="I1655"/>
  <c r="J1658"/>
  <c r="X658"/>
  <c r="Y661"/>
  <c r="AA661" s="1"/>
  <c r="I233"/>
  <c r="J236"/>
  <c r="I334"/>
  <c r="J337"/>
  <c r="K337" s="1"/>
  <c r="I571"/>
  <c r="J574"/>
  <c r="Y474"/>
  <c r="Z474" s="1"/>
  <c r="X471"/>
  <c r="Z471" s="1"/>
  <c r="J504"/>
  <c r="L504" s="1"/>
  <c r="I501"/>
  <c r="X201"/>
  <c r="Y204"/>
  <c r="J303"/>
  <c r="K303" s="1"/>
  <c r="I300"/>
  <c r="I617"/>
  <c r="J620"/>
  <c r="I1479"/>
  <c r="J1482"/>
  <c r="L1482" s="1"/>
  <c r="I1351"/>
  <c r="J1354"/>
  <c r="I1223"/>
  <c r="J1226"/>
  <c r="L1226" s="1"/>
  <c r="I1093"/>
  <c r="J1096"/>
  <c r="J971"/>
  <c r="I968"/>
  <c r="I839"/>
  <c r="J842"/>
  <c r="L842" s="1"/>
  <c r="I711"/>
  <c r="J714"/>
  <c r="X673"/>
  <c r="Y676"/>
  <c r="AA676" s="1"/>
  <c r="I2117"/>
  <c r="J2120"/>
  <c r="X204"/>
  <c r="Y207"/>
  <c r="AA207" s="1"/>
  <c r="I1732"/>
  <c r="J1735"/>
  <c r="I1413"/>
  <c r="J1416"/>
  <c r="L1416" s="1"/>
  <c r="I1286"/>
  <c r="J1289"/>
  <c r="K1289" s="1"/>
  <c r="I1158"/>
  <c r="J1161"/>
  <c r="K1161" s="1"/>
  <c r="I1029"/>
  <c r="J1032"/>
  <c r="I902"/>
  <c r="J905"/>
  <c r="K905" s="1"/>
  <c r="I774"/>
  <c r="J777"/>
  <c r="K777" s="1"/>
  <c r="I646"/>
  <c r="J649"/>
  <c r="K649" s="1"/>
  <c r="X555"/>
  <c r="Y558"/>
  <c r="X262"/>
  <c r="Y265"/>
  <c r="AA265" s="1"/>
  <c r="I1461"/>
  <c r="J1464"/>
  <c r="I1332"/>
  <c r="J1335"/>
  <c r="L1335" s="1"/>
  <c r="J1207"/>
  <c r="I1204"/>
  <c r="K1204" s="1"/>
  <c r="J1079"/>
  <c r="I1076"/>
  <c r="K1076" s="1"/>
  <c r="I949"/>
  <c r="J952"/>
  <c r="L952" s="1"/>
  <c r="I822"/>
  <c r="J825"/>
  <c r="K825" s="1"/>
  <c r="I693"/>
  <c r="J696"/>
  <c r="L696" s="1"/>
  <c r="I570"/>
  <c r="J573"/>
  <c r="K573" s="1"/>
  <c r="X133"/>
  <c r="Y136"/>
  <c r="Z136" s="1"/>
  <c r="X729"/>
  <c r="Y732"/>
  <c r="I2173"/>
  <c r="J2176"/>
  <c r="L2176" s="1"/>
  <c r="I1396"/>
  <c r="J1399"/>
  <c r="J1271"/>
  <c r="K1271" s="1"/>
  <c r="I1268"/>
  <c r="K1268" s="1"/>
  <c r="I1138"/>
  <c r="K1138" s="1"/>
  <c r="J1141"/>
  <c r="L1141" s="1"/>
  <c r="I1013"/>
  <c r="J1016"/>
  <c r="J887"/>
  <c r="L887" s="1"/>
  <c r="I884"/>
  <c r="K884" s="1"/>
  <c r="I757"/>
  <c r="J760"/>
  <c r="I1993"/>
  <c r="J1996"/>
  <c r="L1996" s="1"/>
  <c r="J63"/>
  <c r="K63" s="1"/>
  <c r="I60"/>
  <c r="K60" s="1"/>
  <c r="X659"/>
  <c r="Y662"/>
  <c r="I1953"/>
  <c r="J1956"/>
  <c r="L1956" s="1"/>
  <c r="J2061"/>
  <c r="K2061" s="1"/>
  <c r="I2058"/>
  <c r="Y94"/>
  <c r="AA94" s="1"/>
  <c r="X91"/>
  <c r="Z91" s="1"/>
  <c r="I59"/>
  <c r="J62"/>
  <c r="X320"/>
  <c r="Y323"/>
  <c r="AA323" s="1"/>
  <c r="I343"/>
  <c r="J346"/>
  <c r="L346" s="1"/>
  <c r="J615"/>
  <c r="K615" s="1"/>
  <c r="I612"/>
  <c r="K612" s="1"/>
  <c r="Y376"/>
  <c r="X373"/>
  <c r="Z373" s="1"/>
  <c r="X593"/>
  <c r="Y596"/>
  <c r="AA596" s="1"/>
  <c r="X240"/>
  <c r="Y243"/>
  <c r="I149"/>
  <c r="J152"/>
  <c r="L152" s="1"/>
  <c r="I227"/>
  <c r="J230"/>
  <c r="X559"/>
  <c r="Y562"/>
  <c r="AA562" s="1"/>
  <c r="I2127"/>
  <c r="J2130"/>
  <c r="I1721"/>
  <c r="J1724"/>
  <c r="L1724" s="1"/>
  <c r="I1855"/>
  <c r="J1858"/>
  <c r="I525"/>
  <c r="J528"/>
  <c r="L528" s="1"/>
  <c r="J2183"/>
  <c r="I2180"/>
  <c r="K2180" s="1"/>
  <c r="I1587"/>
  <c r="J1590"/>
  <c r="L1590" s="1"/>
  <c r="X750"/>
  <c r="Y753"/>
  <c r="Z753" s="1"/>
  <c r="I1764"/>
  <c r="K1764" s="1"/>
  <c r="J1767"/>
  <c r="L1767" s="1"/>
  <c r="J479"/>
  <c r="K479" s="1"/>
  <c r="I476"/>
  <c r="K476" s="1"/>
  <c r="Y62"/>
  <c r="AA62" s="1"/>
  <c r="X59"/>
  <c r="Z59" s="1"/>
  <c r="I103"/>
  <c r="J106"/>
  <c r="L106" s="1"/>
  <c r="J459"/>
  <c r="L459" s="1"/>
  <c r="I456"/>
  <c r="I1984"/>
  <c r="J1987"/>
  <c r="K1987" s="1"/>
  <c r="I1869"/>
  <c r="J1872"/>
  <c r="J2093"/>
  <c r="L2093" s="1"/>
  <c r="I2090"/>
  <c r="X435"/>
  <c r="Y438"/>
  <c r="Z438" s="1"/>
  <c r="I1589"/>
  <c r="J1592"/>
  <c r="Y755"/>
  <c r="AA755" s="1"/>
  <c r="X752"/>
  <c r="I1740"/>
  <c r="J1743"/>
  <c r="K1743" s="1"/>
  <c r="I1972"/>
  <c r="J1975"/>
  <c r="L1975" s="1"/>
  <c r="J81"/>
  <c r="I78"/>
  <c r="K78" s="1"/>
  <c r="Y230"/>
  <c r="AA230" s="1"/>
  <c r="X227"/>
  <c r="Z227" s="1"/>
  <c r="X533"/>
  <c r="Y536"/>
  <c r="Z536" s="1"/>
  <c r="X690"/>
  <c r="Y693"/>
  <c r="Z693" s="1"/>
  <c r="J1757"/>
  <c r="L1757" s="1"/>
  <c r="I1754"/>
  <c r="I247"/>
  <c r="J250"/>
  <c r="L250" s="1"/>
  <c r="J255"/>
  <c r="K255" s="1"/>
  <c r="I252"/>
  <c r="K252" s="1"/>
  <c r="I55"/>
  <c r="J58"/>
  <c r="X68"/>
  <c r="Y71"/>
  <c r="AA71" s="1"/>
  <c r="I1735"/>
  <c r="J1738"/>
  <c r="J1921"/>
  <c r="I1918"/>
  <c r="X121"/>
  <c r="Y124"/>
  <c r="I2265"/>
  <c r="J2268"/>
  <c r="L2268" s="1"/>
  <c r="X622"/>
  <c r="Y625"/>
  <c r="Z625" s="1"/>
  <c r="J1865"/>
  <c r="K1865" s="1"/>
  <c r="I1862"/>
  <c r="J511"/>
  <c r="I508"/>
  <c r="X403"/>
  <c r="Y406"/>
  <c r="Z406" s="1"/>
  <c r="X517"/>
  <c r="Y520"/>
  <c r="I1633"/>
  <c r="J1636"/>
  <c r="L1636" s="1"/>
  <c r="I488"/>
  <c r="J491"/>
  <c r="J1405"/>
  <c r="L1405" s="1"/>
  <c r="I1402"/>
  <c r="K1402" s="1"/>
  <c r="I1275"/>
  <c r="J1278"/>
  <c r="L1278" s="1"/>
  <c r="J1151"/>
  <c r="I1148"/>
  <c r="I1019"/>
  <c r="J1022"/>
  <c r="L1022" s="1"/>
  <c r="I891"/>
  <c r="J894"/>
  <c r="I762"/>
  <c r="K762" s="1"/>
  <c r="J765"/>
  <c r="L765" s="1"/>
  <c r="I579"/>
  <c r="J582"/>
  <c r="J2207"/>
  <c r="K2207" s="1"/>
  <c r="I2204"/>
  <c r="X723"/>
  <c r="Y726"/>
  <c r="AA726" s="1"/>
  <c r="I2251"/>
  <c r="J2254"/>
  <c r="J1481"/>
  <c r="K1481" s="1"/>
  <c r="I1478"/>
  <c r="K1478" s="1"/>
  <c r="J1341"/>
  <c r="I1338"/>
  <c r="K1338" s="1"/>
  <c r="I1209"/>
  <c r="J1212"/>
  <c r="I1082"/>
  <c r="J1085"/>
  <c r="K1085" s="1"/>
  <c r="I954"/>
  <c r="K954" s="1"/>
  <c r="J957"/>
  <c r="I826"/>
  <c r="K826" s="1"/>
  <c r="J829"/>
  <c r="L829" s="1"/>
  <c r="I698"/>
  <c r="K698" s="1"/>
  <c r="J701"/>
  <c r="K701" s="1"/>
  <c r="I1584"/>
  <c r="K1584" s="1"/>
  <c r="J1587"/>
  <c r="L1587" s="1"/>
  <c r="X529"/>
  <c r="Y532"/>
  <c r="Y218"/>
  <c r="X215"/>
  <c r="I1385"/>
  <c r="J1388"/>
  <c r="L1388" s="1"/>
  <c r="I1258"/>
  <c r="J1261"/>
  <c r="K1261" s="1"/>
  <c r="J1131"/>
  <c r="K1131" s="1"/>
  <c r="I1128"/>
  <c r="I1001"/>
  <c r="J1004"/>
  <c r="I873"/>
  <c r="J876"/>
  <c r="L876" s="1"/>
  <c r="I745"/>
  <c r="J748"/>
  <c r="J247"/>
  <c r="I244"/>
  <c r="J363"/>
  <c r="K363" s="1"/>
  <c r="I360"/>
  <c r="K360" s="1"/>
  <c r="J599"/>
  <c r="K599" s="1"/>
  <c r="I596"/>
  <c r="Y154"/>
  <c r="Z154" s="1"/>
  <c r="X151"/>
  <c r="Z151" s="1"/>
  <c r="I1448"/>
  <c r="J1451"/>
  <c r="L1451" s="1"/>
  <c r="I1320"/>
  <c r="J1323"/>
  <c r="J1195"/>
  <c r="K1195" s="1"/>
  <c r="I1192"/>
  <c r="K1192" s="1"/>
  <c r="I1065"/>
  <c r="J1068"/>
  <c r="J939"/>
  <c r="K939" s="1"/>
  <c r="I936"/>
  <c r="I807"/>
  <c r="J810"/>
  <c r="J683"/>
  <c r="L683" s="1"/>
  <c r="I680"/>
  <c r="I487"/>
  <c r="J490"/>
  <c r="L490" s="1"/>
  <c r="I1576"/>
  <c r="K1576" s="1"/>
  <c r="J1579"/>
  <c r="X709"/>
  <c r="Y712"/>
  <c r="AA712" s="1"/>
  <c r="I1383"/>
  <c r="J1386"/>
  <c r="L1386" s="1"/>
  <c r="J1259"/>
  <c r="I1256"/>
  <c r="K1256" s="1"/>
  <c r="I1129"/>
  <c r="J1132"/>
  <c r="L1132" s="1"/>
  <c r="J1003"/>
  <c r="I1000"/>
  <c r="K1000" s="1"/>
  <c r="J875"/>
  <c r="L875" s="1"/>
  <c r="I872"/>
  <c r="K872" s="1"/>
  <c r="J747"/>
  <c r="I744"/>
  <c r="K744" s="1"/>
  <c r="I229"/>
  <c r="J232"/>
  <c r="L232" s="1"/>
  <c r="J1993"/>
  <c r="I1990"/>
  <c r="J1637"/>
  <c r="I1634"/>
  <c r="I1700"/>
  <c r="J1703"/>
  <c r="L1703" s="1"/>
  <c r="J287"/>
  <c r="I284"/>
  <c r="I610"/>
  <c r="J613"/>
  <c r="Y514"/>
  <c r="X511"/>
  <c r="I71"/>
  <c r="J74"/>
  <c r="X460"/>
  <c r="Y463"/>
  <c r="AA463" s="1"/>
  <c r="I1881"/>
  <c r="J1884"/>
  <c r="L1884" s="1"/>
  <c r="I542"/>
  <c r="K542" s="1"/>
  <c r="J545"/>
  <c r="K545" s="1"/>
  <c r="I2246"/>
  <c r="J2249"/>
  <c r="I1667"/>
  <c r="J1670"/>
  <c r="L1670" s="1"/>
  <c r="X430"/>
  <c r="Y433"/>
  <c r="AA433" s="1"/>
  <c r="X682"/>
  <c r="Z682" s="1"/>
  <c r="Y685"/>
  <c r="I197"/>
  <c r="J200"/>
  <c r="L200" s="1"/>
  <c r="I2000"/>
  <c r="K2000" s="1"/>
  <c r="J2003"/>
  <c r="L2003" s="1"/>
  <c r="I2158"/>
  <c r="J2161"/>
  <c r="L2161" s="1"/>
  <c r="X663"/>
  <c r="Y666"/>
  <c r="X488"/>
  <c r="Y491"/>
  <c r="AA491" s="1"/>
  <c r="J493"/>
  <c r="L493" s="1"/>
  <c r="I490"/>
  <c r="K490" s="1"/>
  <c r="Y384"/>
  <c r="X381"/>
  <c r="I1599"/>
  <c r="J1602"/>
  <c r="L1602" s="1"/>
  <c r="X216"/>
  <c r="Y219"/>
  <c r="X522"/>
  <c r="Y525"/>
  <c r="AA525" s="1"/>
  <c r="I1852"/>
  <c r="K1852" s="1"/>
  <c r="J1855"/>
  <c r="L1855" s="1"/>
  <c r="I607"/>
  <c r="J610"/>
  <c r="L610" s="1"/>
  <c r="J1505"/>
  <c r="I1502"/>
  <c r="Y86"/>
  <c r="AA86" s="1"/>
  <c r="X83"/>
  <c r="Z83" s="1"/>
  <c r="I1785"/>
  <c r="J1788"/>
  <c r="L1788" s="1"/>
  <c r="X590"/>
  <c r="Z590" s="1"/>
  <c r="Y593"/>
  <c r="AA593" s="1"/>
  <c r="J327"/>
  <c r="I324"/>
  <c r="J611"/>
  <c r="K611" s="1"/>
  <c r="I608"/>
  <c r="K608" s="1"/>
  <c r="X383"/>
  <c r="Y386"/>
  <c r="AA386" s="1"/>
  <c r="I1601"/>
  <c r="J1604"/>
  <c r="X332"/>
  <c r="Y335"/>
  <c r="AA335" s="1"/>
  <c r="J1925"/>
  <c r="I1922"/>
  <c r="I1652"/>
  <c r="K1652" s="1"/>
  <c r="J1655"/>
  <c r="L1655" s="1"/>
  <c r="J2135"/>
  <c r="I2132"/>
  <c r="I1539"/>
  <c r="J1542"/>
  <c r="X302"/>
  <c r="Y305"/>
  <c r="AA305" s="1"/>
  <c r="X286"/>
  <c r="Y289"/>
  <c r="AA289" s="1"/>
  <c r="I2048"/>
  <c r="J2051"/>
  <c r="K2051" s="1"/>
  <c r="Y102"/>
  <c r="X99"/>
  <c r="X761"/>
  <c r="Y764"/>
  <c r="AA764" s="1"/>
  <c r="X360"/>
  <c r="Y363"/>
  <c r="I310"/>
  <c r="J313"/>
  <c r="I521"/>
  <c r="J524"/>
  <c r="L524" s="1"/>
  <c r="X235"/>
  <c r="Z235" s="1"/>
  <c r="Y238"/>
  <c r="Z238" s="1"/>
  <c r="I2277"/>
  <c r="J2280"/>
  <c r="L2280" s="1"/>
  <c r="X666"/>
  <c r="Y669"/>
  <c r="I1891"/>
  <c r="J1894"/>
  <c r="Y138"/>
  <c r="X135"/>
  <c r="Z135" s="1"/>
  <c r="X427"/>
  <c r="Y430"/>
  <c r="I1823"/>
  <c r="J1826"/>
  <c r="L1826" s="1"/>
  <c r="I1439"/>
  <c r="J1442"/>
  <c r="L1442" s="1"/>
  <c r="I1311"/>
  <c r="J1314"/>
  <c r="I1183"/>
  <c r="J1186"/>
  <c r="L1186" s="1"/>
  <c r="I1055"/>
  <c r="J1058"/>
  <c r="L1058" s="1"/>
  <c r="I926"/>
  <c r="J929"/>
  <c r="L929" s="1"/>
  <c r="J803"/>
  <c r="I800"/>
  <c r="I671"/>
  <c r="J674"/>
  <c r="I162"/>
  <c r="J165"/>
  <c r="L165" s="1"/>
  <c r="J251"/>
  <c r="K251" s="1"/>
  <c r="I248"/>
  <c r="I467"/>
  <c r="J470"/>
  <c r="L470" s="1"/>
  <c r="I2234"/>
  <c r="J2237"/>
  <c r="L2237" s="1"/>
  <c r="J1377"/>
  <c r="I1374"/>
  <c r="I1246"/>
  <c r="K1246" s="1"/>
  <c r="J1249"/>
  <c r="I1118"/>
  <c r="K1118" s="1"/>
  <c r="J1121"/>
  <c r="L1121" s="1"/>
  <c r="I989"/>
  <c r="J992"/>
  <c r="L992" s="1"/>
  <c r="I862"/>
  <c r="K862" s="1"/>
  <c r="J865"/>
  <c r="L865" s="1"/>
  <c r="I734"/>
  <c r="K734" s="1"/>
  <c r="J737"/>
  <c r="K737" s="1"/>
  <c r="Y763"/>
  <c r="X760"/>
  <c r="I1833"/>
  <c r="J1836"/>
  <c r="L1836" s="1"/>
  <c r="I2067"/>
  <c r="J2070"/>
  <c r="L2070" s="1"/>
  <c r="I1421"/>
  <c r="J1424"/>
  <c r="L1424" s="1"/>
  <c r="J1295"/>
  <c r="I1292"/>
  <c r="J1167"/>
  <c r="I1164"/>
  <c r="I1037"/>
  <c r="J1040"/>
  <c r="L1040" s="1"/>
  <c r="I909"/>
  <c r="J912"/>
  <c r="L912" s="1"/>
  <c r="I782"/>
  <c r="K782" s="1"/>
  <c r="J785"/>
  <c r="L785" s="1"/>
  <c r="I653"/>
  <c r="J656"/>
  <c r="I1517"/>
  <c r="J1520"/>
  <c r="L1520" s="1"/>
  <c r="X344"/>
  <c r="Y347"/>
  <c r="AA347" s="1"/>
  <c r="J279"/>
  <c r="L279" s="1"/>
  <c r="I276"/>
  <c r="I1355"/>
  <c r="J1358"/>
  <c r="L1358" s="1"/>
  <c r="I1229"/>
  <c r="J1232"/>
  <c r="I1099"/>
  <c r="J1102"/>
  <c r="L1102" s="1"/>
  <c r="I973"/>
  <c r="J976"/>
  <c r="L976" s="1"/>
  <c r="J847"/>
  <c r="I844"/>
  <c r="K844" s="1"/>
  <c r="J719"/>
  <c r="I716"/>
  <c r="K716" s="1"/>
  <c r="I109"/>
  <c r="J112"/>
  <c r="L112" s="1"/>
  <c r="X642"/>
  <c r="Y645"/>
  <c r="Z645" s="1"/>
  <c r="I1769"/>
  <c r="J1772"/>
  <c r="L1772" s="1"/>
  <c r="X239"/>
  <c r="Z239" s="1"/>
  <c r="Y242"/>
  <c r="I2133"/>
  <c r="J2136"/>
  <c r="I1832"/>
  <c r="J1835"/>
  <c r="J2053"/>
  <c r="I2050"/>
  <c r="K2050" s="1"/>
  <c r="J1689"/>
  <c r="I1686"/>
  <c r="X323"/>
  <c r="Y326"/>
  <c r="I2219"/>
  <c r="J2222"/>
  <c r="L2222" s="1"/>
  <c r="X190"/>
  <c r="Y193"/>
  <c r="AA193" s="1"/>
  <c r="I483"/>
  <c r="J486"/>
  <c r="L486" s="1"/>
  <c r="I1528"/>
  <c r="K1528" s="1"/>
  <c r="J1531"/>
  <c r="I2218"/>
  <c r="J2221"/>
  <c r="L2221" s="1"/>
  <c r="J203"/>
  <c r="L203" s="1"/>
  <c r="I200"/>
  <c r="K200" s="1"/>
  <c r="I1979"/>
  <c r="J1982"/>
  <c r="J1653"/>
  <c r="I1650"/>
  <c r="X319"/>
  <c r="Y322"/>
  <c r="AA322" s="1"/>
  <c r="I1537"/>
  <c r="J1540"/>
  <c r="L1540" s="1"/>
  <c r="Y703"/>
  <c r="X700"/>
  <c r="I242"/>
  <c r="K242" s="1"/>
  <c r="J245"/>
  <c r="K245" s="1"/>
  <c r="J2085"/>
  <c r="K2085" s="1"/>
  <c r="I2082"/>
  <c r="K2082" s="1"/>
  <c r="J2155"/>
  <c r="I2152"/>
  <c r="Y356"/>
  <c r="Z356" s="1"/>
  <c r="X353"/>
  <c r="X106"/>
  <c r="Y109"/>
  <c r="AA109" s="1"/>
  <c r="J1705"/>
  <c r="L1705" s="1"/>
  <c r="I1702"/>
  <c r="K1702" s="1"/>
  <c r="J1761"/>
  <c r="I1758"/>
  <c r="I2032"/>
  <c r="K2032" s="1"/>
  <c r="J2035"/>
  <c r="X145"/>
  <c r="Z145" s="1"/>
  <c r="Y148"/>
  <c r="AA148" s="1"/>
  <c r="X689"/>
  <c r="Y692"/>
  <c r="AA692" s="1"/>
  <c r="X74"/>
  <c r="Y77"/>
  <c r="I1727"/>
  <c r="J1730"/>
  <c r="L1730" s="1"/>
  <c r="I279"/>
  <c r="J282"/>
  <c r="L282" s="1"/>
  <c r="I531"/>
  <c r="J534"/>
  <c r="L534" s="1"/>
  <c r="J1561"/>
  <c r="I1558"/>
  <c r="K1558" s="1"/>
  <c r="X177"/>
  <c r="Y180"/>
  <c r="X172"/>
  <c r="Y175"/>
  <c r="AA175" s="1"/>
  <c r="Y643"/>
  <c r="Z643" s="1"/>
  <c r="X640"/>
  <c r="I1757"/>
  <c r="J1760"/>
  <c r="L1760" s="1"/>
  <c r="I523"/>
  <c r="J526"/>
  <c r="L526" s="1"/>
  <c r="I2206"/>
  <c r="J2209"/>
  <c r="K2209" s="1"/>
  <c r="X173"/>
  <c r="Y176"/>
  <c r="AA176" s="1"/>
  <c r="I1800"/>
  <c r="K1800" s="1"/>
  <c r="J1803"/>
  <c r="L1803" s="1"/>
  <c r="J1809"/>
  <c r="L1809" s="1"/>
  <c r="I1806"/>
  <c r="K1806" s="1"/>
  <c r="J439"/>
  <c r="L439" s="1"/>
  <c r="I436"/>
  <c r="K436" s="1"/>
  <c r="J1525"/>
  <c r="I1522"/>
  <c r="K1522" s="1"/>
  <c r="X751"/>
  <c r="Y754"/>
  <c r="AA754" s="1"/>
  <c r="I2215"/>
  <c r="J2218"/>
  <c r="Y575"/>
  <c r="Z575" s="1"/>
  <c r="X572"/>
  <c r="I1848"/>
  <c r="K1848" s="1"/>
  <c r="J1851"/>
  <c r="L1851" s="1"/>
  <c r="J551"/>
  <c r="K551" s="1"/>
  <c r="I548"/>
  <c r="X93"/>
  <c r="Z93" s="1"/>
  <c r="Y96"/>
  <c r="Z96" s="1"/>
  <c r="Y210"/>
  <c r="X207"/>
  <c r="Z207" s="1"/>
  <c r="X450"/>
  <c r="Y453"/>
  <c r="AA453" s="1"/>
  <c r="I142"/>
  <c r="J145"/>
  <c r="K145" s="1"/>
  <c r="J143"/>
  <c r="K143" s="1"/>
  <c r="I140"/>
  <c r="K140" s="1"/>
  <c r="I1464"/>
  <c r="J1467"/>
  <c r="J1365"/>
  <c r="I1362"/>
  <c r="I1235"/>
  <c r="J1238"/>
  <c r="L1238" s="1"/>
  <c r="J1111"/>
  <c r="I1108"/>
  <c r="I979"/>
  <c r="J982"/>
  <c r="L982" s="1"/>
  <c r="I851"/>
  <c r="J854"/>
  <c r="J727"/>
  <c r="I724"/>
  <c r="I2137"/>
  <c r="J2140"/>
  <c r="L2140" s="1"/>
  <c r="X518"/>
  <c r="Y521"/>
  <c r="AA521" s="1"/>
  <c r="I203"/>
  <c r="J206"/>
  <c r="L206" s="1"/>
  <c r="I1936"/>
  <c r="J1939"/>
  <c r="K1939" s="1"/>
  <c r="J1429"/>
  <c r="I1426"/>
  <c r="I1298"/>
  <c r="J1301"/>
  <c r="L1301" s="1"/>
  <c r="I1170"/>
  <c r="J1173"/>
  <c r="K1173" s="1"/>
  <c r="I1041"/>
  <c r="J1044"/>
  <c r="L1044" s="1"/>
  <c r="J915"/>
  <c r="L915" s="1"/>
  <c r="I912"/>
  <c r="K912" s="1"/>
  <c r="I786"/>
  <c r="K786" s="1"/>
  <c r="J789"/>
  <c r="K789" s="1"/>
  <c r="I658"/>
  <c r="J661"/>
  <c r="X428"/>
  <c r="Y431"/>
  <c r="AA431" s="1"/>
  <c r="I1477"/>
  <c r="J1480"/>
  <c r="L1480" s="1"/>
  <c r="I1345"/>
  <c r="J1348"/>
  <c r="L1348" s="1"/>
  <c r="I1217"/>
  <c r="J1220"/>
  <c r="I1089"/>
  <c r="J1092"/>
  <c r="L1092" s="1"/>
  <c r="I961"/>
  <c r="J964"/>
  <c r="L964" s="1"/>
  <c r="I833"/>
  <c r="J836"/>
  <c r="L836" s="1"/>
  <c r="J707"/>
  <c r="K707" s="1"/>
  <c r="I704"/>
  <c r="X497"/>
  <c r="Y500"/>
  <c r="Z500" s="1"/>
  <c r="I1683"/>
  <c r="J1686"/>
  <c r="L1686" s="1"/>
  <c r="X134"/>
  <c r="Y137"/>
  <c r="AA137" s="1"/>
  <c r="I1408"/>
  <c r="K1408" s="1"/>
  <c r="J1411"/>
  <c r="L1411" s="1"/>
  <c r="I1281"/>
  <c r="J1284"/>
  <c r="L1284" s="1"/>
  <c r="J1155"/>
  <c r="I1152"/>
  <c r="I1025"/>
  <c r="J1028"/>
  <c r="J899"/>
  <c r="I896"/>
  <c r="K896" s="1"/>
  <c r="I766"/>
  <c r="K766" s="1"/>
  <c r="J769"/>
  <c r="L769" s="1"/>
  <c r="I603"/>
  <c r="J606"/>
  <c r="L606" s="1"/>
  <c r="X311"/>
  <c r="Y314"/>
  <c r="AA314" s="1"/>
  <c r="I2123"/>
  <c r="J2126"/>
  <c r="I626"/>
  <c r="K626" s="1"/>
  <c r="J629"/>
  <c r="L629" s="1"/>
  <c r="I2045"/>
  <c r="J2048"/>
  <c r="L2048" s="1"/>
  <c r="J2255"/>
  <c r="I2252"/>
  <c r="I47"/>
  <c r="J50"/>
  <c r="L50" s="1"/>
  <c r="X308"/>
  <c r="Y311"/>
  <c r="I170"/>
  <c r="K170" s="1"/>
  <c r="J173"/>
  <c r="L173" s="1"/>
  <c r="I290"/>
  <c r="J293"/>
  <c r="K293" s="1"/>
  <c r="I66"/>
  <c r="J69"/>
  <c r="X457"/>
  <c r="Z457" s="1"/>
  <c r="Y460"/>
  <c r="I1579"/>
  <c r="J1582"/>
  <c r="L1582" s="1"/>
  <c r="X126"/>
  <c r="Y129"/>
  <c r="AA129" s="1"/>
  <c r="I163"/>
  <c r="J166"/>
  <c r="L166" s="1"/>
  <c r="I345"/>
  <c r="J348"/>
  <c r="I1989"/>
  <c r="J1992"/>
  <c r="L1992" s="1"/>
  <c r="I482"/>
  <c r="J485"/>
  <c r="L485" s="1"/>
  <c r="X432"/>
  <c r="Y435"/>
  <c r="AA435" s="1"/>
  <c r="X528"/>
  <c r="Y531"/>
  <c r="AA531" s="1"/>
  <c r="I1857"/>
  <c r="J1860"/>
  <c r="X24"/>
  <c r="Y27"/>
  <c r="AA27" s="1"/>
  <c r="X77"/>
  <c r="Y80"/>
  <c r="AA80" s="1"/>
  <c r="X738"/>
  <c r="Z738" s="1"/>
  <c r="Y741"/>
  <c r="Z741" s="1"/>
  <c r="I1959"/>
  <c r="J1962"/>
  <c r="L1962" s="1"/>
  <c r="I463"/>
  <c r="J466"/>
  <c r="L466" s="1"/>
  <c r="J1545"/>
  <c r="K1545" s="1"/>
  <c r="I1542"/>
  <c r="K1542" s="1"/>
  <c r="I79"/>
  <c r="J82"/>
  <c r="X60"/>
  <c r="Y63"/>
  <c r="AA63" s="1"/>
  <c r="X206"/>
  <c r="Y209"/>
  <c r="AA209" s="1"/>
  <c r="I1912"/>
  <c r="J1915"/>
  <c r="J447"/>
  <c r="I444"/>
  <c r="J55"/>
  <c r="K55" s="1"/>
  <c r="I52"/>
  <c r="K52" s="1"/>
  <c r="J531"/>
  <c r="I528"/>
  <c r="K528" s="1"/>
  <c r="I2138"/>
  <c r="J2141"/>
  <c r="I1577"/>
  <c r="J1580"/>
  <c r="L1580" s="1"/>
  <c r="Y743"/>
  <c r="Z743" s="1"/>
  <c r="X740"/>
  <c r="Z740" s="1"/>
  <c r="I338"/>
  <c r="K338" s="1"/>
  <c r="J341"/>
  <c r="L341" s="1"/>
  <c r="I1596"/>
  <c r="K1596" s="1"/>
  <c r="J1599"/>
  <c r="L1599" s="1"/>
  <c r="Y332"/>
  <c r="Z332" s="1"/>
  <c r="X329"/>
  <c r="Z329" s="1"/>
  <c r="I2257"/>
  <c r="J2260"/>
  <c r="X470"/>
  <c r="Y473"/>
  <c r="AA473" s="1"/>
  <c r="I378"/>
  <c r="J381"/>
  <c r="L381" s="1"/>
  <c r="I454"/>
  <c r="K454" s="1"/>
  <c r="J457"/>
  <c r="K457" s="1"/>
  <c r="I507"/>
  <c r="J510"/>
  <c r="L510" s="1"/>
  <c r="I210"/>
  <c r="K210" s="1"/>
  <c r="J213"/>
  <c r="L213" s="1"/>
  <c r="X304"/>
  <c r="Y307"/>
  <c r="AA307" s="1"/>
  <c r="I331"/>
  <c r="J334"/>
  <c r="L334" s="1"/>
  <c r="I1688"/>
  <c r="K1688" s="1"/>
  <c r="J1691"/>
  <c r="K1691" s="1"/>
  <c r="Y424"/>
  <c r="Z424" s="1"/>
  <c r="X421"/>
  <c r="Z421" s="1"/>
  <c r="X29"/>
  <c r="Y32"/>
  <c r="AA32" s="1"/>
  <c r="X610"/>
  <c r="Z610" s="1"/>
  <c r="Y613"/>
  <c r="Z613" s="1"/>
  <c r="I1992"/>
  <c r="J1995"/>
  <c r="K1995" s="1"/>
  <c r="I2093"/>
  <c r="J2096"/>
  <c r="L2096" s="1"/>
  <c r="J2223"/>
  <c r="L2223" s="1"/>
  <c r="I2220"/>
  <c r="K2220" s="1"/>
  <c r="I1609"/>
  <c r="J1612"/>
  <c r="L1612" s="1"/>
  <c r="X404"/>
  <c r="Y407"/>
  <c r="AA407" s="1"/>
  <c r="Y659"/>
  <c r="X656"/>
  <c r="I458"/>
  <c r="K458" s="1"/>
  <c r="J461"/>
  <c r="K461" s="1"/>
  <c r="I492"/>
  <c r="K492" s="1"/>
  <c r="J495"/>
  <c r="I2019"/>
  <c r="J2022"/>
  <c r="L2022" s="1"/>
  <c r="X543"/>
  <c r="Y546"/>
  <c r="AA546" s="1"/>
  <c r="I221"/>
  <c r="J224"/>
  <c r="Y14"/>
  <c r="AA14" s="1"/>
  <c r="Y16"/>
  <c r="Z16" s="1"/>
  <c r="I282"/>
  <c r="J285"/>
  <c r="I1692"/>
  <c r="J1695"/>
  <c r="I1768"/>
  <c r="J1771"/>
  <c r="I173"/>
  <c r="J176"/>
  <c r="I1749"/>
  <c r="J1752"/>
  <c r="L1752" s="1"/>
  <c r="I419"/>
  <c r="J422"/>
  <c r="I2190"/>
  <c r="J2193"/>
  <c r="X759"/>
  <c r="Y762"/>
  <c r="I2285"/>
  <c r="J2288"/>
  <c r="L2288" s="1"/>
  <c r="I1695"/>
  <c r="J1698"/>
  <c r="I434"/>
  <c r="J437"/>
  <c r="Y31"/>
  <c r="AA31" s="1"/>
  <c r="X28"/>
  <c r="Y114"/>
  <c r="AA114" s="1"/>
  <c r="X111"/>
  <c r="I2223"/>
  <c r="J2226"/>
  <c r="L2226" s="1"/>
  <c r="X340"/>
  <c r="Y343"/>
  <c r="Y595"/>
  <c r="AA595" s="1"/>
  <c r="X592"/>
  <c r="J587"/>
  <c r="L587" s="1"/>
  <c r="I584"/>
  <c r="I549"/>
  <c r="J552"/>
  <c r="L552" s="1"/>
  <c r="X449"/>
  <c r="Y452"/>
  <c r="I1507"/>
  <c r="J1510"/>
  <c r="L1510" s="1"/>
  <c r="J1773"/>
  <c r="L1773" s="1"/>
  <c r="I1770"/>
  <c r="I2001"/>
  <c r="J2004"/>
  <c r="J95"/>
  <c r="L95" s="1"/>
  <c r="I92"/>
  <c r="Y244"/>
  <c r="AA244" s="1"/>
  <c r="X241"/>
  <c r="I2167"/>
  <c r="J2170"/>
  <c r="L2170" s="1"/>
  <c r="Y707"/>
  <c r="AA707" s="1"/>
  <c r="X704"/>
  <c r="Z704" s="1"/>
  <c r="I155"/>
  <c r="J158"/>
  <c r="L158" s="1"/>
  <c r="I459"/>
  <c r="J462"/>
  <c r="L462" s="1"/>
  <c r="I2270"/>
  <c r="J2273"/>
  <c r="K2273" s="1"/>
  <c r="X109"/>
  <c r="Y112"/>
  <c r="J231"/>
  <c r="L231" s="1"/>
  <c r="I228"/>
  <c r="I2041"/>
  <c r="J2044"/>
  <c r="X129"/>
  <c r="Y132"/>
  <c r="X30"/>
  <c r="Y33"/>
  <c r="AA33" s="1"/>
  <c r="I2169"/>
  <c r="J2172"/>
  <c r="L2172" s="1"/>
  <c r="I263"/>
  <c r="J266"/>
  <c r="L266" s="1"/>
  <c r="I2049"/>
  <c r="J2052"/>
  <c r="L2052" s="1"/>
  <c r="J1693"/>
  <c r="L1693" s="1"/>
  <c r="I1690"/>
  <c r="Y458"/>
  <c r="AA458" s="1"/>
  <c r="X455"/>
  <c r="I2107"/>
  <c r="J2110"/>
  <c r="L2110" s="1"/>
  <c r="X194"/>
  <c r="Y197"/>
  <c r="X532"/>
  <c r="Y535"/>
  <c r="AA535" s="1"/>
  <c r="I141"/>
  <c r="J144"/>
  <c r="L144" s="1"/>
  <c r="Y324"/>
  <c r="AA324" s="1"/>
  <c r="X321"/>
  <c r="X138"/>
  <c r="Y141"/>
  <c r="AA141" s="1"/>
  <c r="I1795"/>
  <c r="J1798"/>
  <c r="L1798" s="1"/>
  <c r="J463"/>
  <c r="L463" s="1"/>
  <c r="I460"/>
  <c r="J1625"/>
  <c r="L1625" s="1"/>
  <c r="I1622"/>
  <c r="X691"/>
  <c r="Y694"/>
  <c r="X108"/>
  <c r="Y111"/>
  <c r="AA111" s="1"/>
  <c r="Y579"/>
  <c r="AA579" s="1"/>
  <c r="X576"/>
  <c r="I2073"/>
  <c r="J2076"/>
  <c r="L2076" s="1"/>
  <c r="J2159"/>
  <c r="L2159" s="1"/>
  <c r="I2156"/>
  <c r="K2156" s="1"/>
  <c r="X453"/>
  <c r="Y456"/>
  <c r="J1813"/>
  <c r="L1813" s="1"/>
  <c r="I1810"/>
  <c r="J1749"/>
  <c r="I1746"/>
  <c r="I1473"/>
  <c r="J1476"/>
  <c r="L1476" s="1"/>
  <c r="I1375"/>
  <c r="J1378"/>
  <c r="I1247"/>
  <c r="J1250"/>
  <c r="L1250" s="1"/>
  <c r="I1119"/>
  <c r="J1122"/>
  <c r="L1122" s="1"/>
  <c r="J995"/>
  <c r="L995" s="1"/>
  <c r="I992"/>
  <c r="I863"/>
  <c r="J866"/>
  <c r="L866" s="1"/>
  <c r="I735"/>
  <c r="J738"/>
  <c r="L738" s="1"/>
  <c r="X538"/>
  <c r="Y541"/>
  <c r="Z541" s="1"/>
  <c r="I406"/>
  <c r="J409"/>
  <c r="K409" s="1"/>
  <c r="I593"/>
  <c r="J596"/>
  <c r="L596" s="1"/>
  <c r="J1441"/>
  <c r="L1441" s="1"/>
  <c r="I1438"/>
  <c r="I1309"/>
  <c r="J1312"/>
  <c r="L1312" s="1"/>
  <c r="I1182"/>
  <c r="J1185"/>
  <c r="K1185" s="1"/>
  <c r="I1054"/>
  <c r="J1057"/>
  <c r="K1057" s="1"/>
  <c r="I927"/>
  <c r="J930"/>
  <c r="L930" s="1"/>
  <c r="I798"/>
  <c r="J801"/>
  <c r="K801" s="1"/>
  <c r="I669"/>
  <c r="J672"/>
  <c r="I407"/>
  <c r="J410"/>
  <c r="I1484"/>
  <c r="J1487"/>
  <c r="K1487" s="1"/>
  <c r="J1361"/>
  <c r="L1361" s="1"/>
  <c r="I1358"/>
  <c r="J1231"/>
  <c r="L1231" s="1"/>
  <c r="I1228"/>
  <c r="I1101"/>
  <c r="J1104"/>
  <c r="L1104" s="1"/>
  <c r="J975"/>
  <c r="I972"/>
  <c r="K972" s="1"/>
  <c r="I845"/>
  <c r="J848"/>
  <c r="L848" s="1"/>
  <c r="I718"/>
  <c r="J721"/>
  <c r="L721" s="1"/>
  <c r="I45"/>
  <c r="J48"/>
  <c r="X256"/>
  <c r="Y259"/>
  <c r="AA259" s="1"/>
  <c r="I250"/>
  <c r="J253"/>
  <c r="K253" s="1"/>
  <c r="I1420"/>
  <c r="J1423"/>
  <c r="K1423" s="1"/>
  <c r="I1293"/>
  <c r="J1296"/>
  <c r="L1296" s="1"/>
  <c r="I1165"/>
  <c r="J1168"/>
  <c r="L1168" s="1"/>
  <c r="J1039"/>
  <c r="I1036"/>
  <c r="I907"/>
  <c r="J910"/>
  <c r="L910" s="1"/>
  <c r="J783"/>
  <c r="L783" s="1"/>
  <c r="I780"/>
  <c r="J655"/>
  <c r="L655" s="1"/>
  <c r="I652"/>
  <c r="I2259"/>
  <c r="J2262"/>
  <c r="L2262" s="1"/>
  <c r="X524"/>
  <c r="Y527"/>
  <c r="X431"/>
  <c r="Y434"/>
  <c r="Y510"/>
  <c r="AA510" s="1"/>
  <c r="X507"/>
  <c r="X599"/>
  <c r="Y602"/>
  <c r="AA602" s="1"/>
  <c r="X41"/>
  <c r="Y44"/>
  <c r="I1731"/>
  <c r="J1734"/>
  <c r="L1734" s="1"/>
  <c r="I1947"/>
  <c r="J1950"/>
  <c r="L1950" s="1"/>
  <c r="I543"/>
  <c r="J546"/>
  <c r="L546" s="1"/>
  <c r="Y320"/>
  <c r="AA320" s="1"/>
  <c r="X317"/>
  <c r="I1663"/>
  <c r="J1666"/>
  <c r="L1666" s="1"/>
  <c r="X730"/>
  <c r="Y733"/>
  <c r="I1867"/>
  <c r="J1870"/>
  <c r="L1870" s="1"/>
  <c r="J547"/>
  <c r="L547" s="1"/>
  <c r="I544"/>
  <c r="K544" s="1"/>
  <c r="J2247"/>
  <c r="L2247" s="1"/>
  <c r="I2244"/>
  <c r="K2244" s="1"/>
  <c r="Y150"/>
  <c r="X147"/>
  <c r="I201"/>
  <c r="J204"/>
  <c r="L204" s="1"/>
  <c r="I258"/>
  <c r="J261"/>
  <c r="I2105"/>
  <c r="J2108"/>
  <c r="L2108" s="1"/>
  <c r="Y412"/>
  <c r="X409"/>
  <c r="I97"/>
  <c r="J100"/>
  <c r="L100" s="1"/>
  <c r="X46"/>
  <c r="Y49"/>
  <c r="AA49" s="1"/>
  <c r="J399"/>
  <c r="I396"/>
  <c r="K396" s="1"/>
  <c r="I553"/>
  <c r="J556"/>
  <c r="Y134"/>
  <c r="X131"/>
  <c r="X695"/>
  <c r="Y698"/>
  <c r="X328"/>
  <c r="Y331"/>
  <c r="AA331" s="1"/>
  <c r="I146"/>
  <c r="J149"/>
  <c r="I209"/>
  <c r="J212"/>
  <c r="L212" s="1"/>
  <c r="I355"/>
  <c r="J358"/>
  <c r="I445"/>
  <c r="J448"/>
  <c r="L448" s="1"/>
  <c r="X303"/>
  <c r="Y306"/>
  <c r="X379"/>
  <c r="Y382"/>
  <c r="X539"/>
  <c r="Y542"/>
  <c r="Y731"/>
  <c r="X728"/>
  <c r="J183"/>
  <c r="L183" s="1"/>
  <c r="I180"/>
  <c r="J407"/>
  <c r="K407" s="1"/>
  <c r="I404"/>
  <c r="K404" s="1"/>
  <c r="Y30"/>
  <c r="X27"/>
  <c r="X749"/>
  <c r="Y752"/>
  <c r="AA752" s="1"/>
  <c r="I1535"/>
  <c r="J1538"/>
  <c r="L1538" s="1"/>
  <c r="X602"/>
  <c r="Y605"/>
  <c r="J335"/>
  <c r="L335" s="1"/>
  <c r="I332"/>
  <c r="K332" s="1"/>
  <c r="I581"/>
  <c r="J584"/>
  <c r="I2130"/>
  <c r="J2133"/>
  <c r="Y494"/>
  <c r="AA494" s="1"/>
  <c r="X491"/>
  <c r="Z491" s="1"/>
  <c r="I1791"/>
  <c r="J1794"/>
  <c r="L1794" s="1"/>
  <c r="I165"/>
  <c r="J168"/>
  <c r="I1859"/>
  <c r="J1862"/>
  <c r="L1862" s="1"/>
  <c r="J643"/>
  <c r="L643" s="1"/>
  <c r="I640"/>
  <c r="K640" s="1"/>
  <c r="X263"/>
  <c r="Y266"/>
  <c r="Z266" s="1"/>
  <c r="I1627"/>
  <c r="J1630"/>
  <c r="X390"/>
  <c r="Y393"/>
  <c r="AA393" s="1"/>
  <c r="I1780"/>
  <c r="J1783"/>
  <c r="K1783" s="1"/>
  <c r="I429"/>
  <c r="J432"/>
  <c r="L432" s="1"/>
  <c r="I84"/>
  <c r="J87"/>
  <c r="Y478"/>
  <c r="AA478" s="1"/>
  <c r="X475"/>
  <c r="X567"/>
  <c r="Y570"/>
  <c r="X182"/>
  <c r="Y185"/>
  <c r="AA185" s="1"/>
  <c r="I230"/>
  <c r="J233"/>
  <c r="J1949"/>
  <c r="L1949" s="1"/>
  <c r="I1946"/>
  <c r="K1946" s="1"/>
  <c r="I2084"/>
  <c r="J2087"/>
  <c r="K2087" s="1"/>
  <c r="I1427"/>
  <c r="J1430"/>
  <c r="L1430" s="1"/>
  <c r="J1303"/>
  <c r="I1300"/>
  <c r="K1300" s="1"/>
  <c r="I1171"/>
  <c r="J1174"/>
  <c r="L1174" s="1"/>
  <c r="I1043"/>
  <c r="J1046"/>
  <c r="L1046" s="1"/>
  <c r="I915"/>
  <c r="J918"/>
  <c r="I787"/>
  <c r="J790"/>
  <c r="L790" s="1"/>
  <c r="I659"/>
  <c r="J662"/>
  <c r="L662" s="1"/>
  <c r="X492"/>
  <c r="Y495"/>
  <c r="AA495" s="1"/>
  <c r="I1809"/>
  <c r="J1812"/>
  <c r="L1812" s="1"/>
  <c r="I441"/>
  <c r="J444"/>
  <c r="L444" s="1"/>
  <c r="I1363"/>
  <c r="J1366"/>
  <c r="L1366" s="1"/>
  <c r="I1234"/>
  <c r="J1237"/>
  <c r="J1107"/>
  <c r="I1104"/>
  <c r="K1104" s="1"/>
  <c r="I978"/>
  <c r="J981"/>
  <c r="I850"/>
  <c r="J853"/>
  <c r="K853" s="1"/>
  <c r="I721"/>
  <c r="J724"/>
  <c r="L724" s="1"/>
  <c r="J35"/>
  <c r="I32"/>
  <c r="J1713"/>
  <c r="L1713" s="1"/>
  <c r="I1710"/>
  <c r="K1710" s="1"/>
  <c r="J1845"/>
  <c r="L1845" s="1"/>
  <c r="I1842"/>
  <c r="K1842" s="1"/>
  <c r="J1413"/>
  <c r="L1413" s="1"/>
  <c r="I1410"/>
  <c r="J1283"/>
  <c r="I1280"/>
  <c r="K1280" s="1"/>
  <c r="I1153"/>
  <c r="J1156"/>
  <c r="L1156" s="1"/>
  <c r="J1027"/>
  <c r="L1027" s="1"/>
  <c r="I1024"/>
  <c r="K1024" s="1"/>
  <c r="I897"/>
  <c r="J900"/>
  <c r="L900" s="1"/>
  <c r="I769"/>
  <c r="J772"/>
  <c r="L772" s="1"/>
  <c r="J591"/>
  <c r="L591" s="1"/>
  <c r="I588"/>
  <c r="X375"/>
  <c r="Y378"/>
  <c r="Z378" s="1"/>
  <c r="I95"/>
  <c r="J98"/>
  <c r="L98" s="1"/>
  <c r="X420"/>
  <c r="Y423"/>
  <c r="AA423" s="1"/>
  <c r="X368"/>
  <c r="Y371"/>
  <c r="I1344"/>
  <c r="J1347"/>
  <c r="J1219"/>
  <c r="L1219" s="1"/>
  <c r="I1216"/>
  <c r="J1091"/>
  <c r="L1091" s="1"/>
  <c r="I1088"/>
  <c r="J963"/>
  <c r="I960"/>
  <c r="K960" s="1"/>
  <c r="J835"/>
  <c r="L835" s="1"/>
  <c r="I832"/>
  <c r="K832" s="1"/>
  <c r="I705"/>
  <c r="J708"/>
  <c r="L708" s="1"/>
  <c r="X89"/>
  <c r="Y92"/>
  <c r="Z92" s="1"/>
  <c r="I1491"/>
  <c r="J1494"/>
  <c r="L1494" s="1"/>
  <c r="I2129"/>
  <c r="J2132"/>
  <c r="L2132" s="1"/>
  <c r="J2187"/>
  <c r="L2187" s="1"/>
  <c r="I2184"/>
  <c r="K2184" s="1"/>
  <c r="I1664"/>
  <c r="J1667"/>
  <c r="X669"/>
  <c r="Y672"/>
  <c r="X54"/>
  <c r="Y57"/>
  <c r="AA57" s="1"/>
  <c r="I1703"/>
  <c r="J1706"/>
  <c r="L1706" s="1"/>
  <c r="J2001"/>
  <c r="K2001" s="1"/>
  <c r="I1998"/>
  <c r="I72"/>
  <c r="J75"/>
  <c r="X189"/>
  <c r="Y192"/>
  <c r="Z192" s="1"/>
  <c r="I1617"/>
  <c r="J1620"/>
  <c r="L1620" s="1"/>
  <c r="X316"/>
  <c r="Y319"/>
  <c r="AA319" s="1"/>
  <c r="J259"/>
  <c r="I256"/>
  <c r="J1929"/>
  <c r="L1929" s="1"/>
  <c r="I1926"/>
  <c r="I453"/>
  <c r="J456"/>
  <c r="L456" s="1"/>
  <c r="I373"/>
  <c r="J376"/>
  <c r="L376" s="1"/>
  <c r="I1861"/>
  <c r="J1864"/>
  <c r="L1864" s="1"/>
  <c r="X678"/>
  <c r="Y681"/>
  <c r="I1793"/>
  <c r="J1796"/>
  <c r="L1796" s="1"/>
  <c r="I465"/>
  <c r="J468"/>
  <c r="I68"/>
  <c r="J71"/>
  <c r="X331"/>
  <c r="Y334"/>
  <c r="I1549"/>
  <c r="J1552"/>
  <c r="L1552" s="1"/>
  <c r="Y619"/>
  <c r="AA619" s="1"/>
  <c r="X616"/>
  <c r="I1841"/>
  <c r="J1844"/>
  <c r="L1844" s="1"/>
  <c r="I481"/>
  <c r="J484"/>
  <c r="L484" s="1"/>
  <c r="I586"/>
  <c r="J589"/>
  <c r="K589" s="1"/>
  <c r="X573"/>
  <c r="Y576"/>
  <c r="AA576" s="1"/>
  <c r="X150"/>
  <c r="Y153"/>
  <c r="AA153" s="1"/>
  <c r="X314"/>
  <c r="Y317"/>
  <c r="AA317" s="1"/>
  <c r="I139"/>
  <c r="J142"/>
  <c r="L142" s="1"/>
  <c r="I1864"/>
  <c r="J1867"/>
  <c r="J519"/>
  <c r="L519" s="1"/>
  <c r="I516"/>
  <c r="K516" s="1"/>
  <c r="X125"/>
  <c r="Y128"/>
  <c r="Z128" s="1"/>
  <c r="I1536"/>
  <c r="J1539"/>
  <c r="Y276"/>
  <c r="AA276" s="1"/>
  <c r="X273"/>
  <c r="Z273" s="1"/>
  <c r="X398"/>
  <c r="Y401"/>
  <c r="AA401" s="1"/>
  <c r="J1885"/>
  <c r="L1885" s="1"/>
  <c r="I1882"/>
  <c r="K1882" s="1"/>
  <c r="I2031"/>
  <c r="J2034"/>
  <c r="L2034" s="1"/>
  <c r="J1605"/>
  <c r="L1605" s="1"/>
  <c r="I1602"/>
  <c r="K1602" s="1"/>
  <c r="X639"/>
  <c r="Y642"/>
  <c r="I1489"/>
  <c r="J1492"/>
  <c r="L1492" s="1"/>
  <c r="Y751"/>
  <c r="AA751" s="1"/>
  <c r="X748"/>
  <c r="Z748" s="1"/>
  <c r="I1851"/>
  <c r="J1854"/>
  <c r="L1854" s="1"/>
  <c r="J419"/>
  <c r="K419" s="1"/>
  <c r="I416"/>
  <c r="I2075"/>
  <c r="J2078"/>
  <c r="L2078" s="1"/>
  <c r="I534"/>
  <c r="J537"/>
  <c r="K537" s="1"/>
  <c r="I319"/>
  <c r="J322"/>
  <c r="L322" s="1"/>
  <c r="X282"/>
  <c r="Y285"/>
  <c r="I241"/>
  <c r="J244"/>
  <c r="L244" s="1"/>
  <c r="I497"/>
  <c r="J500"/>
  <c r="L500" s="1"/>
  <c r="J1601"/>
  <c r="I1598"/>
  <c r="K1598" s="1"/>
  <c r="X185"/>
  <c r="Y188"/>
  <c r="I2227"/>
  <c r="J2230"/>
  <c r="L2230" s="1"/>
  <c r="Y559"/>
  <c r="AA559" s="1"/>
  <c r="X556"/>
  <c r="Z556" s="1"/>
  <c r="J295"/>
  <c r="L295" s="1"/>
  <c r="I292"/>
  <c r="I2095"/>
  <c r="J2098"/>
  <c r="I102"/>
  <c r="J105"/>
  <c r="X494"/>
  <c r="Y497"/>
  <c r="AA497" s="1"/>
  <c r="X746"/>
  <c r="Y749"/>
  <c r="AA749" s="1"/>
  <c r="I1723"/>
  <c r="J1726"/>
  <c r="L1726" s="1"/>
  <c r="I1952"/>
  <c r="J1955"/>
  <c r="X318"/>
  <c r="Y321"/>
  <c r="AA321" s="1"/>
  <c r="I1812"/>
  <c r="J1815"/>
  <c r="I2118"/>
  <c r="J2121"/>
  <c r="K2121" s="1"/>
  <c r="I1705"/>
  <c r="J1708"/>
  <c r="L1708" s="1"/>
  <c r="J355"/>
  <c r="K355" s="1"/>
  <c r="I352"/>
  <c r="K352" s="1"/>
  <c r="AA221"/>
  <c r="L2283"/>
  <c r="AA705"/>
  <c r="AA587"/>
  <c r="L2152"/>
  <c r="L371"/>
  <c r="L1898"/>
  <c r="L2303"/>
  <c r="L793"/>
  <c r="L1031"/>
  <c r="L2066"/>
  <c r="L2107"/>
  <c r="AL173"/>
  <c r="AM173" s="1"/>
  <c r="AL246"/>
  <c r="AM246" s="1"/>
  <c r="AL245"/>
  <c r="AM245" s="1"/>
  <c r="L1568"/>
  <c r="T20"/>
  <c r="AL243"/>
  <c r="AM243" s="1"/>
  <c r="AL250"/>
  <c r="AM250" s="1"/>
  <c r="L1433"/>
  <c r="L1717"/>
  <c r="L775"/>
  <c r="L2277"/>
  <c r="AL150"/>
  <c r="AM150" s="1"/>
  <c r="L2109"/>
  <c r="AL232"/>
  <c r="AM232" s="1"/>
  <c r="L1529"/>
  <c r="L1339"/>
  <c r="L1211"/>
  <c r="L699"/>
  <c r="L291"/>
  <c r="L636"/>
  <c r="AL202"/>
  <c r="AM202" s="1"/>
  <c r="L1914"/>
  <c r="AL219"/>
  <c r="AM219" s="1"/>
  <c r="L93"/>
  <c r="AL221"/>
  <c r="AM221" s="1"/>
  <c r="L1650"/>
  <c r="AL194"/>
  <c r="AM194" s="1"/>
  <c r="AL259"/>
  <c r="AM259" s="1"/>
  <c r="L1329"/>
  <c r="L1973"/>
  <c r="L927"/>
  <c r="AL29"/>
  <c r="AM29" s="1"/>
  <c r="AA293"/>
  <c r="AA342"/>
  <c r="L1880"/>
  <c r="AL149"/>
  <c r="AM149" s="1"/>
  <c r="AA708"/>
  <c r="L604"/>
  <c r="L146"/>
  <c r="L221"/>
  <c r="L741"/>
  <c r="AL198"/>
  <c r="AM198" s="1"/>
  <c r="L316"/>
  <c r="L660"/>
  <c r="L1363"/>
  <c r="AL23"/>
  <c r="AM23" s="1"/>
  <c r="AL145"/>
  <c r="AM145" s="1"/>
  <c r="L1678"/>
  <c r="AA421"/>
  <c r="L609"/>
  <c r="L1830"/>
  <c r="AA660"/>
  <c r="AL211"/>
  <c r="AM211" s="1"/>
  <c r="AL139"/>
  <c r="AM139" s="1"/>
  <c r="L2125"/>
  <c r="AA391"/>
  <c r="AL130"/>
  <c r="AM130" s="1"/>
  <c r="L386"/>
  <c r="L1387"/>
  <c r="L874"/>
  <c r="L937"/>
  <c r="AL159"/>
  <c r="AM159" s="1"/>
  <c r="AL205"/>
  <c r="AM205" s="1"/>
  <c r="L1112"/>
  <c r="AA81"/>
  <c r="AL133"/>
  <c r="AM133" s="1"/>
  <c r="L1304"/>
  <c r="AA290"/>
  <c r="AL39"/>
  <c r="AM39" s="1"/>
  <c r="AL168"/>
  <c r="AM168" s="1"/>
  <c r="L124"/>
  <c r="AL45"/>
  <c r="AM45" s="1"/>
  <c r="AL125"/>
  <c r="AM125" s="1"/>
  <c r="L393"/>
  <c r="L2117"/>
  <c r="L1763"/>
  <c r="AL193"/>
  <c r="AM193" s="1"/>
  <c r="L110"/>
  <c r="L314"/>
  <c r="AL222"/>
  <c r="AM222" s="1"/>
  <c r="AL146"/>
  <c r="AM146" s="1"/>
  <c r="L2036"/>
  <c r="L449"/>
  <c r="AL32"/>
  <c r="AM32" s="1"/>
  <c r="L308"/>
  <c r="L567"/>
  <c r="AL107"/>
  <c r="AM107" s="1"/>
  <c r="AL70"/>
  <c r="AM70" s="1"/>
  <c r="L1439"/>
  <c r="L926"/>
  <c r="AL183"/>
  <c r="AM183" s="1"/>
  <c r="L1245"/>
  <c r="L733"/>
  <c r="AL110"/>
  <c r="AM110" s="1"/>
  <c r="L1420"/>
  <c r="L1227"/>
  <c r="L715"/>
  <c r="AL30"/>
  <c r="AM30" s="1"/>
  <c r="AL69"/>
  <c r="AM69" s="1"/>
  <c r="AL206"/>
  <c r="AM206" s="1"/>
  <c r="AL229"/>
  <c r="AM229" s="1"/>
  <c r="L1833"/>
  <c r="AA388"/>
  <c r="L2021"/>
  <c r="AA454"/>
  <c r="L147"/>
  <c r="AL85"/>
  <c r="AM85" s="1"/>
  <c r="L375"/>
  <c r="AA538"/>
  <c r="L687"/>
  <c r="AL135"/>
  <c r="AM135" s="1"/>
  <c r="AL35"/>
  <c r="AM35" s="1"/>
  <c r="AL216"/>
  <c r="AM216" s="1"/>
  <c r="AL86"/>
  <c r="AM86" s="1"/>
  <c r="L577"/>
  <c r="AA348"/>
  <c r="L1566"/>
  <c r="AL234"/>
  <c r="AM234" s="1"/>
  <c r="L548"/>
  <c r="L2243"/>
  <c r="AA184"/>
  <c r="AL53"/>
  <c r="AM53" s="1"/>
  <c r="L227"/>
  <c r="AL151"/>
  <c r="AM151" s="1"/>
  <c r="AL60"/>
  <c r="AM60" s="1"/>
  <c r="AL201"/>
  <c r="AM201" s="1"/>
  <c r="AA18"/>
  <c r="AA182"/>
  <c r="AL104"/>
  <c r="AM104" s="1"/>
  <c r="AL178"/>
  <c r="AM178" s="1"/>
  <c r="AL20"/>
  <c r="AM20" s="1"/>
  <c r="L1665"/>
  <c r="AL88"/>
  <c r="AM88" s="1"/>
  <c r="AA190"/>
  <c r="AL226"/>
  <c r="AM226" s="1"/>
  <c r="L51"/>
  <c r="L1537"/>
  <c r="AA679"/>
  <c r="L1781"/>
  <c r="AL258"/>
  <c r="AM258" s="1"/>
  <c r="AL242"/>
  <c r="AM242" s="1"/>
  <c r="AL264"/>
  <c r="AM264" s="1"/>
  <c r="AL248"/>
  <c r="AM248" s="1"/>
  <c r="L2304"/>
  <c r="AL261"/>
  <c r="AM261" s="1"/>
  <c r="L1402"/>
  <c r="L889"/>
  <c r="L46"/>
  <c r="L953"/>
  <c r="L1384"/>
  <c r="L744"/>
  <c r="L1319"/>
  <c r="AL131"/>
  <c r="AM131" s="1"/>
  <c r="L1719"/>
  <c r="AA677"/>
  <c r="AL228"/>
  <c r="AM228" s="1"/>
  <c r="L1947"/>
  <c r="AA273"/>
  <c r="AA191"/>
  <c r="AL61"/>
  <c r="AM61" s="1"/>
  <c r="L1933"/>
  <c r="AA403"/>
  <c r="L374"/>
  <c r="L2064"/>
  <c r="AL58"/>
  <c r="AM58" s="1"/>
  <c r="L1499"/>
  <c r="L218"/>
  <c r="L1548"/>
  <c r="AA108"/>
  <c r="AL78"/>
  <c r="AM78" s="1"/>
  <c r="AA390"/>
  <c r="L1988"/>
  <c r="AL89"/>
  <c r="AM89" s="1"/>
  <c r="L1326"/>
  <c r="L2257"/>
  <c r="L1134"/>
  <c r="AL154"/>
  <c r="AM154" s="1"/>
  <c r="L924"/>
  <c r="AA361"/>
  <c r="AL91"/>
  <c r="AM91" s="1"/>
  <c r="L1899"/>
  <c r="AA299"/>
  <c r="L417"/>
  <c r="L2206"/>
  <c r="AL24"/>
  <c r="AM24" s="1"/>
  <c r="AL179"/>
  <c r="AM179" s="1"/>
  <c r="L361"/>
  <c r="AA397"/>
  <c r="L2080"/>
  <c r="L1662"/>
  <c r="AA678"/>
  <c r="AA52"/>
  <c r="L1907"/>
  <c r="AL260"/>
  <c r="AM260" s="1"/>
  <c r="AA201"/>
  <c r="L1233"/>
  <c r="L720"/>
  <c r="L1150"/>
  <c r="L641"/>
  <c r="AA162"/>
  <c r="AA598"/>
  <c r="L1214"/>
  <c r="L960"/>
  <c r="AA766"/>
  <c r="AA589"/>
  <c r="L1802"/>
  <c r="AL236"/>
  <c r="AM236" s="1"/>
  <c r="AA315"/>
  <c r="AA254"/>
  <c r="AL75"/>
  <c r="AM75" s="1"/>
  <c r="L2116"/>
  <c r="AA338"/>
  <c r="L1974"/>
  <c r="L201"/>
  <c r="L1818"/>
  <c r="L2200"/>
  <c r="AL87"/>
  <c r="AM87" s="1"/>
  <c r="L1094"/>
  <c r="L1558"/>
  <c r="L1285"/>
  <c r="L773"/>
  <c r="L1460"/>
  <c r="L818"/>
  <c r="L1614"/>
  <c r="AA358"/>
  <c r="AA294"/>
  <c r="AL152"/>
  <c r="AM152" s="1"/>
  <c r="AA274"/>
  <c r="AL237"/>
  <c r="AM237" s="1"/>
  <c r="AA765"/>
  <c r="AA208"/>
  <c r="L246"/>
  <c r="AL186"/>
  <c r="AM186" s="1"/>
  <c r="AA724"/>
  <c r="AL77"/>
  <c r="AM77" s="1"/>
  <c r="L1700"/>
  <c r="L60"/>
  <c r="L1664"/>
  <c r="AL199"/>
  <c r="AM199" s="1"/>
  <c r="AL263"/>
  <c r="AM263" s="1"/>
  <c r="L1034"/>
  <c r="AA286"/>
  <c r="L1100"/>
  <c r="AA740"/>
  <c r="L1272"/>
  <c r="AL181"/>
  <c r="AM181" s="1"/>
  <c r="L822"/>
  <c r="L1643"/>
  <c r="AA414"/>
  <c r="AL213"/>
  <c r="AM213" s="1"/>
  <c r="AL118"/>
  <c r="AM118" s="1"/>
  <c r="L258"/>
  <c r="L2274"/>
  <c r="L225"/>
  <c r="L68"/>
  <c r="AL171"/>
  <c r="AM171" s="1"/>
  <c r="L2197"/>
  <c r="AL163"/>
  <c r="AM163" s="1"/>
  <c r="AA268"/>
  <c r="L249"/>
  <c r="AL190"/>
  <c r="AM190" s="1"/>
  <c r="L2158"/>
  <c r="L1820"/>
  <c r="L625"/>
  <c r="L958"/>
  <c r="L104"/>
  <c r="L1149"/>
  <c r="L549"/>
  <c r="L1067"/>
  <c r="L1579"/>
  <c r="L1637"/>
  <c r="AL68"/>
  <c r="AM68" s="1"/>
  <c r="L74"/>
  <c r="L545"/>
  <c r="AA685"/>
  <c r="AA666"/>
  <c r="AL33"/>
  <c r="AM33" s="1"/>
  <c r="AL172"/>
  <c r="AM172" s="1"/>
  <c r="AA219"/>
  <c r="AL106"/>
  <c r="AM106" s="1"/>
  <c r="AL200"/>
  <c r="AM200" s="1"/>
  <c r="L1604"/>
  <c r="AL217"/>
  <c r="AM217" s="1"/>
  <c r="L1542"/>
  <c r="AL147"/>
  <c r="AM147" s="1"/>
  <c r="AA363"/>
  <c r="AL210"/>
  <c r="AM210" s="1"/>
  <c r="L313"/>
  <c r="AA669"/>
  <c r="AL28"/>
  <c r="AM28" s="1"/>
  <c r="L1894"/>
  <c r="AA138"/>
  <c r="AA430"/>
  <c r="AL262"/>
  <c r="AM262" s="1"/>
  <c r="L1314"/>
  <c r="L674"/>
  <c r="L1249"/>
  <c r="L737"/>
  <c r="L656"/>
  <c r="L1232"/>
  <c r="AA645"/>
  <c r="L2136"/>
  <c r="AL38"/>
  <c r="AM38" s="1"/>
  <c r="L1835"/>
  <c r="AA326"/>
  <c r="AL224"/>
  <c r="AM224" s="1"/>
  <c r="AL93"/>
  <c r="AM93" s="1"/>
  <c r="AL197"/>
  <c r="AM197" s="1"/>
  <c r="L1982"/>
  <c r="AL49"/>
  <c r="AM49" s="1"/>
  <c r="AA77"/>
  <c r="AA180"/>
  <c r="L2209"/>
  <c r="AL66"/>
  <c r="AM66" s="1"/>
  <c r="L2218"/>
  <c r="L145"/>
  <c r="AL108"/>
  <c r="AM108" s="1"/>
  <c r="AL112"/>
  <c r="AM112" s="1"/>
  <c r="L854"/>
  <c r="L1939"/>
  <c r="L789"/>
  <c r="AL62"/>
  <c r="AM62" s="1"/>
  <c r="L1220"/>
  <c r="AA500"/>
  <c r="L1028"/>
  <c r="L2126"/>
  <c r="AA311"/>
  <c r="AA460"/>
  <c r="L348"/>
  <c r="AL54"/>
  <c r="AM54" s="1"/>
  <c r="L1860"/>
  <c r="AL73"/>
  <c r="AM73" s="1"/>
  <c r="L82"/>
  <c r="AL102"/>
  <c r="AM102" s="1"/>
  <c r="L2260"/>
  <c r="AL76"/>
  <c r="AM76" s="1"/>
  <c r="L457"/>
  <c r="AL34"/>
  <c r="AM34" s="1"/>
  <c r="AA613"/>
  <c r="AL129"/>
  <c r="AM129" s="1"/>
  <c r="L1995"/>
  <c r="L461"/>
  <c r="AL235"/>
  <c r="AM235" s="1"/>
  <c r="L224"/>
  <c r="AL257"/>
  <c r="AM257" s="1"/>
  <c r="AL241"/>
  <c r="AM241" s="1"/>
  <c r="L397"/>
  <c r="E20"/>
  <c r="B3131" i="1"/>
  <c r="L608" i="5"/>
  <c r="AL18"/>
  <c r="AM18" s="1"/>
  <c r="AH20"/>
  <c r="AL238"/>
  <c r="AM238" s="1"/>
  <c r="L1095"/>
  <c r="L1957"/>
  <c r="AA544"/>
  <c r="AL227"/>
  <c r="AM227" s="1"/>
  <c r="L215"/>
  <c r="L1816"/>
  <c r="L2017"/>
  <c r="AL187"/>
  <c r="AM187" s="1"/>
  <c r="L1393"/>
  <c r="L515"/>
  <c r="L1247"/>
  <c r="L735"/>
  <c r="AL136"/>
  <c r="AM136" s="1"/>
  <c r="AA54"/>
  <c r="AL153"/>
  <c r="AM153" s="1"/>
  <c r="AL212"/>
  <c r="AM212" s="1"/>
  <c r="AL231"/>
  <c r="AM231" s="1"/>
  <c r="L1741"/>
  <c r="AL174"/>
  <c r="AM174" s="1"/>
  <c r="AL114"/>
  <c r="AM114" s="1"/>
  <c r="L1784"/>
  <c r="L1299"/>
  <c r="L659"/>
  <c r="AL207"/>
  <c r="AM207" s="1"/>
  <c r="AA236"/>
  <c r="L1793"/>
  <c r="AL57"/>
  <c r="AM57" s="1"/>
  <c r="AA74"/>
  <c r="AL126"/>
  <c r="AM126" s="1"/>
  <c r="L1617"/>
  <c r="L32"/>
  <c r="AA635"/>
  <c r="AL161"/>
  <c r="AM161" s="1"/>
  <c r="AL141"/>
  <c r="AM141" s="1"/>
  <c r="AL74"/>
  <c r="AM74" s="1"/>
  <c r="L199"/>
  <c r="AL249"/>
  <c r="AM249" s="1"/>
  <c r="AL239"/>
  <c r="AM239" s="1"/>
  <c r="AL169"/>
  <c r="AM169" s="1"/>
  <c r="AL92"/>
  <c r="AM92" s="1"/>
  <c r="L107"/>
  <c r="L1432"/>
  <c r="L919"/>
  <c r="AL185"/>
  <c r="AM185" s="1"/>
  <c r="L1239"/>
  <c r="L726"/>
  <c r="AL143"/>
  <c r="AM143" s="1"/>
  <c r="L1677"/>
  <c r="AL167"/>
  <c r="AM167" s="1"/>
  <c r="AA380"/>
  <c r="AA502"/>
  <c r="AL56"/>
  <c r="AM56" s="1"/>
  <c r="L1800"/>
  <c r="L297"/>
  <c r="AL71"/>
  <c r="AM71" s="1"/>
  <c r="L1118"/>
  <c r="AL82"/>
  <c r="AM82" s="1"/>
  <c r="L1180"/>
  <c r="AA547"/>
  <c r="L1357"/>
  <c r="L972"/>
  <c r="L716"/>
  <c r="AA61"/>
  <c r="AL84"/>
  <c r="AM84" s="1"/>
  <c r="L2149"/>
  <c r="AA83"/>
  <c r="L289"/>
  <c r="L476"/>
  <c r="L198"/>
  <c r="AA600"/>
  <c r="L525"/>
  <c r="AA115"/>
  <c r="L1740"/>
  <c r="L1792"/>
  <c r="AA730"/>
  <c r="AL204"/>
  <c r="AM204" s="1"/>
  <c r="L2083"/>
  <c r="AL160"/>
  <c r="AM160" s="1"/>
  <c r="AL59"/>
  <c r="AM59" s="1"/>
  <c r="AL26"/>
  <c r="AM26" s="1"/>
  <c r="AA68"/>
  <c r="AA177"/>
  <c r="L581"/>
  <c r="AA459"/>
  <c r="L1768"/>
  <c r="AL148"/>
  <c r="AM148" s="1"/>
  <c r="L1863"/>
  <c r="L1346"/>
  <c r="L1090"/>
  <c r="L834"/>
  <c r="AA156"/>
  <c r="L1506"/>
  <c r="L1153"/>
  <c r="L898"/>
  <c r="L499"/>
  <c r="L1456"/>
  <c r="L1200"/>
  <c r="L944"/>
  <c r="L688"/>
  <c r="L594"/>
  <c r="AA524"/>
  <c r="L1133"/>
  <c r="L286"/>
  <c r="AL132"/>
  <c r="AM132" s="1"/>
  <c r="AA189"/>
  <c r="L1527"/>
  <c r="L2220"/>
  <c r="AL31"/>
  <c r="AM31" s="1"/>
  <c r="AL52"/>
  <c r="AM52" s="1"/>
  <c r="AA217"/>
  <c r="L1934"/>
  <c r="AA688"/>
  <c r="AL184"/>
  <c r="AM184" s="1"/>
  <c r="AL203"/>
  <c r="AM203" s="1"/>
  <c r="L1866"/>
  <c r="AL196"/>
  <c r="AM196" s="1"/>
  <c r="AL165"/>
  <c r="AM165" s="1"/>
  <c r="AL90"/>
  <c r="AM90" s="1"/>
  <c r="L392"/>
  <c r="AA690"/>
  <c r="AL119"/>
  <c r="AM119" s="1"/>
  <c r="AA173"/>
  <c r="L380"/>
  <c r="L1696"/>
  <c r="L1966"/>
  <c r="L1714"/>
  <c r="AA734"/>
  <c r="L1270"/>
  <c r="L1014"/>
  <c r="L757"/>
  <c r="L2104"/>
  <c r="AA278"/>
  <c r="L1332"/>
  <c r="L1077"/>
  <c r="L821"/>
  <c r="L1380"/>
  <c r="L1124"/>
  <c r="L869"/>
  <c r="L2014"/>
  <c r="L1315"/>
  <c r="L932"/>
  <c r="AL230"/>
  <c r="AM230" s="1"/>
  <c r="L474"/>
  <c r="AA499"/>
  <c r="AL170"/>
  <c r="AM170" s="1"/>
  <c r="AA488"/>
  <c r="AA373"/>
  <c r="L1859"/>
  <c r="L79"/>
  <c r="L1496"/>
  <c r="AL99"/>
  <c r="AM99" s="1"/>
  <c r="AA608"/>
  <c r="L126"/>
  <c r="L2118"/>
  <c r="L77"/>
  <c r="L1944"/>
  <c r="AA225"/>
  <c r="L97"/>
  <c r="AA360"/>
  <c r="AL182"/>
  <c r="AM182" s="1"/>
  <c r="AL46"/>
  <c r="AM46" s="1"/>
  <c r="L450"/>
  <c r="L1609"/>
  <c r="AA419"/>
  <c r="AL142"/>
  <c r="AM142" s="1"/>
  <c r="L2281"/>
  <c r="AA337"/>
  <c r="L139"/>
  <c r="AA59"/>
  <c r="L342"/>
  <c r="L1607"/>
  <c r="L402"/>
  <c r="L1856"/>
  <c r="L164"/>
  <c r="AL247"/>
  <c r="AM247" s="1"/>
  <c r="AL256"/>
  <c r="AM256" s="1"/>
  <c r="AL252"/>
  <c r="AM252" s="1"/>
  <c r="AL255"/>
  <c r="AM255" s="1"/>
  <c r="L1337"/>
  <c r="L890"/>
  <c r="L1191"/>
  <c r="L248"/>
  <c r="L1969"/>
  <c r="AA408"/>
  <c r="L1383"/>
  <c r="L1255"/>
  <c r="L1128"/>
  <c r="L999"/>
  <c r="L870"/>
  <c r="L743"/>
  <c r="L181"/>
  <c r="AL128"/>
  <c r="AM128" s="1"/>
  <c r="L2215"/>
  <c r="AL155"/>
  <c r="AM155" s="1"/>
  <c r="AL25"/>
  <c r="AM25" s="1"/>
  <c r="AL121"/>
  <c r="AM121" s="1"/>
  <c r="AL113"/>
  <c r="AM113" s="1"/>
  <c r="AL123"/>
  <c r="AM123" s="1"/>
  <c r="L103"/>
  <c r="L1733"/>
  <c r="L1829"/>
  <c r="AA170"/>
  <c r="AL188"/>
  <c r="AM188" s="1"/>
  <c r="AL176"/>
  <c r="AM176" s="1"/>
  <c r="AL41"/>
  <c r="AM41" s="1"/>
  <c r="AL134"/>
  <c r="AM134" s="1"/>
  <c r="L2099"/>
  <c r="AL94"/>
  <c r="AM94" s="1"/>
  <c r="L1262"/>
  <c r="L1135"/>
  <c r="L1006"/>
  <c r="L1977"/>
  <c r="L1453"/>
  <c r="AL144"/>
  <c r="AM144" s="1"/>
  <c r="L1115"/>
  <c r="AL67"/>
  <c r="AM67" s="1"/>
  <c r="L1437"/>
  <c r="L795"/>
  <c r="AA607"/>
  <c r="L1640"/>
  <c r="AL195"/>
  <c r="AM195" s="1"/>
  <c r="AA34"/>
  <c r="AL109"/>
  <c r="AM109" s="1"/>
  <c r="AA404"/>
  <c r="AL96"/>
  <c r="AM96" s="1"/>
  <c r="L527"/>
  <c r="AA534"/>
  <c r="L467"/>
  <c r="AL64"/>
  <c r="AM64" s="1"/>
  <c r="AA432"/>
  <c r="L1945"/>
  <c r="L1235"/>
  <c r="AL220"/>
  <c r="AM220" s="1"/>
  <c r="L2146"/>
  <c r="L959"/>
  <c r="L1408"/>
  <c r="L895"/>
  <c r="L559"/>
  <c r="L47"/>
  <c r="AL27"/>
  <c r="AM27" s="1"/>
  <c r="L2175"/>
  <c r="AL19"/>
  <c r="AM19" s="1"/>
  <c r="L1709"/>
  <c r="AL158"/>
  <c r="AM158" s="1"/>
  <c r="AL122"/>
  <c r="AM122" s="1"/>
  <c r="L472"/>
  <c r="AL137"/>
  <c r="AM137" s="1"/>
  <c r="AL40"/>
  <c r="AM40" s="1"/>
  <c r="L1968"/>
  <c r="L2238"/>
  <c r="L220"/>
  <c r="L2016"/>
  <c r="AL48"/>
  <c r="AM48" s="1"/>
  <c r="AL164"/>
  <c r="AM164" s="1"/>
  <c r="L52"/>
  <c r="AL43"/>
  <c r="AM43" s="1"/>
  <c r="L1952"/>
  <c r="L2105"/>
  <c r="AA309"/>
  <c r="L357"/>
  <c r="AA355"/>
  <c r="L1414"/>
  <c r="L1158"/>
  <c r="L902"/>
  <c r="L646"/>
  <c r="L1628"/>
  <c r="L1350"/>
  <c r="L1093"/>
  <c r="L837"/>
  <c r="AA436"/>
  <c r="AA417"/>
  <c r="L1268"/>
  <c r="L1012"/>
  <c r="L756"/>
  <c r="AA674"/>
  <c r="L1331"/>
  <c r="L945"/>
  <c r="L2043"/>
  <c r="L1879"/>
  <c r="AA329"/>
  <c r="AL95"/>
  <c r="AM95" s="1"/>
  <c r="AA634"/>
  <c r="L326"/>
  <c r="AA568"/>
  <c r="AL100"/>
  <c r="AM100" s="1"/>
  <c r="L621"/>
  <c r="AA181"/>
  <c r="AL51"/>
  <c r="AM51" s="1"/>
  <c r="L1824"/>
  <c r="AA632"/>
  <c r="L1842"/>
  <c r="AL117"/>
  <c r="AM117" s="1"/>
  <c r="L420"/>
  <c r="L1647"/>
  <c r="L2128"/>
  <c r="AA22"/>
  <c r="AL37"/>
  <c r="AM37" s="1"/>
  <c r="L366"/>
  <c r="L1658"/>
  <c r="L236"/>
  <c r="L574"/>
  <c r="AA204"/>
  <c r="L620"/>
  <c r="AL254"/>
  <c r="AM254" s="1"/>
  <c r="L1354"/>
  <c r="L1096"/>
  <c r="L714"/>
  <c r="L2120"/>
  <c r="L1735"/>
  <c r="L1289"/>
  <c r="L1032"/>
  <c r="L777"/>
  <c r="AA558"/>
  <c r="L1464"/>
  <c r="L825"/>
  <c r="L573"/>
  <c r="AA732"/>
  <c r="L1399"/>
  <c r="L1016"/>
  <c r="L760"/>
  <c r="AA662"/>
  <c r="AL162"/>
  <c r="AM162" s="1"/>
  <c r="L62"/>
  <c r="AL208"/>
  <c r="AM208" s="1"/>
  <c r="AA376"/>
  <c r="AA243"/>
  <c r="L230"/>
  <c r="AL44"/>
  <c r="AM44" s="1"/>
  <c r="AL124"/>
  <c r="AM124" s="1"/>
  <c r="L2130"/>
  <c r="L1858"/>
  <c r="AA753"/>
  <c r="AL157"/>
  <c r="AM157" s="1"/>
  <c r="AL180"/>
  <c r="AM180" s="1"/>
  <c r="AL42"/>
  <c r="AM42" s="1"/>
  <c r="L1872"/>
  <c r="L1592"/>
  <c r="L1743"/>
  <c r="AA693"/>
  <c r="AL218"/>
  <c r="AM218" s="1"/>
  <c r="L58"/>
  <c r="L1738"/>
  <c r="AA124"/>
  <c r="AA625"/>
  <c r="AL111"/>
  <c r="AM111" s="1"/>
  <c r="AA520"/>
  <c r="L491"/>
  <c r="AL72"/>
  <c r="AM72" s="1"/>
  <c r="L1151"/>
  <c r="L894"/>
  <c r="L582"/>
  <c r="L2254"/>
  <c r="L1481"/>
  <c r="L1212"/>
  <c r="L957"/>
  <c r="L701"/>
  <c r="AA532"/>
  <c r="L1261"/>
  <c r="L1131"/>
  <c r="L1004"/>
  <c r="L748"/>
  <c r="L1323"/>
  <c r="L1068"/>
  <c r="L810"/>
  <c r="L1695"/>
  <c r="L176"/>
  <c r="L422"/>
  <c r="AA762"/>
  <c r="L1698"/>
  <c r="AL140"/>
  <c r="AM140" s="1"/>
  <c r="L437"/>
  <c r="AA343"/>
  <c r="AA452"/>
  <c r="L2004"/>
  <c r="AA112"/>
  <c r="AL97"/>
  <c r="AM97" s="1"/>
  <c r="AL63"/>
  <c r="AM63" s="1"/>
  <c r="AL192"/>
  <c r="AM192" s="1"/>
  <c r="AL103"/>
  <c r="AM103" s="1"/>
  <c r="L2044"/>
  <c r="AA197"/>
  <c r="AL215"/>
  <c r="AM215" s="1"/>
  <c r="AL191"/>
  <c r="AM191" s="1"/>
  <c r="AA694"/>
  <c r="AL233"/>
  <c r="AM233" s="1"/>
  <c r="L1378"/>
  <c r="AA541"/>
  <c r="AL120"/>
  <c r="AM120" s="1"/>
  <c r="L409"/>
  <c r="L1185"/>
  <c r="L672"/>
  <c r="AL214"/>
  <c r="AM214" s="1"/>
  <c r="L410"/>
  <c r="L975"/>
  <c r="L48"/>
  <c r="L1423"/>
  <c r="L1039"/>
  <c r="AA527"/>
  <c r="AA44"/>
  <c r="AL21"/>
  <c r="AM21" s="1"/>
  <c r="AA150"/>
  <c r="AA412"/>
  <c r="AL79"/>
  <c r="AM79" s="1"/>
  <c r="L399"/>
  <c r="L556"/>
  <c r="AA134"/>
  <c r="AA698"/>
  <c r="L358"/>
  <c r="AA542"/>
  <c r="AA731"/>
  <c r="L584"/>
  <c r="L168"/>
  <c r="L1630"/>
  <c r="L87"/>
  <c r="AA570"/>
  <c r="AL225"/>
  <c r="AM225" s="1"/>
  <c r="L1303"/>
  <c r="L918"/>
  <c r="L1237"/>
  <c r="L1107"/>
  <c r="L981"/>
  <c r="L35"/>
  <c r="L1283"/>
  <c r="AA371"/>
  <c r="L963"/>
  <c r="AA672"/>
  <c r="AL175"/>
  <c r="AM175" s="1"/>
  <c r="L2001"/>
  <c r="L259"/>
  <c r="L468"/>
  <c r="L1867"/>
  <c r="AL50"/>
  <c r="AM50" s="1"/>
  <c r="AA642"/>
  <c r="L419"/>
  <c r="AA285"/>
  <c r="L1601"/>
  <c r="L2098"/>
  <c r="L1815"/>
  <c r="AL251"/>
  <c r="AM251" s="1"/>
  <c r="AL240"/>
  <c r="AM240" s="1"/>
  <c r="AA128" l="1"/>
  <c r="AA192"/>
  <c r="K119"/>
  <c r="Z667"/>
  <c r="AA719"/>
  <c r="L813"/>
  <c r="L1917"/>
  <c r="L2269"/>
  <c r="Z30"/>
  <c r="AA30"/>
  <c r="K1689"/>
  <c r="L1689"/>
  <c r="K1167"/>
  <c r="L1167"/>
  <c r="K247"/>
  <c r="L247"/>
  <c r="K1921"/>
  <c r="L1921"/>
  <c r="K1079"/>
  <c r="L1079"/>
  <c r="K219"/>
  <c r="L219"/>
  <c r="K383"/>
  <c r="L383"/>
  <c r="K1297"/>
  <c r="L1297"/>
  <c r="K121"/>
  <c r="L121"/>
  <c r="K1659"/>
  <c r="L1659"/>
  <c r="K595"/>
  <c r="L595"/>
  <c r="K1087"/>
  <c r="L1087"/>
  <c r="K1749"/>
  <c r="L1749"/>
  <c r="Z703"/>
  <c r="AA703"/>
  <c r="K511"/>
  <c r="L511"/>
  <c r="K2183"/>
  <c r="L2183"/>
  <c r="K1325"/>
  <c r="L1325"/>
  <c r="K2231"/>
  <c r="L2231"/>
  <c r="L407"/>
  <c r="L939"/>
  <c r="L1195"/>
  <c r="L599"/>
  <c r="L255"/>
  <c r="AA202"/>
  <c r="L1725"/>
  <c r="L1893"/>
  <c r="L1187"/>
  <c r="AA667"/>
  <c r="L355"/>
  <c r="L55"/>
  <c r="L2085"/>
  <c r="L1389"/>
  <c r="L471"/>
  <c r="L2079"/>
  <c r="K1815"/>
  <c r="K1955"/>
  <c r="K105"/>
  <c r="K292"/>
  <c r="Z188"/>
  <c r="K416"/>
  <c r="K1539"/>
  <c r="Z616"/>
  <c r="Z334"/>
  <c r="K71"/>
  <c r="Z681"/>
  <c r="K1926"/>
  <c r="K256"/>
  <c r="K75"/>
  <c r="K1998"/>
  <c r="K1667"/>
  <c r="K1088"/>
  <c r="K1216"/>
  <c r="K1347"/>
  <c r="K588"/>
  <c r="K1410"/>
  <c r="K32"/>
  <c r="K981"/>
  <c r="K1237"/>
  <c r="K233"/>
  <c r="Z475"/>
  <c r="K87"/>
  <c r="K2133"/>
  <c r="Z605"/>
  <c r="K180"/>
  <c r="Z728"/>
  <c r="Z382"/>
  <c r="Z306"/>
  <c r="K149"/>
  <c r="Z131"/>
  <c r="Z409"/>
  <c r="K261"/>
  <c r="Z147"/>
  <c r="Z733"/>
  <c r="Z44"/>
  <c r="Z507"/>
  <c r="Z434"/>
  <c r="K652"/>
  <c r="K780"/>
  <c r="K1036"/>
  <c r="K1228"/>
  <c r="K1438"/>
  <c r="K1746"/>
  <c r="K1810"/>
  <c r="Z456"/>
  <c r="K1622"/>
  <c r="K460"/>
  <c r="Z455"/>
  <c r="K1690"/>
  <c r="Z132"/>
  <c r="K228"/>
  <c r="Z112"/>
  <c r="Z241"/>
  <c r="Z592"/>
  <c r="K437"/>
  <c r="K495"/>
  <c r="L495"/>
  <c r="K2141"/>
  <c r="L2141"/>
  <c r="K1915"/>
  <c r="L1915"/>
  <c r="K69"/>
  <c r="L69"/>
  <c r="K661"/>
  <c r="L661"/>
  <c r="K1467"/>
  <c r="L1467"/>
  <c r="K2035"/>
  <c r="L2035"/>
  <c r="K1531"/>
  <c r="L1531"/>
  <c r="Z242"/>
  <c r="AA242"/>
  <c r="K2249"/>
  <c r="L2249"/>
  <c r="K613"/>
  <c r="L613"/>
  <c r="K2157"/>
  <c r="L2157"/>
  <c r="K1523"/>
  <c r="L1523"/>
  <c r="K2039"/>
  <c r="L2039"/>
  <c r="K353"/>
  <c r="L353"/>
  <c r="Z200"/>
  <c r="AA200"/>
  <c r="K1883"/>
  <c r="L1883"/>
  <c r="K1999"/>
  <c r="L1999"/>
  <c r="K1895"/>
  <c r="L1895"/>
  <c r="Z346"/>
  <c r="AA346"/>
  <c r="K1225"/>
  <c r="L1225"/>
  <c r="Z504"/>
  <c r="AA504"/>
  <c r="K333"/>
  <c r="L333"/>
  <c r="K1619"/>
  <c r="L1619"/>
  <c r="K1631"/>
  <c r="L1631"/>
  <c r="K901"/>
  <c r="L901"/>
  <c r="K1157"/>
  <c r="L1157"/>
  <c r="K281"/>
  <c r="L281"/>
  <c r="K529"/>
  <c r="L529"/>
  <c r="K267"/>
  <c r="L267"/>
  <c r="K1581"/>
  <c r="L1581"/>
  <c r="Z683"/>
  <c r="AA683"/>
  <c r="Z252"/>
  <c r="AA252"/>
  <c r="K1251"/>
  <c r="L1251"/>
  <c r="K1143"/>
  <c r="L1143"/>
  <c r="K271"/>
  <c r="L271"/>
  <c r="K1199"/>
  <c r="L1199"/>
  <c r="K879"/>
  <c r="L879"/>
  <c r="K2151"/>
  <c r="L2151"/>
  <c r="K843"/>
  <c r="L843"/>
  <c r="K1623"/>
  <c r="L1623"/>
  <c r="K849"/>
  <c r="L849"/>
  <c r="K189"/>
  <c r="L189"/>
  <c r="K1715"/>
  <c r="L1715"/>
  <c r="K561"/>
  <c r="L561"/>
  <c r="K2015"/>
  <c r="L2015"/>
  <c r="Z120"/>
  <c r="AA120"/>
  <c r="K1181"/>
  <c r="L1181"/>
  <c r="K1435"/>
  <c r="L1435"/>
  <c r="K749"/>
  <c r="L749"/>
  <c r="Z422"/>
  <c r="AA422"/>
  <c r="K1687"/>
  <c r="L1687"/>
  <c r="K2233"/>
  <c r="L2233"/>
  <c r="K1431"/>
  <c r="L1431"/>
  <c r="K133"/>
  <c r="L133"/>
  <c r="K809"/>
  <c r="L809"/>
  <c r="Z440"/>
  <c r="AA440"/>
  <c r="K1045"/>
  <c r="L1045"/>
  <c r="Z196"/>
  <c r="AA196"/>
  <c r="Z122"/>
  <c r="AA122"/>
  <c r="K2291"/>
  <c r="L2291"/>
  <c r="K2263"/>
  <c r="L2263"/>
  <c r="K647"/>
  <c r="L647"/>
  <c r="K2308"/>
  <c r="L2308"/>
  <c r="K2065"/>
  <c r="L2065"/>
  <c r="Z486"/>
  <c r="AA486"/>
  <c r="K1913"/>
  <c r="L1913"/>
  <c r="L1955"/>
  <c r="AA188"/>
  <c r="L537"/>
  <c r="AA334"/>
  <c r="AA681"/>
  <c r="L1783"/>
  <c r="AA306"/>
  <c r="L149"/>
  <c r="L261"/>
  <c r="AA733"/>
  <c r="AA456"/>
  <c r="L1085"/>
  <c r="AA406"/>
  <c r="AA536"/>
  <c r="AA438"/>
  <c r="L1987"/>
  <c r="AA136"/>
  <c r="L649"/>
  <c r="L905"/>
  <c r="L1161"/>
  <c r="L337"/>
  <c r="L2055"/>
  <c r="L1991"/>
  <c r="L1679"/>
  <c r="L1967"/>
  <c r="L117"/>
  <c r="L709"/>
  <c r="L965"/>
  <c r="L1221"/>
  <c r="AA232"/>
  <c r="L269"/>
  <c r="L317"/>
  <c r="AA116"/>
  <c r="L2253"/>
  <c r="L1023"/>
  <c r="L1279"/>
  <c r="L1961"/>
  <c r="L427"/>
  <c r="L2009"/>
  <c r="AA42"/>
  <c r="L943"/>
  <c r="L2275"/>
  <c r="L1593"/>
  <c r="L1401"/>
  <c r="L2307"/>
  <c r="L1603"/>
  <c r="L565"/>
  <c r="AA540"/>
  <c r="L1419"/>
  <c r="L1691"/>
  <c r="AA741"/>
  <c r="L293"/>
  <c r="L1173"/>
  <c r="AA96"/>
  <c r="AA16"/>
  <c r="L245"/>
  <c r="AA238"/>
  <c r="L2051"/>
  <c r="L1875"/>
  <c r="L1983"/>
  <c r="L83"/>
  <c r="AA633"/>
  <c r="L533"/>
  <c r="AA549"/>
  <c r="L1923"/>
  <c r="L1495"/>
  <c r="L369"/>
  <c r="L1911"/>
  <c r="L1371"/>
  <c r="L697"/>
  <c r="L539"/>
  <c r="L1123"/>
  <c r="L1497"/>
  <c r="AA647"/>
  <c r="L585"/>
  <c r="AA36"/>
  <c r="AA258"/>
  <c r="K2118"/>
  <c r="K1952"/>
  <c r="Z746"/>
  <c r="K534"/>
  <c r="K1885"/>
  <c r="K1536"/>
  <c r="K68"/>
  <c r="Z678"/>
  <c r="K1929"/>
  <c r="Z189"/>
  <c r="K1664"/>
  <c r="K1845"/>
  <c r="K978"/>
  <c r="K1107"/>
  <c r="K1234"/>
  <c r="K1303"/>
  <c r="K230"/>
  <c r="K2130"/>
  <c r="K335"/>
  <c r="K183"/>
  <c r="Z303"/>
  <c r="K146"/>
  <c r="Z412"/>
  <c r="K258"/>
  <c r="K547"/>
  <c r="Z730"/>
  <c r="Z431"/>
  <c r="K783"/>
  <c r="K1039"/>
  <c r="K250"/>
  <c r="K1361"/>
  <c r="K1484"/>
  <c r="K798"/>
  <c r="K1054"/>
  <c r="K1182"/>
  <c r="K406"/>
  <c r="K1813"/>
  <c r="Z453"/>
  <c r="K2159"/>
  <c r="Z324"/>
  <c r="Z458"/>
  <c r="Z129"/>
  <c r="K231"/>
  <c r="Z109"/>
  <c r="Z707"/>
  <c r="Z244"/>
  <c r="Z449"/>
  <c r="K587"/>
  <c r="Z114"/>
  <c r="K2190"/>
  <c r="K1768"/>
  <c r="K1692"/>
  <c r="K282"/>
  <c r="K92"/>
  <c r="K1770"/>
  <c r="Z452"/>
  <c r="K2193"/>
  <c r="K1771"/>
  <c r="K285"/>
  <c r="Z14"/>
  <c r="Z29"/>
  <c r="K378"/>
  <c r="K2138"/>
  <c r="K1912"/>
  <c r="K482"/>
  <c r="K66"/>
  <c r="K290"/>
  <c r="K2255"/>
  <c r="K658"/>
  <c r="K1170"/>
  <c r="K1298"/>
  <c r="K1936"/>
  <c r="K727"/>
  <c r="K1464"/>
  <c r="Z210"/>
  <c r="K439"/>
  <c r="Z173"/>
  <c r="K2206"/>
  <c r="Z177"/>
  <c r="K1832"/>
  <c r="K719"/>
  <c r="K2234"/>
  <c r="K162"/>
  <c r="K926"/>
  <c r="Z427"/>
  <c r="K310"/>
  <c r="Z383"/>
  <c r="Z86"/>
  <c r="K493"/>
  <c r="K2158"/>
  <c r="K2246"/>
  <c r="K1700"/>
  <c r="K1637"/>
  <c r="K875"/>
  <c r="K683"/>
  <c r="K1320"/>
  <c r="K1448"/>
  <c r="K1258"/>
  <c r="Z218"/>
  <c r="Z529"/>
  <c r="K1082"/>
  <c r="K1341"/>
  <c r="K1151"/>
  <c r="K1405"/>
  <c r="K488"/>
  <c r="Z517"/>
  <c r="Z403"/>
  <c r="Z622"/>
  <c r="Z121"/>
  <c r="Z690"/>
  <c r="Z533"/>
  <c r="Z230"/>
  <c r="K81"/>
  <c r="K1972"/>
  <c r="K1740"/>
  <c r="Z755"/>
  <c r="K1984"/>
  <c r="Z62"/>
  <c r="Z750"/>
  <c r="Z376"/>
  <c r="Z94"/>
  <c r="K887"/>
  <c r="Z133"/>
  <c r="K570"/>
  <c r="K822"/>
  <c r="K1207"/>
  <c r="K1332"/>
  <c r="K971"/>
  <c r="Z201"/>
  <c r="Z658"/>
  <c r="Z699"/>
  <c r="Z70"/>
  <c r="K1988"/>
  <c r="K1676"/>
  <c r="K618"/>
  <c r="K1701"/>
  <c r="K2040"/>
  <c r="K942"/>
  <c r="K1203"/>
  <c r="K1328"/>
  <c r="K367"/>
  <c r="K706"/>
  <c r="K834"/>
  <c r="K962"/>
  <c r="K1090"/>
  <c r="K1218"/>
  <c r="Z37"/>
  <c r="K1997"/>
  <c r="K2139"/>
  <c r="Z591"/>
  <c r="K314"/>
  <c r="K627"/>
  <c r="K563"/>
  <c r="K2250"/>
  <c r="K811"/>
  <c r="K1018"/>
  <c r="K1274"/>
  <c r="K2036"/>
  <c r="K350"/>
  <c r="K1880"/>
  <c r="Z268"/>
  <c r="K1892"/>
  <c r="K222"/>
  <c r="K80"/>
  <c r="Z571"/>
  <c r="Z630"/>
  <c r="K374"/>
  <c r="K1777"/>
  <c r="Z501"/>
  <c r="Z205"/>
  <c r="Z157"/>
  <c r="Z291"/>
  <c r="K1920"/>
  <c r="K755"/>
  <c r="K1392"/>
  <c r="K770"/>
  <c r="K898"/>
  <c r="K198"/>
  <c r="K278"/>
  <c r="K455"/>
  <c r="K575"/>
  <c r="Z20"/>
  <c r="K913"/>
  <c r="K1169"/>
  <c r="K977"/>
  <c r="K1105"/>
  <c r="K1958"/>
  <c r="Z429"/>
  <c r="K2103"/>
  <c r="K1775"/>
  <c r="Z402"/>
  <c r="K2006"/>
  <c r="K920"/>
  <c r="K1112"/>
  <c r="K1567"/>
  <c r="K1069"/>
  <c r="Z585"/>
  <c r="K2272"/>
  <c r="K1571"/>
  <c r="Z713"/>
  <c r="K405"/>
  <c r="K41"/>
  <c r="K996"/>
  <c r="K1252"/>
  <c r="K1966"/>
  <c r="K1318"/>
  <c r="K1447"/>
  <c r="K1017"/>
  <c r="K1145"/>
  <c r="K1273"/>
  <c r="K1398"/>
  <c r="K1081"/>
  <c r="K2304"/>
  <c r="K1551"/>
  <c r="K2213"/>
  <c r="Z487"/>
  <c r="K1807"/>
  <c r="Z143"/>
  <c r="K1662"/>
  <c r="K1379"/>
  <c r="K503"/>
  <c r="Z179"/>
  <c r="Z18"/>
  <c r="K2240"/>
  <c r="Z325"/>
  <c r="K1562"/>
  <c r="K509"/>
  <c r="K1874"/>
  <c r="K2245"/>
  <c r="K1455"/>
  <c r="K1391"/>
  <c r="K308"/>
  <c r="K169"/>
  <c r="Z385"/>
  <c r="K1830"/>
  <c r="K1591"/>
  <c r="K1671"/>
  <c r="K733"/>
  <c r="Z768"/>
  <c r="K554"/>
  <c r="K223"/>
  <c r="K1904"/>
  <c r="K2111"/>
  <c r="K202"/>
  <c r="K111"/>
  <c r="K2179"/>
  <c r="K1896"/>
  <c r="K391"/>
  <c r="K859"/>
  <c r="K1368"/>
  <c r="K746"/>
  <c r="K874"/>
  <c r="K1002"/>
  <c r="K631"/>
  <c r="K2171"/>
  <c r="K2287"/>
  <c r="K1624"/>
  <c r="K935"/>
  <c r="K1127"/>
  <c r="K94"/>
  <c r="K2097"/>
  <c r="K739"/>
  <c r="K1465"/>
  <c r="K2134"/>
  <c r="K1557"/>
  <c r="K1849"/>
  <c r="K2202"/>
  <c r="K1685"/>
  <c r="K351"/>
  <c r="K602"/>
  <c r="K171"/>
  <c r="K359"/>
  <c r="K167"/>
  <c r="Z142"/>
  <c r="K2057"/>
  <c r="K751"/>
  <c r="K1007"/>
  <c r="Z248"/>
  <c r="K1797"/>
  <c r="Z166"/>
  <c r="Z90"/>
  <c r="Z583"/>
  <c r="K1629"/>
  <c r="Z715"/>
  <c r="K651"/>
  <c r="K1163"/>
  <c r="K791"/>
  <c r="K1047"/>
  <c r="K855"/>
  <c r="K934"/>
  <c r="K1062"/>
  <c r="K1190"/>
  <c r="Z364"/>
  <c r="K535"/>
  <c r="K679"/>
  <c r="K2029"/>
  <c r="K411"/>
  <c r="K413"/>
  <c r="K93"/>
  <c r="K1739"/>
  <c r="K2109"/>
  <c r="K2071"/>
  <c r="K925"/>
  <c r="K2225"/>
  <c r="K297"/>
  <c r="Z220"/>
  <c r="K53"/>
  <c r="Z366"/>
  <c r="Z659"/>
  <c r="AA659"/>
  <c r="K531"/>
  <c r="L531"/>
  <c r="K447"/>
  <c r="L447"/>
  <c r="K899"/>
  <c r="L899"/>
  <c r="K1155"/>
  <c r="L1155"/>
  <c r="K1429"/>
  <c r="L1429"/>
  <c r="K1111"/>
  <c r="L1111"/>
  <c r="K1365"/>
  <c r="L1365"/>
  <c r="K1525"/>
  <c r="L1525"/>
  <c r="K1561"/>
  <c r="L1561"/>
  <c r="K1761"/>
  <c r="L1761"/>
  <c r="K2155"/>
  <c r="L2155"/>
  <c r="K1653"/>
  <c r="L1653"/>
  <c r="K2053"/>
  <c r="L2053"/>
  <c r="K847"/>
  <c r="L847"/>
  <c r="K1295"/>
  <c r="L1295"/>
  <c r="Z763"/>
  <c r="AA763"/>
  <c r="K1377"/>
  <c r="L1377"/>
  <c r="K803"/>
  <c r="L803"/>
  <c r="Z102"/>
  <c r="AA102"/>
  <c r="K2135"/>
  <c r="L2135"/>
  <c r="K1925"/>
  <c r="L1925"/>
  <c r="K327"/>
  <c r="L327"/>
  <c r="K1505"/>
  <c r="L1505"/>
  <c r="Z384"/>
  <c r="AA384"/>
  <c r="Z514"/>
  <c r="AA514"/>
  <c r="K287"/>
  <c r="L287"/>
  <c r="K1993"/>
  <c r="L1993"/>
  <c r="K747"/>
  <c r="L747"/>
  <c r="K1003"/>
  <c r="L1003"/>
  <c r="K1259"/>
  <c r="L1259"/>
  <c r="K1215"/>
  <c r="L1215"/>
  <c r="K2115"/>
  <c r="L2115"/>
  <c r="K1613"/>
  <c r="L1613"/>
  <c r="K1553"/>
  <c r="L1553"/>
  <c r="K1681"/>
  <c r="L1681"/>
  <c r="K951"/>
  <c r="L951"/>
  <c r="K1469"/>
  <c r="L1469"/>
  <c r="Z78"/>
  <c r="AA78"/>
  <c r="K759"/>
  <c r="L759"/>
  <c r="K1015"/>
  <c r="L1015"/>
  <c r="K1353"/>
  <c r="L1353"/>
  <c r="K131"/>
  <c r="L131"/>
  <c r="K2101"/>
  <c r="L2101"/>
  <c r="K339"/>
  <c r="L339"/>
  <c r="K415"/>
  <c r="L415"/>
  <c r="K583"/>
  <c r="L583"/>
  <c r="K2267"/>
  <c r="L2267"/>
  <c r="K883"/>
  <c r="L883"/>
  <c r="K1139"/>
  <c r="L1139"/>
  <c r="Z372"/>
  <c r="AA372"/>
  <c r="K1349"/>
  <c r="L1349"/>
  <c r="Z462"/>
  <c r="AA462"/>
  <c r="K299"/>
  <c r="L299"/>
  <c r="K395"/>
  <c r="L395"/>
  <c r="Z222"/>
  <c r="AA222"/>
  <c r="Z118"/>
  <c r="AA118"/>
  <c r="K365"/>
  <c r="L365"/>
  <c r="K1189"/>
  <c r="L1189"/>
  <c r="K1503"/>
  <c r="L1503"/>
  <c r="K321"/>
  <c r="L321"/>
  <c r="K1787"/>
  <c r="L1787"/>
  <c r="Z100"/>
  <c r="AA100"/>
  <c r="K1819"/>
  <c r="L1819"/>
  <c r="K1327"/>
  <c r="L1327"/>
  <c r="Z370"/>
  <c r="AA370"/>
  <c r="Z484"/>
  <c r="AA484"/>
  <c r="K1543"/>
  <c r="L1543"/>
  <c r="K1515"/>
  <c r="L1515"/>
  <c r="Z140"/>
  <c r="AA140"/>
  <c r="Z577"/>
  <c r="AA577"/>
  <c r="Z516"/>
  <c r="AA516"/>
  <c r="K861"/>
  <c r="L861"/>
  <c r="K1117"/>
  <c r="L1117"/>
  <c r="K703"/>
  <c r="L703"/>
  <c r="K1425"/>
  <c r="L1425"/>
  <c r="Z288"/>
  <c r="AA288"/>
  <c r="Z264"/>
  <c r="AA264"/>
  <c r="K731"/>
  <c r="L731"/>
  <c r="K987"/>
  <c r="L987"/>
  <c r="K1243"/>
  <c r="L1243"/>
  <c r="K451"/>
  <c r="L451"/>
  <c r="K2005"/>
  <c r="L2005"/>
  <c r="K1063"/>
  <c r="L1063"/>
  <c r="K2191"/>
  <c r="L2191"/>
  <c r="K639"/>
  <c r="L639"/>
  <c r="K1657"/>
  <c r="L1657"/>
  <c r="K779"/>
  <c r="L779"/>
  <c r="K1035"/>
  <c r="L1035"/>
  <c r="K1291"/>
  <c r="L1291"/>
  <c r="K1373"/>
  <c r="L1373"/>
  <c r="K315"/>
  <c r="L315"/>
  <c r="K207"/>
  <c r="L207"/>
  <c r="K663"/>
  <c r="L663"/>
  <c r="K2199"/>
  <c r="L2199"/>
  <c r="K1905"/>
  <c r="L1905"/>
  <c r="Z158"/>
  <c r="AA158"/>
  <c r="Z38"/>
  <c r="AA38"/>
  <c r="K723"/>
  <c r="L723"/>
  <c r="K73"/>
  <c r="L73"/>
  <c r="K2063"/>
  <c r="L2063"/>
  <c r="K193"/>
  <c r="L193"/>
  <c r="K1177"/>
  <c r="L1177"/>
  <c r="K1053"/>
  <c r="L1053"/>
  <c r="K1483"/>
  <c r="L1483"/>
  <c r="L2121"/>
  <c r="L105"/>
  <c r="L1539"/>
  <c r="L589"/>
  <c r="L71"/>
  <c r="L75"/>
  <c r="L1667"/>
  <c r="AA92"/>
  <c r="L1347"/>
  <c r="AA378"/>
  <c r="L853"/>
  <c r="L2087"/>
  <c r="L233"/>
  <c r="AA266"/>
  <c r="L2133"/>
  <c r="AA605"/>
  <c r="AA382"/>
  <c r="AA434"/>
  <c r="L253"/>
  <c r="L1487"/>
  <c r="L801"/>
  <c r="L1057"/>
  <c r="AA132"/>
  <c r="L2273"/>
  <c r="L2193"/>
  <c r="L1771"/>
  <c r="L285"/>
  <c r="AA154"/>
  <c r="L363"/>
  <c r="AA218"/>
  <c r="L1341"/>
  <c r="L2207"/>
  <c r="L1865"/>
  <c r="L81"/>
  <c r="L479"/>
  <c r="L615"/>
  <c r="L2061"/>
  <c r="L63"/>
  <c r="L1271"/>
  <c r="L1207"/>
  <c r="L971"/>
  <c r="L303"/>
  <c r="AA474"/>
  <c r="AA699"/>
  <c r="AA70"/>
  <c r="AA130"/>
  <c r="L691"/>
  <c r="L1203"/>
  <c r="L367"/>
  <c r="AA675"/>
  <c r="L1837"/>
  <c r="L1673"/>
  <c r="L2139"/>
  <c r="L563"/>
  <c r="L2091"/>
  <c r="L657"/>
  <c r="L913"/>
  <c r="L1169"/>
  <c r="L1105"/>
  <c r="L2103"/>
  <c r="L1511"/>
  <c r="AA402"/>
  <c r="L1639"/>
  <c r="L1567"/>
  <c r="L1197"/>
  <c r="AA512"/>
  <c r="L1571"/>
  <c r="AA168"/>
  <c r="L41"/>
  <c r="L137"/>
  <c r="L1447"/>
  <c r="L1017"/>
  <c r="L1273"/>
  <c r="AA174"/>
  <c r="L1901"/>
  <c r="L127"/>
  <c r="L2097"/>
  <c r="AA687"/>
  <c r="L1059"/>
  <c r="L119"/>
  <c r="L1825"/>
  <c r="L739"/>
  <c r="L1557"/>
  <c r="L1849"/>
  <c r="L1737"/>
  <c r="L351"/>
  <c r="L359"/>
  <c r="L2057"/>
  <c r="L751"/>
  <c r="L1007"/>
  <c r="AA248"/>
  <c r="AA166"/>
  <c r="L1629"/>
  <c r="AA715"/>
  <c r="L651"/>
  <c r="L1163"/>
  <c r="L925"/>
  <c r="L2225"/>
  <c r="AA220"/>
  <c r="AA366"/>
  <c r="AA424"/>
  <c r="AA332"/>
  <c r="AA743"/>
  <c r="L1545"/>
  <c r="L2255"/>
  <c r="L707"/>
  <c r="L727"/>
  <c r="L143"/>
  <c r="AA210"/>
  <c r="L551"/>
  <c r="AA575"/>
  <c r="AA643"/>
  <c r="AA356"/>
  <c r="L719"/>
  <c r="L251"/>
  <c r="L611"/>
  <c r="L555"/>
  <c r="AA571"/>
  <c r="L1777"/>
  <c r="L1011"/>
  <c r="L455"/>
  <c r="L575"/>
  <c r="AA20"/>
  <c r="L111"/>
  <c r="AA300"/>
  <c r="L2179"/>
  <c r="L859"/>
  <c r="L1051"/>
  <c r="L2287"/>
  <c r="AA214"/>
  <c r="L1127"/>
  <c r="L1807"/>
  <c r="L517"/>
  <c r="AA298"/>
  <c r="L2245"/>
  <c r="L941"/>
  <c r="L1455"/>
  <c r="L791"/>
  <c r="L1047"/>
  <c r="AA364"/>
  <c r="L2029"/>
  <c r="L413"/>
  <c r="K102"/>
  <c r="K295"/>
  <c r="Z559"/>
  <c r="K1601"/>
  <c r="Z751"/>
  <c r="K1605"/>
  <c r="Z276"/>
  <c r="Z125"/>
  <c r="K519"/>
  <c r="K586"/>
  <c r="Z619"/>
  <c r="K259"/>
  <c r="K72"/>
  <c r="K2187"/>
  <c r="Z89"/>
  <c r="K835"/>
  <c r="K963"/>
  <c r="K1091"/>
  <c r="K1219"/>
  <c r="K1344"/>
  <c r="Z375"/>
  <c r="K591"/>
  <c r="K1027"/>
  <c r="K1283"/>
  <c r="K1413"/>
  <c r="K1713"/>
  <c r="K35"/>
  <c r="K850"/>
  <c r="K2084"/>
  <c r="K1949"/>
  <c r="Z478"/>
  <c r="K84"/>
  <c r="K1780"/>
  <c r="Z263"/>
  <c r="K643"/>
  <c r="Z731"/>
  <c r="Z539"/>
  <c r="Z379"/>
  <c r="K399"/>
  <c r="K2247"/>
  <c r="Z320"/>
  <c r="Z41"/>
  <c r="Z510"/>
  <c r="K655"/>
  <c r="K1420"/>
  <c r="K718"/>
  <c r="K975"/>
  <c r="K1231"/>
  <c r="K1441"/>
  <c r="K995"/>
  <c r="Z579"/>
  <c r="K1625"/>
  <c r="K1693"/>
  <c r="K2270"/>
  <c r="K1773"/>
  <c r="Z595"/>
  <c r="K434"/>
  <c r="Z656"/>
  <c r="Z32"/>
  <c r="K213"/>
  <c r="K381"/>
  <c r="K341"/>
  <c r="Z80"/>
  <c r="K485"/>
  <c r="K2252"/>
  <c r="K629"/>
  <c r="K1152"/>
  <c r="K1411"/>
  <c r="K704"/>
  <c r="K1301"/>
  <c r="K1426"/>
  <c r="K1108"/>
  <c r="K1362"/>
  <c r="K548"/>
  <c r="Z572"/>
  <c r="K1803"/>
  <c r="Z176"/>
  <c r="Z640"/>
  <c r="Z180"/>
  <c r="Z148"/>
  <c r="K1758"/>
  <c r="Z353"/>
  <c r="K2152"/>
  <c r="Z700"/>
  <c r="Z322"/>
  <c r="K1650"/>
  <c r="K2221"/>
  <c r="Z326"/>
  <c r="K1835"/>
  <c r="K276"/>
  <c r="K785"/>
  <c r="K1164"/>
  <c r="K1292"/>
  <c r="Z760"/>
  <c r="K865"/>
  <c r="K1121"/>
  <c r="K1249"/>
  <c r="K1374"/>
  <c r="K2237"/>
  <c r="K248"/>
  <c r="K800"/>
  <c r="K929"/>
  <c r="K313"/>
  <c r="Z99"/>
  <c r="K1922"/>
  <c r="Z386"/>
  <c r="K324"/>
  <c r="K1502"/>
  <c r="Z381"/>
  <c r="K2161"/>
  <c r="K2003"/>
  <c r="Z685"/>
  <c r="Z511"/>
  <c r="K284"/>
  <c r="K1634"/>
  <c r="K1990"/>
  <c r="K680"/>
  <c r="K936"/>
  <c r="K1323"/>
  <c r="K1451"/>
  <c r="K1128"/>
  <c r="Z215"/>
  <c r="K829"/>
  <c r="K957"/>
  <c r="K2204"/>
  <c r="K765"/>
  <c r="K1148"/>
  <c r="K491"/>
  <c r="Z520"/>
  <c r="K508"/>
  <c r="Z124"/>
  <c r="K1918"/>
  <c r="K1754"/>
  <c r="K1975"/>
  <c r="K2090"/>
  <c r="K1767"/>
  <c r="K2058"/>
  <c r="K1399"/>
  <c r="K1335"/>
  <c r="K968"/>
  <c r="K300"/>
  <c r="Z661"/>
  <c r="Z696"/>
  <c r="Z313"/>
  <c r="Z199"/>
  <c r="K1879"/>
  <c r="Z72"/>
  <c r="K2248"/>
  <c r="K364"/>
  <c r="Z40"/>
  <c r="K1994"/>
  <c r="K1834"/>
  <c r="K357"/>
  <c r="Z588"/>
  <c r="K1722"/>
  <c r="K624"/>
  <c r="K1574"/>
  <c r="K1890"/>
  <c r="Z25"/>
  <c r="Z716"/>
  <c r="K808"/>
  <c r="K1064"/>
  <c r="K1322"/>
  <c r="K1021"/>
  <c r="K1277"/>
  <c r="K1471"/>
  <c r="K625"/>
  <c r="K2112"/>
  <c r="K249"/>
  <c r="Z26"/>
  <c r="K2229"/>
  <c r="K1943"/>
  <c r="Z756"/>
  <c r="K377"/>
  <c r="Z270"/>
  <c r="K1466"/>
  <c r="K713"/>
  <c r="K841"/>
  <c r="K969"/>
  <c r="K2228"/>
  <c r="K128"/>
  <c r="K1774"/>
  <c r="K2153"/>
  <c r="K336"/>
  <c r="K412"/>
  <c r="Z160"/>
  <c r="K2264"/>
  <c r="K1799"/>
  <c r="Z358"/>
  <c r="K752"/>
  <c r="K1008"/>
  <c r="K1136"/>
  <c r="K1395"/>
  <c r="Z425"/>
  <c r="K1330"/>
  <c r="Z369"/>
  <c r="Z744"/>
  <c r="K296"/>
  <c r="Z254"/>
  <c r="K1709"/>
  <c r="K767"/>
  <c r="K895"/>
  <c r="K831"/>
  <c r="K959"/>
  <c r="K654"/>
  <c r="K1038"/>
  <c r="K1166"/>
  <c r="K1294"/>
  <c r="K974"/>
  <c r="K1945"/>
  <c r="K2100"/>
  <c r="Z534"/>
  <c r="K307"/>
  <c r="Z686"/>
  <c r="K1508"/>
  <c r="Z34"/>
  <c r="Z399"/>
  <c r="Z85"/>
  <c r="K379"/>
  <c r="K174"/>
  <c r="K667"/>
  <c r="K795"/>
  <c r="K923"/>
  <c r="K1066"/>
  <c r="K1194"/>
  <c r="K1453"/>
  <c r="Z498"/>
  <c r="K275"/>
  <c r="K2142"/>
  <c r="K442"/>
  <c r="Z213"/>
  <c r="Z170"/>
  <c r="K1829"/>
  <c r="Z710"/>
  <c r="K134"/>
  <c r="K743"/>
  <c r="K999"/>
  <c r="K1255"/>
  <c r="K1969"/>
  <c r="K118"/>
  <c r="K362"/>
  <c r="K1804"/>
  <c r="Z742"/>
  <c r="K51"/>
  <c r="K1532"/>
  <c r="K1376"/>
  <c r="K931"/>
  <c r="K1445"/>
  <c r="K1010"/>
  <c r="K1500"/>
  <c r="K318"/>
  <c r="Z441"/>
  <c r="K1784"/>
  <c r="K1916"/>
  <c r="Z97"/>
  <c r="K1816"/>
  <c r="K1720"/>
  <c r="K506"/>
  <c r="K1877"/>
  <c r="K370"/>
  <c r="K938"/>
  <c r="Z367"/>
  <c r="K43"/>
  <c r="K311"/>
  <c r="K2266"/>
  <c r="K123"/>
  <c r="K375"/>
  <c r="K1656"/>
  <c r="Z388"/>
  <c r="K1588"/>
  <c r="Z198"/>
  <c r="K1352"/>
  <c r="K730"/>
  <c r="K858"/>
  <c r="K986"/>
  <c r="K1114"/>
  <c r="K700"/>
  <c r="K1084"/>
  <c r="K1343"/>
  <c r="K1422"/>
  <c r="K1907"/>
  <c r="K1931"/>
  <c r="K237"/>
  <c r="Z297"/>
  <c r="Z261"/>
  <c r="K1899"/>
  <c r="K856"/>
  <c r="Z668"/>
  <c r="K1048"/>
  <c r="K877"/>
  <c r="K685"/>
  <c r="K812"/>
  <c r="K349"/>
  <c r="K2002"/>
  <c r="K1518"/>
  <c r="K636"/>
  <c r="K1470"/>
  <c r="K2305"/>
  <c r="K1898"/>
  <c r="K136"/>
  <c r="K1914"/>
  <c r="K1606"/>
  <c r="K2216"/>
  <c r="K1056"/>
  <c r="K1184"/>
  <c r="K1315"/>
  <c r="K736"/>
  <c r="K498"/>
  <c r="K1878"/>
  <c r="K1554"/>
  <c r="K1742"/>
  <c r="Z636"/>
  <c r="K1682"/>
  <c r="Z443"/>
  <c r="K56"/>
  <c r="Z139"/>
  <c r="K2054"/>
  <c r="Z245"/>
  <c r="K160"/>
  <c r="K2066"/>
  <c r="Z87"/>
  <c r="K1626"/>
  <c r="K2124"/>
  <c r="K776"/>
  <c r="K904"/>
  <c r="K1160"/>
  <c r="K1288"/>
  <c r="Z657"/>
  <c r="K1370"/>
  <c r="Z55"/>
  <c r="K564"/>
  <c r="K2144"/>
  <c r="Z269"/>
  <c r="Z290"/>
  <c r="K1172"/>
  <c r="K852"/>
  <c r="K1458"/>
  <c r="K2074"/>
  <c r="K1886"/>
  <c r="K2042"/>
  <c r="K2236"/>
  <c r="K616"/>
  <c r="K2038"/>
  <c r="K408"/>
  <c r="K990"/>
  <c r="Z221"/>
  <c r="K2060"/>
  <c r="K502"/>
  <c r="K270"/>
  <c r="K150"/>
  <c r="Z489"/>
  <c r="K138"/>
  <c r="K1560"/>
  <c r="K274"/>
  <c r="K2068"/>
  <c r="K1302"/>
  <c r="K666"/>
  <c r="K922"/>
  <c r="K1364"/>
  <c r="K742"/>
  <c r="K1254"/>
  <c r="K1932"/>
  <c r="Z415"/>
  <c r="K1440"/>
  <c r="K1704"/>
  <c r="K634"/>
  <c r="Z461"/>
  <c r="K650"/>
  <c r="Z293"/>
  <c r="Z650"/>
  <c r="K34"/>
  <c r="K257"/>
  <c r="Z749"/>
  <c r="K1867"/>
  <c r="Z27"/>
  <c r="K1358"/>
  <c r="K992"/>
  <c r="Z77"/>
  <c r="Z323"/>
  <c r="Z666"/>
  <c r="K1396"/>
  <c r="K646"/>
  <c r="K774"/>
  <c r="K902"/>
  <c r="K1158"/>
  <c r="K1286"/>
  <c r="K1732"/>
  <c r="K1876"/>
  <c r="Z69"/>
  <c r="Z436"/>
  <c r="K246"/>
  <c r="K710"/>
  <c r="K838"/>
  <c r="K966"/>
  <c r="K1222"/>
  <c r="K2201"/>
  <c r="K489"/>
  <c r="K177"/>
  <c r="K2145"/>
  <c r="K2099"/>
  <c r="K301"/>
  <c r="Z362"/>
  <c r="K309"/>
  <c r="Z212"/>
  <c r="K40"/>
  <c r="K768"/>
  <c r="Z103"/>
  <c r="Z35"/>
  <c r="K1992"/>
  <c r="K2020"/>
  <c r="K2174"/>
  <c r="K2106"/>
  <c r="Z615"/>
  <c r="K2294"/>
  <c r="K2177"/>
  <c r="L1585"/>
  <c r="K1717"/>
  <c r="K1812"/>
  <c r="Z185"/>
  <c r="K1864"/>
  <c r="Z331"/>
  <c r="Z602"/>
  <c r="Z134"/>
  <c r="K463"/>
  <c r="K1599"/>
  <c r="Z460"/>
  <c r="Z430"/>
  <c r="K1655"/>
  <c r="Z593"/>
  <c r="K1855"/>
  <c r="K1587"/>
  <c r="K1141"/>
  <c r="K945"/>
  <c r="K2046"/>
  <c r="Z203"/>
  <c r="K2197"/>
  <c r="K425"/>
  <c r="K2023"/>
  <c r="K1519"/>
  <c r="K452"/>
  <c r="K572"/>
  <c r="K1888"/>
  <c r="Z509"/>
  <c r="Z165"/>
  <c r="K1078"/>
  <c r="K2092"/>
  <c r="Z295"/>
  <c r="K1748"/>
  <c r="K1214"/>
  <c r="K151"/>
  <c r="K1668"/>
  <c r="K1712"/>
  <c r="K558"/>
  <c r="Z225"/>
  <c r="Z105"/>
  <c r="K1496"/>
  <c r="K2282"/>
  <c r="K1944"/>
  <c r="K1716"/>
  <c r="Z419"/>
  <c r="K2302"/>
  <c r="K1856"/>
  <c r="Z734"/>
  <c r="K1501"/>
  <c r="Z391"/>
  <c r="Z654"/>
  <c r="Z58"/>
  <c r="K567"/>
  <c r="K1446"/>
  <c r="K1840"/>
  <c r="K601"/>
  <c r="L31"/>
  <c r="K2131"/>
  <c r="K1573"/>
  <c r="L763"/>
  <c r="Z494"/>
  <c r="Z150"/>
  <c r="K95"/>
  <c r="K444"/>
  <c r="K173"/>
  <c r="Z314"/>
  <c r="K769"/>
  <c r="K724"/>
  <c r="K1851"/>
  <c r="K1686"/>
  <c r="K165"/>
  <c r="Z669"/>
  <c r="K2132"/>
  <c r="K1703"/>
  <c r="K1579"/>
  <c r="K596"/>
  <c r="K244"/>
  <c r="Z532"/>
  <c r="K1862"/>
  <c r="Z752"/>
  <c r="K456"/>
  <c r="K1735"/>
  <c r="Z204"/>
  <c r="K1698"/>
  <c r="K2129"/>
  <c r="K484"/>
  <c r="K2070"/>
  <c r="Z433"/>
  <c r="K1093"/>
  <c r="Z672"/>
  <c r="K1670"/>
  <c r="K2136"/>
  <c r="K2105"/>
  <c r="K549"/>
  <c r="K1212"/>
  <c r="Z265"/>
  <c r="K552"/>
  <c r="Z568"/>
  <c r="Z414"/>
  <c r="K756"/>
  <c r="K1012"/>
  <c r="K1350"/>
  <c r="K1727"/>
  <c r="Z596"/>
  <c r="Z286"/>
  <c r="K1491"/>
  <c r="K2098"/>
  <c r="Z208"/>
  <c r="K209"/>
  <c r="K229"/>
  <c r="K2059"/>
  <c r="K645"/>
  <c r="K1029"/>
  <c r="K513"/>
  <c r="K201"/>
  <c r="Z219"/>
  <c r="K481"/>
  <c r="K1791"/>
  <c r="Z17"/>
  <c r="K47"/>
  <c r="K403"/>
  <c r="Z98"/>
  <c r="K559"/>
  <c r="K910"/>
  <c r="K1102"/>
  <c r="K1235"/>
  <c r="Z256"/>
  <c r="Z432"/>
  <c r="K467"/>
  <c r="Z470"/>
  <c r="K527"/>
  <c r="Z404"/>
  <c r="K1776"/>
  <c r="K1772"/>
  <c r="K486"/>
  <c r="Z126"/>
  <c r="Z57"/>
  <c r="K1636"/>
  <c r="K466"/>
  <c r="K1564"/>
  <c r="K810"/>
  <c r="K1476"/>
  <c r="K1633"/>
  <c r="K2096"/>
  <c r="K1820"/>
  <c r="Z582"/>
  <c r="K298"/>
  <c r="K1568"/>
  <c r="Z554"/>
  <c r="K2259"/>
  <c r="K103"/>
  <c r="K1597"/>
  <c r="K38"/>
  <c r="K2215"/>
  <c r="Z614"/>
  <c r="K178"/>
  <c r="K1321"/>
  <c r="K2076"/>
  <c r="Z490"/>
  <c r="K67"/>
  <c r="K1537"/>
  <c r="K48"/>
  <c r="K2095"/>
  <c r="K429"/>
  <c r="K1535"/>
  <c r="K1950"/>
  <c r="Z187"/>
  <c r="K494"/>
  <c r="Z249"/>
  <c r="K453"/>
  <c r="Z573"/>
  <c r="K2120"/>
  <c r="K1442"/>
  <c r="K576"/>
  <c r="K1013"/>
  <c r="K1140"/>
  <c r="K1269"/>
  <c r="K692"/>
  <c r="K820"/>
  <c r="K1463"/>
  <c r="Z444"/>
  <c r="K2189"/>
  <c r="K224"/>
  <c r="Z184"/>
  <c r="K1919"/>
  <c r="K1494"/>
  <c r="K1723"/>
  <c r="K1751"/>
  <c r="Z644"/>
  <c r="Z330"/>
  <c r="K1726"/>
  <c r="Z476"/>
  <c r="K373"/>
  <c r="K684"/>
  <c r="K1196"/>
  <c r="K753"/>
  <c r="K876"/>
  <c r="K2148"/>
  <c r="K705"/>
  <c r="K833"/>
  <c r="K961"/>
  <c r="K1089"/>
  <c r="K1217"/>
  <c r="K1342"/>
  <c r="Z535"/>
  <c r="K897"/>
  <c r="Z447"/>
  <c r="K144"/>
  <c r="Z451"/>
  <c r="Z673"/>
  <c r="K2010"/>
  <c r="Z110"/>
  <c r="Z574"/>
  <c r="K1099"/>
  <c r="K1782"/>
  <c r="Z527"/>
  <c r="Z463"/>
  <c r="K592"/>
  <c r="Z365"/>
  <c r="K557"/>
  <c r="K2265"/>
  <c r="K641"/>
  <c r="K1281"/>
  <c r="K1407"/>
  <c r="K220"/>
  <c r="K784"/>
  <c r="K1040"/>
  <c r="K1802"/>
  <c r="K593"/>
  <c r="Z285"/>
  <c r="K1811"/>
  <c r="K2113"/>
  <c r="K2108"/>
  <c r="K205"/>
  <c r="Z228"/>
  <c r="K417"/>
  <c r="K2176"/>
  <c r="K388"/>
  <c r="Z175"/>
  <c r="K152"/>
  <c r="K448"/>
  <c r="K1005"/>
  <c r="K1386"/>
  <c r="K2257"/>
  <c r="K2168"/>
  <c r="K1595"/>
  <c r="Z390"/>
  <c r="Z641"/>
  <c r="Z108"/>
  <c r="K2173"/>
  <c r="K1979"/>
  <c r="K2285"/>
  <c r="K65"/>
  <c r="K1930"/>
  <c r="K2284"/>
  <c r="K1947"/>
  <c r="Z211"/>
  <c r="K1627"/>
  <c r="Z761"/>
  <c r="K541"/>
  <c r="K804"/>
  <c r="K1060"/>
  <c r="K1870"/>
  <c r="K2188"/>
  <c r="K1209"/>
  <c r="K468"/>
  <c r="K761"/>
  <c r="K889"/>
  <c r="K1144"/>
  <c r="K2303"/>
  <c r="Z628"/>
  <c r="K1607"/>
  <c r="K504"/>
  <c r="K2281"/>
  <c r="Z357"/>
  <c r="K97"/>
  <c r="K74"/>
  <c r="K2094"/>
  <c r="Z684"/>
  <c r="K472"/>
  <c r="K79"/>
  <c r="K1859"/>
  <c r="Z488"/>
  <c r="K672"/>
  <c r="K116"/>
  <c r="K869"/>
  <c r="K1253"/>
  <c r="Z413"/>
  <c r="K693"/>
  <c r="K821"/>
  <c r="K949"/>
  <c r="K1077"/>
  <c r="K1205"/>
  <c r="K1462"/>
  <c r="Z278"/>
  <c r="K2137"/>
  <c r="K1978"/>
  <c r="K757"/>
  <c r="K885"/>
  <c r="Z354"/>
  <c r="Z289"/>
  <c r="K89"/>
  <c r="K188"/>
  <c r="Z664"/>
  <c r="Z318"/>
  <c r="K1846"/>
  <c r="K1734"/>
  <c r="Z609"/>
  <c r="Z417"/>
  <c r="K2205"/>
  <c r="K2034"/>
  <c r="K1586"/>
  <c r="Z302"/>
  <c r="Z479"/>
  <c r="K348"/>
  <c r="K605"/>
  <c r="K168"/>
  <c r="Z737"/>
  <c r="Z76"/>
  <c r="K1527"/>
  <c r="K420"/>
  <c r="K184"/>
  <c r="K356"/>
  <c r="K164"/>
  <c r="K748"/>
  <c r="K1004"/>
  <c r="K1133"/>
  <c r="K1260"/>
  <c r="Z524"/>
  <c r="K2140"/>
  <c r="K1971"/>
  <c r="K1068"/>
  <c r="Z439"/>
  <c r="K1025"/>
  <c r="K1153"/>
  <c r="K1406"/>
  <c r="Z637"/>
  <c r="Z156"/>
  <c r="K1863"/>
  <c r="K1498"/>
  <c r="K581"/>
  <c r="Z68"/>
  <c r="K1794"/>
  <c r="K2192"/>
  <c r="K1566"/>
  <c r="Z43"/>
  <c r="Z448"/>
  <c r="K2083"/>
  <c r="Z163"/>
  <c r="K208"/>
  <c r="Z580"/>
  <c r="Z394"/>
  <c r="K525"/>
  <c r="Z548"/>
  <c r="K36"/>
  <c r="K236"/>
  <c r="Z649"/>
  <c r="Z101"/>
  <c r="K474"/>
  <c r="K286"/>
  <c r="K2211"/>
  <c r="K2146"/>
  <c r="K907"/>
  <c r="K1416"/>
  <c r="Z280"/>
  <c r="K1684"/>
  <c r="K1753"/>
  <c r="K158"/>
  <c r="K2147"/>
  <c r="K446"/>
  <c r="K126"/>
  <c r="K347"/>
  <c r="K2116"/>
  <c r="K109"/>
  <c r="K1731"/>
  <c r="K1763"/>
  <c r="K2117"/>
  <c r="K1853"/>
  <c r="Z525"/>
  <c r="K2261"/>
  <c r="K393"/>
  <c r="K241"/>
  <c r="K312"/>
  <c r="Z272"/>
  <c r="K1490"/>
  <c r="K204"/>
  <c r="K660"/>
  <c r="K788"/>
  <c r="K1044"/>
  <c r="K681"/>
  <c r="K937"/>
  <c r="K1065"/>
  <c r="K1193"/>
  <c r="K2196"/>
  <c r="K1902"/>
  <c r="K1129"/>
  <c r="K1387"/>
  <c r="K1836"/>
  <c r="Z312"/>
  <c r="K1711"/>
  <c r="K280"/>
  <c r="K1766"/>
  <c r="Z389"/>
  <c r="Z508"/>
  <c r="AA508"/>
  <c r="K85"/>
  <c r="K2122"/>
  <c r="K1924"/>
  <c r="K159"/>
  <c r="Z437"/>
  <c r="Z33"/>
  <c r="K1889"/>
  <c r="K2203"/>
  <c r="K176"/>
  <c r="Z48"/>
  <c r="Z164"/>
  <c r="K609"/>
  <c r="K2239"/>
  <c r="Z296"/>
  <c r="K851"/>
  <c r="K979"/>
  <c r="K1106"/>
  <c r="K1360"/>
  <c r="Z651"/>
  <c r="K914"/>
  <c r="K1171"/>
  <c r="K1424"/>
  <c r="K738"/>
  <c r="K1125"/>
  <c r="K1378"/>
  <c r="Z64"/>
  <c r="K532"/>
  <c r="K221"/>
  <c r="K676"/>
  <c r="L679"/>
  <c r="K802"/>
  <c r="K617"/>
  <c r="K1843"/>
  <c r="K1541"/>
  <c r="K443"/>
  <c r="Z193"/>
  <c r="Z144"/>
  <c r="K2086"/>
  <c r="Z655"/>
  <c r="K435"/>
  <c r="K1669"/>
  <c r="K243"/>
  <c r="Z653"/>
  <c r="AA653"/>
  <c r="Z304"/>
  <c r="K623"/>
  <c r="K598"/>
  <c r="Z339"/>
  <c r="K33"/>
  <c r="K2030"/>
  <c r="K668"/>
  <c r="K927"/>
  <c r="K1055"/>
  <c r="K1183"/>
  <c r="K1311"/>
  <c r="Z598"/>
  <c r="K993"/>
  <c r="L993"/>
  <c r="K2128"/>
  <c r="L2131"/>
  <c r="K410"/>
  <c r="K686"/>
  <c r="K814"/>
  <c r="K1070"/>
  <c r="K1198"/>
  <c r="K1329"/>
  <c r="K1457"/>
  <c r="K878"/>
  <c r="K1267"/>
  <c r="K232"/>
  <c r="Z400"/>
  <c r="K2004"/>
  <c r="K185"/>
  <c r="K190"/>
  <c r="K1744"/>
  <c r="Z119"/>
  <c r="K323"/>
  <c r="K1756"/>
  <c r="Z714"/>
  <c r="Z496"/>
  <c r="AA496"/>
  <c r="K340"/>
  <c r="K607"/>
  <c r="Z56"/>
  <c r="AA56"/>
  <c r="K382"/>
  <c r="K273"/>
  <c r="K2288"/>
  <c r="L1739"/>
  <c r="K2181"/>
  <c r="K521"/>
  <c r="K288"/>
  <c r="Z149"/>
  <c r="K465"/>
  <c r="L465"/>
  <c r="K566"/>
  <c r="Z492"/>
  <c r="AA492"/>
  <c r="K57"/>
  <c r="K696"/>
  <c r="K824"/>
  <c r="K952"/>
  <c r="K1080"/>
  <c r="K1208"/>
  <c r="K1339"/>
  <c r="K1474"/>
  <c r="K893"/>
  <c r="L893"/>
  <c r="K1403"/>
  <c r="L1403"/>
  <c r="K714"/>
  <c r="K842"/>
  <c r="K970"/>
  <c r="K1226"/>
  <c r="K254"/>
  <c r="K911"/>
  <c r="K1421"/>
  <c r="Z711"/>
  <c r="Z47"/>
  <c r="L99"/>
  <c r="K2064"/>
  <c r="K2238"/>
  <c r="Z611"/>
  <c r="K1642"/>
  <c r="K217"/>
  <c r="L217"/>
  <c r="K2163"/>
  <c r="Z555"/>
  <c r="Z423"/>
  <c r="K1530"/>
  <c r="Z553"/>
  <c r="AA553"/>
  <c r="Z736"/>
  <c r="AA739"/>
  <c r="K112"/>
  <c r="K194"/>
  <c r="Z183"/>
  <c r="K2274"/>
  <c r="K1960"/>
  <c r="Z612"/>
  <c r="Z82"/>
  <c r="K1658"/>
  <c r="K644"/>
  <c r="K772"/>
  <c r="K900"/>
  <c r="K1033"/>
  <c r="L1033"/>
  <c r="K1159"/>
  <c r="K1287"/>
  <c r="K1412"/>
  <c r="Z226"/>
  <c r="K1094"/>
  <c r="Z732"/>
  <c r="AA735"/>
  <c r="K662"/>
  <c r="K921"/>
  <c r="K1049"/>
  <c r="K1305"/>
  <c r="K1430"/>
  <c r="K982"/>
  <c r="K1238"/>
  <c r="K1472"/>
  <c r="K2301"/>
  <c r="Z764"/>
  <c r="K2306"/>
  <c r="K2297"/>
  <c r="L2297"/>
  <c r="K2295"/>
  <c r="K1858"/>
  <c r="K790"/>
  <c r="K1304"/>
  <c r="K1098"/>
  <c r="K1357"/>
  <c r="K302"/>
  <c r="Z547"/>
  <c r="K794"/>
  <c r="K1050"/>
  <c r="K1306"/>
  <c r="K2072"/>
  <c r="Z726"/>
  <c r="K1372"/>
  <c r="K1480"/>
  <c r="K438"/>
  <c r="K1824"/>
  <c r="Z566"/>
  <c r="K480"/>
  <c r="Z371"/>
  <c r="Z231"/>
  <c r="K2290"/>
  <c r="K294"/>
  <c r="Z695"/>
  <c r="Z407"/>
  <c r="K1549"/>
  <c r="Z594"/>
  <c r="K1868"/>
  <c r="Z626"/>
  <c r="K1547"/>
  <c r="K433"/>
  <c r="Z499"/>
  <c r="K1894"/>
  <c r="K1903"/>
  <c r="Z246"/>
  <c r="Z377"/>
  <c r="K1615"/>
  <c r="Z63"/>
  <c r="K1674"/>
  <c r="K1959"/>
  <c r="Z725"/>
  <c r="K1367"/>
  <c r="K265"/>
  <c r="K104"/>
  <c r="K384"/>
  <c r="K745"/>
  <c r="K873"/>
  <c r="K1001"/>
  <c r="K1257"/>
  <c r="Z262"/>
  <c r="K49"/>
  <c r="K1951"/>
  <c r="K1672"/>
  <c r="K1828"/>
  <c r="Z694"/>
  <c r="K1580"/>
  <c r="Z418"/>
  <c r="K1618"/>
  <c r="K1555"/>
  <c r="Z543"/>
  <c r="K571"/>
  <c r="Z632"/>
  <c r="Z350"/>
  <c r="K1614"/>
  <c r="K2047"/>
  <c r="K329"/>
  <c r="K1854"/>
  <c r="Z71"/>
  <c r="K91"/>
  <c r="K1938"/>
  <c r="Z545"/>
  <c r="K1683"/>
  <c r="Z600"/>
  <c r="Z236"/>
  <c r="K659"/>
  <c r="K1299"/>
  <c r="K1752"/>
  <c r="Z578"/>
  <c r="K722"/>
  <c r="K677"/>
  <c r="K930"/>
  <c r="K1058"/>
  <c r="K1314"/>
  <c r="K1649"/>
  <c r="K1844"/>
  <c r="K154"/>
  <c r="K871"/>
  <c r="K997"/>
  <c r="K1485"/>
  <c r="K594"/>
  <c r="K470"/>
  <c r="Z250"/>
  <c r="K1663"/>
  <c r="K37"/>
  <c r="K2062"/>
  <c r="K1707"/>
  <c r="L1707"/>
  <c r="K1741"/>
  <c r="Z336"/>
  <c r="K2028"/>
  <c r="Z526"/>
  <c r="Z398"/>
  <c r="K421"/>
  <c r="L421"/>
  <c r="Z698"/>
  <c r="Z396"/>
  <c r="Z279"/>
  <c r="K1513"/>
  <c r="K637"/>
  <c r="K398"/>
  <c r="K263"/>
  <c r="Z51"/>
  <c r="K386"/>
  <c r="Z662"/>
  <c r="K732"/>
  <c r="K860"/>
  <c r="K988"/>
  <c r="K1116"/>
  <c r="K1244"/>
  <c r="K1559"/>
  <c r="K428"/>
  <c r="K673"/>
  <c r="L673"/>
  <c r="K799"/>
  <c r="K1313"/>
  <c r="L1313"/>
  <c r="Z483"/>
  <c r="K512"/>
  <c r="K1006"/>
  <c r="K1134"/>
  <c r="K1262"/>
  <c r="K1393"/>
  <c r="Z81"/>
  <c r="K98"/>
  <c r="K2011"/>
  <c r="K819"/>
  <c r="K947"/>
  <c r="K1075"/>
  <c r="K630"/>
  <c r="K1937"/>
  <c r="Z337"/>
  <c r="K1575"/>
  <c r="K2014"/>
  <c r="K1884"/>
  <c r="Z284"/>
  <c r="K2289"/>
  <c r="K212"/>
  <c r="Z564"/>
  <c r="K368"/>
  <c r="K1814"/>
  <c r="Z260"/>
  <c r="K550"/>
  <c r="K328"/>
  <c r="Z562"/>
  <c r="Z468"/>
  <c r="K45"/>
  <c r="L45"/>
  <c r="K1985"/>
  <c r="K1786"/>
  <c r="K1611"/>
  <c r="L1611"/>
  <c r="Z627"/>
  <c r="Z310"/>
  <c r="AA310"/>
  <c r="K2016"/>
  <c r="K2268"/>
  <c r="K891"/>
  <c r="K1019"/>
  <c r="K1275"/>
  <c r="Z352"/>
  <c r="K1648"/>
  <c r="K1213"/>
  <c r="L1213"/>
  <c r="Z584"/>
  <c r="K653"/>
  <c r="K781"/>
  <c r="K909"/>
  <c r="K1037"/>
  <c r="K1165"/>
  <c r="K1293"/>
  <c r="K1801"/>
  <c r="K1103"/>
  <c r="K1356"/>
  <c r="Z558"/>
  <c r="K1507"/>
  <c r="L1507"/>
  <c r="K58"/>
  <c r="K1962"/>
  <c r="K2165"/>
  <c r="K2078"/>
  <c r="Z563"/>
  <c r="Z21"/>
  <c r="K2166"/>
  <c r="K523"/>
  <c r="K1954"/>
  <c r="K1762"/>
  <c r="Z702"/>
  <c r="Z172"/>
  <c r="AA172"/>
  <c r="Z344"/>
  <c r="K110"/>
  <c r="K2024"/>
  <c r="Z621"/>
  <c r="K1635"/>
  <c r="L1635"/>
  <c r="K635"/>
  <c r="K1906"/>
  <c r="K132"/>
  <c r="K2276"/>
  <c r="K2104"/>
  <c r="K125"/>
  <c r="K2022"/>
  <c r="K322"/>
  <c r="Z620"/>
  <c r="K2280"/>
  <c r="K175"/>
  <c r="Z757"/>
  <c r="AA757"/>
  <c r="K2214"/>
  <c r="Z469"/>
  <c r="Z721"/>
  <c r="Z308"/>
  <c r="K708"/>
  <c r="K836"/>
  <c r="K964"/>
  <c r="K1092"/>
  <c r="K1220"/>
  <c r="K1351"/>
  <c r="K1694"/>
  <c r="Z727"/>
  <c r="K1028"/>
  <c r="K1414"/>
  <c r="K726"/>
  <c r="K854"/>
  <c r="K1110"/>
  <c r="K1369"/>
  <c r="K1179"/>
  <c r="Z317"/>
  <c r="K721"/>
  <c r="Z576"/>
  <c r="Z321"/>
  <c r="K584"/>
  <c r="Z111"/>
  <c r="K1695"/>
  <c r="K2223"/>
  <c r="Z311"/>
  <c r="Z497"/>
  <c r="K915"/>
  <c r="K142"/>
  <c r="K1809"/>
  <c r="K1705"/>
  <c r="Z319"/>
  <c r="K203"/>
  <c r="K2218"/>
  <c r="Z642"/>
  <c r="K279"/>
  <c r="Z138"/>
  <c r="K2048"/>
  <c r="K610"/>
  <c r="K1757"/>
  <c r="Z435"/>
  <c r="K2093"/>
  <c r="K459"/>
  <c r="K334"/>
  <c r="K2052"/>
  <c r="Z316"/>
  <c r="K2126"/>
  <c r="K487"/>
  <c r="K2251"/>
  <c r="K2073"/>
  <c r="Z522"/>
  <c r="K266"/>
  <c r="K1577"/>
  <c r="Z28"/>
  <c r="Z194"/>
  <c r="K2049"/>
  <c r="K1872"/>
  <c r="K546"/>
  <c r="Z206"/>
  <c r="K1520"/>
  <c r="Z197"/>
  <c r="K603"/>
  <c r="K422"/>
  <c r="K1996"/>
  <c r="K2226"/>
  <c r="Z343"/>
  <c r="Z759"/>
  <c r="K1821"/>
  <c r="K1724"/>
  <c r="Z599"/>
  <c r="K2150"/>
  <c r="K2235"/>
  <c r="K206"/>
  <c r="Z762"/>
  <c r="Z546"/>
  <c r="K1796"/>
  <c r="Z355"/>
  <c r="Z428"/>
  <c r="K1628"/>
  <c r="K1333"/>
  <c r="K510"/>
  <c r="Z747"/>
  <c r="Z335"/>
  <c r="K1492"/>
  <c r="K1788"/>
  <c r="K526"/>
  <c r="K345"/>
  <c r="K1706"/>
  <c r="K2172"/>
  <c r="Z95"/>
  <c r="K556"/>
  <c r="K764"/>
  <c r="K892"/>
  <c r="K1041"/>
  <c r="Z709"/>
  <c r="K1232"/>
  <c r="K1459"/>
  <c r="K1795"/>
  <c r="Z531"/>
  <c r="K524"/>
  <c r="Z689"/>
  <c r="Z401"/>
  <c r="K424"/>
  <c r="K1779"/>
  <c r="Z31"/>
  <c r="Z88"/>
  <c r="Z60"/>
  <c r="K376"/>
  <c r="K469"/>
  <c r="K1891"/>
  <c r="K940"/>
  <c r="Z495"/>
  <c r="K1974"/>
  <c r="K1132"/>
  <c r="K1479"/>
  <c r="K1630"/>
  <c r="K1823"/>
  <c r="K445"/>
  <c r="K1699"/>
  <c r="Z216"/>
  <c r="Z167"/>
  <c r="K1826"/>
  <c r="Z557"/>
  <c r="K1730"/>
  <c r="K100"/>
  <c r="Z617"/>
  <c r="K181"/>
  <c r="K1383"/>
  <c r="K1590"/>
  <c r="Z480"/>
  <c r="K264"/>
  <c r="K1578"/>
  <c r="Z676"/>
  <c r="AA745"/>
  <c r="K426"/>
  <c r="K306"/>
  <c r="Z146"/>
  <c r="K1953"/>
  <c r="Z190"/>
  <c r="K497"/>
  <c r="Z570"/>
  <c r="K867"/>
  <c r="K2123"/>
  <c r="K500"/>
  <c r="K1186"/>
  <c r="Z209"/>
  <c r="K579"/>
  <c r="K1266"/>
  <c r="K1397"/>
  <c r="K695"/>
  <c r="K823"/>
  <c r="K1460"/>
  <c r="Z182"/>
  <c r="Z15"/>
  <c r="K227"/>
  <c r="Z181"/>
  <c r="K2243"/>
  <c r="Z348"/>
  <c r="K574"/>
  <c r="Z328"/>
  <c r="Z327"/>
  <c r="K1565"/>
  <c r="K1729"/>
  <c r="Z473"/>
  <c r="K1324"/>
  <c r="K1452"/>
  <c r="K750"/>
  <c r="K1388"/>
  <c r="K702"/>
  <c r="K830"/>
  <c r="K958"/>
  <c r="K1086"/>
  <c r="K1345"/>
  <c r="K1489"/>
  <c r="Z538"/>
  <c r="Z506"/>
  <c r="K771"/>
  <c r="K894"/>
  <c r="K166"/>
  <c r="Z481"/>
  <c r="Z450"/>
  <c r="K1540"/>
  <c r="Z454"/>
  <c r="K1512"/>
  <c r="K1833"/>
  <c r="Z137"/>
  <c r="K2013"/>
  <c r="Z106"/>
  <c r="K543"/>
  <c r="Z107"/>
  <c r="K1989"/>
  <c r="K1096"/>
  <c r="K1355"/>
  <c r="K989"/>
  <c r="K1841"/>
  <c r="K1785"/>
  <c r="Z530"/>
  <c r="Z466"/>
  <c r="Z368"/>
  <c r="K1620"/>
  <c r="K2262"/>
  <c r="Z162"/>
  <c r="K638"/>
  <c r="K1278"/>
  <c r="K186"/>
  <c r="K787"/>
  <c r="K1043"/>
  <c r="Z49"/>
  <c r="K1805"/>
  <c r="K1641"/>
  <c r="K590"/>
  <c r="K2012"/>
  <c r="Z117"/>
  <c r="K366"/>
  <c r="K1808"/>
  <c r="K2110"/>
  <c r="K358"/>
  <c r="Z691"/>
  <c r="K2227"/>
  <c r="Z178"/>
  <c r="K319"/>
  <c r="K155"/>
  <c r="Z671"/>
  <c r="K1178"/>
  <c r="K1509"/>
  <c r="K2254"/>
  <c r="K815"/>
  <c r="K1592"/>
  <c r="K346"/>
  <c r="Z723"/>
  <c r="K2170"/>
  <c r="K1976"/>
  <c r="Z663"/>
  <c r="K62"/>
  <c r="Z518"/>
  <c r="K1933"/>
  <c r="K2167"/>
  <c r="Z674"/>
  <c r="K807"/>
  <c r="K1316"/>
  <c r="K1521"/>
  <c r="K1873"/>
  <c r="K694"/>
  <c r="K950"/>
  <c r="K1206"/>
  <c r="K1473"/>
  <c r="K758"/>
  <c r="K886"/>
  <c r="K1147"/>
  <c r="Z631"/>
  <c r="K1604"/>
  <c r="K507"/>
  <c r="K139"/>
  <c r="K1609"/>
  <c r="Z360"/>
  <c r="K77"/>
  <c r="K2219"/>
  <c r="K475"/>
  <c r="K1600"/>
  <c r="K1869"/>
  <c r="Z485"/>
  <c r="K562"/>
  <c r="K675"/>
  <c r="K1312"/>
  <c r="K866"/>
  <c r="K1250"/>
  <c r="Z416"/>
  <c r="K501"/>
  <c r="K818"/>
  <c r="K1074"/>
  <c r="Z275"/>
  <c r="K1981"/>
  <c r="K1881"/>
  <c r="Z351"/>
  <c r="K1745"/>
  <c r="Z292"/>
  <c r="K86"/>
  <c r="K191"/>
  <c r="Z315"/>
  <c r="Z606"/>
  <c r="Z420"/>
  <c r="K2037"/>
  <c r="Z639"/>
  <c r="K1589"/>
  <c r="Z299"/>
  <c r="Z482"/>
  <c r="Z446"/>
  <c r="Z73"/>
  <c r="K1524"/>
  <c r="K423"/>
  <c r="K187"/>
  <c r="Z240"/>
  <c r="K59"/>
  <c r="K1263"/>
  <c r="Z521"/>
  <c r="K2143"/>
  <c r="K1968"/>
  <c r="K1071"/>
  <c r="Z442"/>
  <c r="K496"/>
  <c r="K1022"/>
  <c r="K1150"/>
  <c r="K1409"/>
  <c r="Z634"/>
  <c r="Z153"/>
  <c r="K1860"/>
  <c r="K578"/>
  <c r="K163"/>
  <c r="Z537"/>
  <c r="K2069"/>
  <c r="K2195"/>
  <c r="K1569"/>
  <c r="Z46"/>
  <c r="Z445"/>
  <c r="K2080"/>
  <c r="K211"/>
  <c r="K522"/>
  <c r="K2127"/>
  <c r="Z551"/>
  <c r="K1517"/>
  <c r="K39"/>
  <c r="K239"/>
  <c r="Z646"/>
  <c r="Z104"/>
  <c r="K477"/>
  <c r="K289"/>
  <c r="K2208"/>
  <c r="Z712"/>
  <c r="K648"/>
  <c r="K1032"/>
  <c r="Z277"/>
  <c r="K1750"/>
  <c r="K1439"/>
  <c r="K161"/>
  <c r="L161"/>
  <c r="K449"/>
  <c r="K129"/>
  <c r="K344"/>
  <c r="K2185"/>
  <c r="L2185"/>
  <c r="K2119"/>
  <c r="K106"/>
  <c r="K1728"/>
  <c r="K1760"/>
  <c r="K1850"/>
  <c r="Z528"/>
  <c r="AA528"/>
  <c r="K390"/>
  <c r="K238"/>
  <c r="K1493"/>
  <c r="K2230"/>
  <c r="K582"/>
  <c r="Z287"/>
  <c r="K1175"/>
  <c r="K130"/>
  <c r="K678"/>
  <c r="K1449"/>
  <c r="K1384"/>
  <c r="K1461"/>
  <c r="Z766"/>
  <c r="K1839"/>
  <c r="Z309"/>
  <c r="K1708"/>
  <c r="K2077"/>
  <c r="K283"/>
  <c r="K1769"/>
  <c r="Z392"/>
  <c r="K82"/>
  <c r="K2125"/>
  <c r="K1927"/>
  <c r="Z361"/>
  <c r="K156"/>
  <c r="K2200"/>
  <c r="K2045"/>
  <c r="K179"/>
  <c r="Z45"/>
  <c r="K606"/>
  <c r="K720"/>
  <c r="K848"/>
  <c r="K976"/>
  <c r="K1109"/>
  <c r="K1363"/>
  <c r="Z648"/>
  <c r="K917"/>
  <c r="K1168"/>
  <c r="K1427"/>
  <c r="K741"/>
  <c r="K1122"/>
  <c r="K1381"/>
  <c r="Z61"/>
  <c r="K218"/>
  <c r="K805"/>
  <c r="K614"/>
  <c r="K619"/>
  <c r="K2041"/>
  <c r="K1538"/>
  <c r="K440"/>
  <c r="K70"/>
  <c r="Z141"/>
  <c r="K2089"/>
  <c r="Z652"/>
  <c r="K2026"/>
  <c r="K432"/>
  <c r="K1666"/>
  <c r="K240"/>
  <c r="Z301"/>
  <c r="K620"/>
  <c r="K2033"/>
  <c r="K671"/>
  <c r="K924"/>
  <c r="K1052"/>
  <c r="K1308"/>
  <c r="Z601"/>
  <c r="AA601"/>
  <c r="K1973"/>
  <c r="K689"/>
  <c r="K817"/>
  <c r="K1073"/>
  <c r="K1201"/>
  <c r="K1326"/>
  <c r="K1454"/>
  <c r="Z224"/>
  <c r="K1570"/>
  <c r="K881"/>
  <c r="L881"/>
  <c r="K1264"/>
  <c r="K235"/>
  <c r="Z397"/>
  <c r="K2007"/>
  <c r="L2007"/>
  <c r="K182"/>
  <c r="K1747"/>
  <c r="L1747"/>
  <c r="K1759"/>
  <c r="Z717"/>
  <c r="Z493"/>
  <c r="K505"/>
  <c r="L505"/>
  <c r="K90"/>
  <c r="K343"/>
  <c r="K604"/>
  <c r="Z53"/>
  <c r="K385"/>
  <c r="L385"/>
  <c r="K1736"/>
  <c r="K153"/>
  <c r="L153"/>
  <c r="K2178"/>
  <c r="K518"/>
  <c r="K291"/>
  <c r="K1721"/>
  <c r="Z152"/>
  <c r="AA152"/>
  <c r="K462"/>
  <c r="K569"/>
  <c r="L569"/>
  <c r="K54"/>
  <c r="K699"/>
  <c r="K827"/>
  <c r="K955"/>
  <c r="K1083"/>
  <c r="K1211"/>
  <c r="K1336"/>
  <c r="K1477"/>
  <c r="K1526"/>
  <c r="K760"/>
  <c r="K890"/>
  <c r="K1400"/>
  <c r="K717"/>
  <c r="K845"/>
  <c r="K973"/>
  <c r="K1229"/>
  <c r="K908"/>
  <c r="K1418"/>
  <c r="Z708"/>
  <c r="Z50"/>
  <c r="K2067"/>
  <c r="K2241"/>
  <c r="Z608"/>
  <c r="K1645"/>
  <c r="K214"/>
  <c r="K2160"/>
  <c r="Z552"/>
  <c r="Z426"/>
  <c r="AA426"/>
  <c r="K1533"/>
  <c r="K2260"/>
  <c r="K141"/>
  <c r="L141"/>
  <c r="Z550"/>
  <c r="K1563"/>
  <c r="K277"/>
  <c r="L277"/>
  <c r="K115"/>
  <c r="L2071"/>
  <c r="K197"/>
  <c r="L197"/>
  <c r="Z186"/>
  <c r="K2277"/>
  <c r="K1963"/>
  <c r="L1963"/>
  <c r="Z79"/>
  <c r="K1661"/>
  <c r="K1582"/>
  <c r="K775"/>
  <c r="K903"/>
  <c r="K1030"/>
  <c r="K1156"/>
  <c r="K1284"/>
  <c r="K1415"/>
  <c r="K1714"/>
  <c r="K1097"/>
  <c r="L1097"/>
  <c r="K665"/>
  <c r="K918"/>
  <c r="K1046"/>
  <c r="K1174"/>
  <c r="K985"/>
  <c r="L985"/>
  <c r="K1241"/>
  <c r="L1241"/>
  <c r="K1475"/>
  <c r="L1475"/>
  <c r="K2299"/>
  <c r="K2296"/>
  <c r="K2298"/>
  <c r="Z767"/>
  <c r="L2309"/>
  <c r="K2292"/>
  <c r="K1861"/>
  <c r="K793"/>
  <c r="K1307"/>
  <c r="K1101"/>
  <c r="K1354"/>
  <c r="K305"/>
  <c r="K669"/>
  <c r="K797"/>
  <c r="K1309"/>
  <c r="K2075"/>
  <c r="Z729"/>
  <c r="K1375"/>
  <c r="K441"/>
  <c r="K1827"/>
  <c r="Z569"/>
  <c r="AA569"/>
  <c r="K2222"/>
  <c r="K483"/>
  <c r="Z374"/>
  <c r="Z234"/>
  <c r="K2293"/>
  <c r="Z692"/>
  <c r="Z410"/>
  <c r="K1546"/>
  <c r="Z597"/>
  <c r="K1871"/>
  <c r="Z629"/>
  <c r="K1544"/>
  <c r="K430"/>
  <c r="Z502"/>
  <c r="K1897"/>
  <c r="K1900"/>
  <c r="Z243"/>
  <c r="Z380"/>
  <c r="K1612"/>
  <c r="Z66"/>
  <c r="K1677"/>
  <c r="K1956"/>
  <c r="Z722"/>
  <c r="K983"/>
  <c r="K1239"/>
  <c r="K262"/>
  <c r="K107"/>
  <c r="K387"/>
  <c r="K870"/>
  <c r="K998"/>
  <c r="K1385"/>
  <c r="Z259"/>
  <c r="K46"/>
  <c r="K1948"/>
  <c r="K199"/>
  <c r="K1675"/>
  <c r="K1831"/>
  <c r="Z697"/>
  <c r="K1583"/>
  <c r="K1935"/>
  <c r="Z217"/>
  <c r="K1621"/>
  <c r="K1552"/>
  <c r="K195"/>
  <c r="Z347"/>
  <c r="K1617"/>
  <c r="K2044"/>
  <c r="K50"/>
  <c r="K326"/>
  <c r="K1857"/>
  <c r="Z363"/>
  <c r="Z74"/>
  <c r="K88"/>
  <c r="K1941"/>
  <c r="Z542"/>
  <c r="K1680"/>
  <c r="K1793"/>
  <c r="Z603"/>
  <c r="Z233"/>
  <c r="K656"/>
  <c r="K1296"/>
  <c r="K1755"/>
  <c r="Z581"/>
  <c r="K725"/>
  <c r="K674"/>
  <c r="K933"/>
  <c r="K1061"/>
  <c r="K1317"/>
  <c r="K1443"/>
  <c r="K1847"/>
  <c r="K157"/>
  <c r="L157"/>
  <c r="K868"/>
  <c r="K994"/>
  <c r="K1482"/>
  <c r="K597"/>
  <c r="K473"/>
  <c r="L473"/>
  <c r="Z247"/>
  <c r="K1660"/>
  <c r="K1738"/>
  <c r="Z333"/>
  <c r="K2031"/>
  <c r="Z523"/>
  <c r="Z395"/>
  <c r="K418"/>
  <c r="Z701"/>
  <c r="Z393"/>
  <c r="Z282"/>
  <c r="K1510"/>
  <c r="Z464"/>
  <c r="K401"/>
  <c r="K260"/>
  <c r="Z54"/>
  <c r="K389"/>
  <c r="Z665"/>
  <c r="AA665"/>
  <c r="K735"/>
  <c r="K863"/>
  <c r="K991"/>
  <c r="K1119"/>
  <c r="K1247"/>
  <c r="K1556"/>
  <c r="K431"/>
  <c r="K670"/>
  <c r="K796"/>
  <c r="K1310"/>
  <c r="K515"/>
  <c r="K1009"/>
  <c r="K1137"/>
  <c r="K1265"/>
  <c r="K1390"/>
  <c r="Z84"/>
  <c r="K101"/>
  <c r="L101"/>
  <c r="K2008"/>
  <c r="K816"/>
  <c r="K944"/>
  <c r="K1072"/>
  <c r="K633"/>
  <c r="K1934"/>
  <c r="Z340"/>
  <c r="K1572"/>
  <c r="K2017"/>
  <c r="K1887"/>
  <c r="L1887"/>
  <c r="Z281"/>
  <c r="K2286"/>
  <c r="K215"/>
  <c r="Z567"/>
  <c r="K371"/>
  <c r="K1817"/>
  <c r="Z257"/>
  <c r="K553"/>
  <c r="L553"/>
  <c r="K331"/>
  <c r="Z565"/>
  <c r="AA565"/>
  <c r="Z465"/>
  <c r="K42"/>
  <c r="K1982"/>
  <c r="K1789"/>
  <c r="K1608"/>
  <c r="Z624"/>
  <c r="Z307"/>
  <c r="K1910"/>
  <c r="K2019"/>
  <c r="K2271"/>
  <c r="K888"/>
  <c r="K1016"/>
  <c r="K1272"/>
  <c r="Z349"/>
  <c r="K1651"/>
  <c r="L1651"/>
  <c r="K1210"/>
  <c r="Z587"/>
  <c r="K778"/>
  <c r="K906"/>
  <c r="K1034"/>
  <c r="K1162"/>
  <c r="K1290"/>
  <c r="K1798"/>
  <c r="K1100"/>
  <c r="K1359"/>
  <c r="L1359"/>
  <c r="Z561"/>
  <c r="K1504"/>
  <c r="K61"/>
  <c r="L61"/>
  <c r="K1965"/>
  <c r="K2162"/>
  <c r="K2081"/>
  <c r="Z560"/>
  <c r="Z24"/>
  <c r="K2169"/>
  <c r="K520"/>
  <c r="K1957"/>
  <c r="K1765"/>
  <c r="Z705"/>
  <c r="Z169"/>
  <c r="Z341"/>
  <c r="K113"/>
  <c r="K2027"/>
  <c r="L2027"/>
  <c r="Z618"/>
  <c r="K1632"/>
  <c r="K632"/>
  <c r="K1909"/>
  <c r="K135"/>
  <c r="K2279"/>
  <c r="K2107"/>
  <c r="K122"/>
  <c r="K2025"/>
  <c r="K325"/>
  <c r="L325"/>
  <c r="Z623"/>
  <c r="K2283"/>
  <c r="K172"/>
  <c r="Z754"/>
  <c r="K2217"/>
  <c r="Z472"/>
  <c r="AA472"/>
  <c r="Z718"/>
  <c r="Z305"/>
  <c r="K711"/>
  <c r="K839"/>
  <c r="K967"/>
  <c r="K1095"/>
  <c r="K1223"/>
  <c r="K1348"/>
  <c r="K1697"/>
  <c r="Z724"/>
  <c r="K1031"/>
  <c r="K1417"/>
  <c r="K729"/>
  <c r="K857"/>
  <c r="K1113"/>
  <c r="K1366"/>
  <c r="K1176"/>
  <c r="L1179"/>
  <c r="AR10"/>
  <c r="AR3"/>
  <c r="AR7"/>
  <c r="AR2"/>
  <c r="AR6"/>
  <c r="AH23"/>
  <c r="AR5"/>
  <c r="AR9"/>
  <c r="AR4"/>
  <c r="AR8"/>
  <c r="B3132" i="1"/>
  <c r="R29" i="5"/>
  <c r="AF10"/>
  <c r="AF4"/>
  <c r="AF7"/>
  <c r="R4" l="1"/>
  <c r="R25"/>
  <c r="R3"/>
  <c r="AF5"/>
  <c r="R9"/>
  <c r="R24"/>
  <c r="AF2"/>
  <c r="R22"/>
  <c r="R5"/>
  <c r="R8"/>
  <c r="R7"/>
  <c r="R26"/>
  <c r="T23"/>
  <c r="E23"/>
  <c r="AF6"/>
  <c r="AF3"/>
  <c r="AF8"/>
  <c r="AF9"/>
  <c r="R28"/>
  <c r="R27"/>
  <c r="R30"/>
  <c r="R23"/>
  <c r="R2"/>
  <c r="R6"/>
  <c r="R10"/>
  <c r="B3133" i="1"/>
  <c r="B3134" l="1"/>
  <c r="B3135" l="1"/>
  <c r="B3136" l="1"/>
  <c r="B3137" s="1"/>
  <c r="B3138" s="1"/>
  <c r="B3139" s="1"/>
  <c r="B3140" s="1"/>
  <c r="B3141" s="1"/>
  <c r="B3142" s="1"/>
  <c r="B3143" s="1"/>
  <c r="B3144" s="1"/>
  <c r="B3145" s="1"/>
  <c r="B3146" s="1"/>
  <c r="B3147" s="1"/>
  <c r="B3148" s="1"/>
  <c r="B3149" s="1"/>
  <c r="B3150" s="1"/>
  <c r="B3151" s="1"/>
  <c r="B3152" s="1"/>
  <c r="B3153" s="1"/>
  <c r="B3154" s="1"/>
  <c r="B3155" s="1"/>
  <c r="B3156" s="1"/>
  <c r="B3157" s="1"/>
  <c r="B3158" s="1"/>
  <c r="B3159" s="1"/>
  <c r="B3160" s="1"/>
  <c r="B3161" s="1"/>
  <c r="B3162" s="1"/>
  <c r="B3163" s="1"/>
  <c r="B3164" s="1"/>
  <c r="B3165" s="1"/>
  <c r="B3166" s="1"/>
  <c r="B3167" s="1"/>
  <c r="B3168" s="1"/>
  <c r="B3169" s="1"/>
  <c r="B3170" s="1"/>
  <c r="B3171" s="1"/>
  <c r="B3172" s="1"/>
  <c r="B3173" s="1"/>
  <c r="B3174" s="1"/>
  <c r="B3175" s="1"/>
  <c r="B3176" s="1"/>
  <c r="B3177" s="1"/>
  <c r="B3178" s="1"/>
  <c r="B3179" s="1"/>
  <c r="B3180" s="1"/>
  <c r="B3181" s="1"/>
  <c r="B3182" s="1"/>
  <c r="B3183" s="1"/>
  <c r="B3184" s="1"/>
  <c r="B3185" s="1"/>
  <c r="B3186" s="1"/>
  <c r="B3187" s="1"/>
  <c r="B3188" s="1"/>
  <c r="B3189" s="1"/>
  <c r="B3190" s="1"/>
  <c r="B3191" s="1"/>
  <c r="B3192" s="1"/>
  <c r="B3193" s="1"/>
  <c r="B3194" s="1"/>
  <c r="B3195" s="1"/>
  <c r="B3196" s="1"/>
  <c r="B3197" s="1"/>
  <c r="B3198" s="1"/>
  <c r="B3199" s="1"/>
  <c r="B3200" s="1"/>
  <c r="B3201" s="1"/>
  <c r="B3202" s="1"/>
  <c r="B3203" s="1"/>
  <c r="B3204" s="1"/>
  <c r="B3205" s="1"/>
  <c r="B3206" s="1"/>
  <c r="B3207" s="1"/>
  <c r="B3208" s="1"/>
  <c r="B3209" s="1"/>
  <c r="B3210" s="1"/>
  <c r="B3211" s="1"/>
  <c r="B3212" s="1"/>
  <c r="B3213" s="1"/>
  <c r="B3214" s="1"/>
  <c r="B3215" s="1"/>
  <c r="B3216" s="1"/>
  <c r="B3217" s="1"/>
  <c r="B3218" s="1"/>
  <c r="B3219" s="1"/>
  <c r="B3220" s="1"/>
  <c r="B3221" s="1"/>
  <c r="B3222" s="1"/>
  <c r="B3223" s="1"/>
  <c r="B3224" s="1"/>
</calcChain>
</file>

<file path=xl/sharedStrings.xml><?xml version="1.0" encoding="utf-8"?>
<sst xmlns="http://schemas.openxmlformats.org/spreadsheetml/2006/main" count="241" uniqueCount="163">
  <si>
    <t>Date</t>
  </si>
  <si>
    <t>Dec. Date</t>
  </si>
  <si>
    <t>S&amp;P 500</t>
  </si>
  <si>
    <t>Bin Notes</t>
  </si>
  <si>
    <t>Begin Bin</t>
  </si>
  <si>
    <t>Bin Avr</t>
  </si>
  <si>
    <t>Δt</t>
  </si>
  <si>
    <t>Gaps in the</t>
  </si>
  <si>
    <t>data limit this</t>
  </si>
  <si>
    <t>Least Sq:</t>
  </si>
  <si>
    <t>Slope</t>
  </si>
  <si>
    <t>Intercept</t>
  </si>
  <si>
    <t># Interpolated</t>
  </si>
  <si>
    <t>Observations</t>
  </si>
  <si>
    <t>BP Observ</t>
  </si>
  <si>
    <t>28.68-day bins</t>
  </si>
  <si>
    <t>28-Center</t>
  </si>
  <si>
    <t>TS to year</t>
  </si>
  <si>
    <t>SP_Index</t>
  </si>
  <si>
    <t>Year_SP</t>
  </si>
  <si>
    <t>9.56-day bins</t>
  </si>
  <si>
    <t>9-Center</t>
  </si>
  <si>
    <t>86-day bins</t>
  </si>
  <si>
    <t>86-Center</t>
  </si>
  <si>
    <t>212-Avr</t>
  </si>
  <si>
    <t>212 BP</t>
  </si>
  <si>
    <t>258 Model</t>
  </si>
  <si>
    <t>Cycles</t>
  </si>
  <si>
    <t>Correlations</t>
  </si>
  <si>
    <t>86 Model</t>
  </si>
  <si>
    <t>2.12 Model</t>
  </si>
  <si>
    <t>27 cycles</t>
  </si>
  <si>
    <t>Lag (yrs)</t>
  </si>
  <si>
    <t>99%</t>
  </si>
  <si>
    <t>95%</t>
  </si>
  <si>
    <t>Cells</t>
  </si>
  <si>
    <t>to 2009.564</t>
  </si>
  <si>
    <t>127 cycles</t>
  </si>
  <si>
    <t>Cells 30 to 1170</t>
  </si>
  <si>
    <t>from 1950.104</t>
  </si>
  <si>
    <t>to 1979.965</t>
  </si>
  <si>
    <t>Actual</t>
  </si>
  <si>
    <t>Cells 1171 to 2309</t>
  </si>
  <si>
    <t>from 1979.991</t>
  </si>
  <si>
    <t>to 2009.80</t>
  </si>
  <si>
    <t>Test 1</t>
  </si>
  <si>
    <t>Test 2</t>
  </si>
  <si>
    <t>Lag = -0.012</t>
  </si>
  <si>
    <t>Lag = -0.164</t>
  </si>
  <si>
    <t>14 to 768</t>
  </si>
  <si>
    <t>from 1950.314</t>
  </si>
  <si>
    <t>84 cycles</t>
  </si>
  <si>
    <t>18 to 264</t>
  </si>
  <si>
    <t>from 1951.021</t>
  </si>
  <si>
    <t>to 2009.014</t>
  </si>
  <si>
    <t>9 Avr</t>
  </si>
  <si>
    <t>3 Avr</t>
  </si>
  <si>
    <t>3/9 BP</t>
  </si>
  <si>
    <t>1/9 BP</t>
  </si>
  <si>
    <t>S&amp;P, [1986].  Security Price Index Record, 1986.  Standard and Poor's Corp., New York, NY.</t>
  </si>
  <si>
    <t>S&amp;P, [2009].  The S&amp;P 500 Index.  The McGraw-Hill Companies, Standard &amp; Poor's Corp.</t>
  </si>
  <si>
    <t>http://www2.standardandpoors.com/portal/site/sp/en/us/page.topic/indices_500/</t>
  </si>
  <si>
    <t>Table E24.1.1 – Information about the Weekly Stock Price Time-Series.</t>
  </si>
  <si>
    <t>Description</t>
  </si>
  <si>
    <t>Details for this Time-Series</t>
  </si>
  <si>
    <t>Data Source</t>
  </si>
  <si>
    <t>Brief description of the data</t>
  </si>
  <si>
    <t>Weekly closing price of the S&amp;P 500 Index.</t>
  </si>
  <si>
    <t>Abbreviated reference</t>
  </si>
  <si>
    <t>S&amp;P, 2009</t>
  </si>
  <si>
    <t>Details about the data source</t>
  </si>
  <si>
    <t>Standard &amp; Poor’s Corporation maintains the S&amp;P 500 Index.</t>
  </si>
  <si>
    <t>Original Time-Series</t>
  </si>
  <si>
    <t>Beginning time</t>
  </si>
  <si>
    <t>Ending time</t>
  </si>
  <si>
    <t>No. of samples (observations)</t>
  </si>
  <si>
    <t>Estimated ages: Mean error</t>
  </si>
  <si>
    <t>No age error</t>
  </si>
  <si>
    <t>Estimated ages: Minimum error</t>
  </si>
  <si>
    <t>Estimated ages: Maximum error</t>
  </si>
  <si>
    <t>Table E24.2.1 – Weekly S&amp;P 500 Index: Data Preparation.</t>
  </si>
  <si>
    <t>Preparation Summary</t>
  </si>
  <si>
    <t>Test # 1</t>
  </si>
  <si>
    <t>Test # 2</t>
  </si>
  <si>
    <t>Test # 3</t>
  </si>
  <si>
    <t>Test # 4</t>
  </si>
  <si>
    <t>Data Preparation Steps</t>
  </si>
  <si>
    <t>86.1-day</t>
  </si>
  <si>
    <t>258-day</t>
  </si>
  <si>
    <t>2.12-yr</t>
  </si>
  <si>
    <t>Bin Sizes for Histogram</t>
  </si>
  <si>
    <t>9.57-day</t>
  </si>
  <si>
    <t>28.7-day</t>
  </si>
  <si>
    <t>Detrending Method</t>
  </si>
  <si>
    <t>BP filter</t>
  </si>
  <si>
    <t>Band-Pass Filter Used</t>
  </si>
  <si>
    <t>1/9 cell</t>
  </si>
  <si>
    <t>Moving Avr. Indentation</t>
  </si>
  <si>
    <t>4 cell</t>
  </si>
  <si>
    <t>Empty Bins Interpolated</t>
  </si>
  <si>
    <t>Beginning Time of Test</t>
  </si>
  <si>
    <t>Ending Time of Test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</si>
  <si>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</si>
  <si>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</si>
  <si>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</si>
  <si>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</si>
  <si>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</si>
  <si>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</si>
  <si>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</si>
  <si>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</si>
  <si>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</si>
  <si>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</si>
  <si>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</si>
  <si>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</si>
  <si>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</si>
  <si>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</si>
  <si>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</si>
  <si>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</si>
  <si>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E24.3.1 – Results from Weekly S&amp;P 500 Tests.</t>
  </si>
  <si>
    <t>Test #2</t>
  </si>
  <si>
    <t>Least Squares Tests TestPreparation Steps</t>
  </si>
  <si>
    <t>Stat. Signif. from p-value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</si>
  <si>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</si>
  <si>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</si>
  <si>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</si>
  <si>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83.70-day</t>
  </si>
  <si>
    <t>71.25-day</t>
  </si>
  <si>
    <t>403.3-day</t>
  </si>
  <si>
    <t>2.025-yr</t>
  </si>
  <si>
    <t>p-value</t>
  </si>
  <si>
    <t>Secondary Wavelength</t>
  </si>
  <si>
    <t>117.4-day</t>
  </si>
  <si>
    <t>---</t>
  </si>
  <si>
    <t>266.0-day</t>
  </si>
  <si>
    <t>Smoothed Periodogram</t>
  </si>
  <si>
    <t>120.4-day</t>
  </si>
  <si>
    <t>120.5-day</t>
  </si>
  <si>
    <t>270.8-day</t>
  </si>
  <si>
    <t>2.097-yr</t>
  </si>
  <si>
    <t>Confidence Level</t>
  </si>
  <si>
    <t>82.63-day</t>
  </si>
  <si>
    <t>80.86-day</t>
  </si>
  <si>
    <t>171.6-day</t>
  </si>
  <si>
    <t>Correlation &amp; Lag Tests</t>
  </si>
  <si>
    <t>Correlation with lag</t>
  </si>
  <si>
    <t xml:space="preserve">Offset used with Model </t>
  </si>
  <si>
    <t>-0.012-yr</t>
  </si>
  <si>
    <t>-0.164-yr</t>
  </si>
  <si>
    <t>-0.225-yr</t>
  </si>
  <si>
    <t>0.191-yr</t>
  </si>
  <si>
    <t>File Name</t>
  </si>
  <si>
    <t>Input data</t>
  </si>
  <si>
    <t>used in</t>
  </si>
  <si>
    <t>periodogram</t>
  </si>
  <si>
    <t>scripts.</t>
  </si>
  <si>
    <t>SP_a_86-day.txt</t>
  </si>
  <si>
    <t>SP_b_86-day.txt</t>
  </si>
  <si>
    <t>SP_c_258-day.txt</t>
  </si>
  <si>
    <t>SP_d_2-yr.txt</t>
  </si>
  <si>
    <t>Periodogram for 86.1-day test 1.</t>
  </si>
  <si>
    <t>Periodogram for 86.1-day test 2.</t>
  </si>
  <si>
    <t>Periodogram for 258-day test.</t>
  </si>
  <si>
    <t>Periodogram for 2.12-year test.</t>
  </si>
</sst>
</file>

<file path=xl/styles.xml><?xml version="1.0" encoding="utf-8"?>
<styleSheet xmlns="http://schemas.openxmlformats.org/spreadsheetml/2006/main">
  <numFmts count="5">
    <numFmt numFmtId="164" formatCode="yyyy\-mm\-dd"/>
    <numFmt numFmtId="165" formatCode="0.00000"/>
    <numFmt numFmtId="166" formatCode="0.000"/>
    <numFmt numFmtId="167" formatCode="0.0000000"/>
    <numFmt numFmtId="169" formatCode="0.0000"/>
  </numFmts>
  <fonts count="42">
    <font>
      <sz val="10"/>
      <name val="Arial"/>
      <family val="2"/>
    </font>
    <font>
      <sz val="11"/>
      <color theme="1"/>
      <name val="Courier New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Arial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11"/>
      <color rgb="FF006100"/>
      <name val="Courier New"/>
      <family val="2"/>
    </font>
    <font>
      <sz val="11"/>
      <color rgb="FF9C0006"/>
      <name val="Courier New"/>
      <family val="2"/>
    </font>
    <font>
      <sz val="11"/>
      <color rgb="FF9C6500"/>
      <name val="Courier New"/>
      <family val="2"/>
    </font>
    <font>
      <sz val="11"/>
      <color rgb="FF3F3F76"/>
      <name val="Courier New"/>
      <family val="2"/>
    </font>
    <font>
      <b/>
      <sz val="11"/>
      <color rgb="FF3F3F3F"/>
      <name val="Courier New"/>
      <family val="2"/>
    </font>
    <font>
      <b/>
      <sz val="11"/>
      <color rgb="FFFA7D00"/>
      <name val="Courier New"/>
      <family val="2"/>
    </font>
    <font>
      <sz val="11"/>
      <color rgb="FFFA7D00"/>
      <name val="Courier New"/>
      <family val="2"/>
    </font>
    <font>
      <b/>
      <sz val="11"/>
      <color theme="0"/>
      <name val="Courier New"/>
      <family val="2"/>
    </font>
    <font>
      <sz val="11"/>
      <color rgb="FFFF0000"/>
      <name val="Courier New"/>
      <family val="2"/>
    </font>
    <font>
      <i/>
      <sz val="11"/>
      <color rgb="FF7F7F7F"/>
      <name val="Courier New"/>
      <family val="2"/>
    </font>
    <font>
      <b/>
      <sz val="11"/>
      <color theme="1"/>
      <name val="Courier New"/>
      <family val="2"/>
    </font>
    <font>
      <sz val="11"/>
      <color theme="0"/>
      <name val="Courier New"/>
      <family val="2"/>
    </font>
    <font>
      <sz val="9"/>
      <name val="Geneva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2"/>
      <name val="Geneva"/>
    </font>
    <font>
      <sz val="10"/>
      <name val="Geneva"/>
    </font>
    <font>
      <sz val="12"/>
      <name val="宋体"/>
    </font>
    <font>
      <sz val="10"/>
      <name val="Helv"/>
    </font>
    <font>
      <sz val="10"/>
      <name val="Helvetica-Narrow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1"/>
      <name val="Calibri"/>
      <family val="2"/>
    </font>
    <font>
      <sz val="11"/>
      <name val="Times New Roman"/>
      <family val="1"/>
    </font>
    <font>
      <b/>
      <u/>
      <sz val="12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b/>
      <sz val="24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68">
    <xf numFmtId="0" fontId="0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2" fillId="32" borderId="0" applyNumberFormat="0" applyBorder="0" applyAlignment="0" applyProtection="0"/>
    <xf numFmtId="0" fontId="6" fillId="0" borderId="0"/>
    <xf numFmtId="0" fontId="23" fillId="0" borderId="0"/>
    <xf numFmtId="0" fontId="23" fillId="0" borderId="0"/>
    <xf numFmtId="0" fontId="23" fillId="0" borderId="0"/>
    <xf numFmtId="0" fontId="25" fillId="0" borderId="0"/>
    <xf numFmtId="0" fontId="23" fillId="0" borderId="0"/>
    <xf numFmtId="0" fontId="1" fillId="0" borderId="0"/>
    <xf numFmtId="0" fontId="25" fillId="0" borderId="0"/>
    <xf numFmtId="0" fontId="6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23" fillId="0" borderId="0"/>
    <xf numFmtId="0" fontId="23" fillId="0" borderId="0"/>
    <xf numFmtId="0" fontId="6" fillId="0" borderId="0"/>
    <xf numFmtId="0" fontId="6" fillId="0" borderId="0"/>
    <xf numFmtId="0" fontId="29" fillId="0" borderId="0"/>
    <xf numFmtId="0" fontId="27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5" fillId="0" borderId="0"/>
    <xf numFmtId="0" fontId="27" fillId="0" borderId="0"/>
    <xf numFmtId="0" fontId="23" fillId="0" borderId="0"/>
    <xf numFmtId="0" fontId="6" fillId="0" borderId="0"/>
    <xf numFmtId="0" fontId="31" fillId="0" borderId="0"/>
    <xf numFmtId="0" fontId="6" fillId="0" borderId="0"/>
    <xf numFmtId="0" fontId="23" fillId="0" borderId="0"/>
    <xf numFmtId="0" fontId="28" fillId="0" borderId="0"/>
    <xf numFmtId="0" fontId="6" fillId="0" borderId="0"/>
    <xf numFmtId="0" fontId="23" fillId="0" borderId="0"/>
    <xf numFmtId="0" fontId="1" fillId="0" borderId="0"/>
    <xf numFmtId="0" fontId="30" fillId="0" borderId="0"/>
    <xf numFmtId="0" fontId="1" fillId="0" borderId="0"/>
    <xf numFmtId="0" fontId="23" fillId="0" borderId="0"/>
    <xf numFmtId="0" fontId="6" fillId="0" borderId="0"/>
    <xf numFmtId="0" fontId="23" fillId="0" borderId="0"/>
    <xf numFmtId="0" fontId="1" fillId="0" borderId="0"/>
    <xf numFmtId="0" fontId="23" fillId="0" borderId="0"/>
    <xf numFmtId="0" fontId="6" fillId="0" borderId="0"/>
    <xf numFmtId="0" fontId="1" fillId="0" borderId="0"/>
    <xf numFmtId="0" fontId="23" fillId="0" borderId="0"/>
    <xf numFmtId="0" fontId="6" fillId="0" borderId="0"/>
    <xf numFmtId="0" fontId="23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3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1" fillId="0" borderId="0"/>
    <xf numFmtId="0" fontId="6" fillId="0" borderId="0"/>
    <xf numFmtId="0" fontId="1" fillId="0" borderId="0"/>
    <xf numFmtId="0" fontId="23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23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23" fillId="0" borderId="0"/>
    <xf numFmtId="0" fontId="6" fillId="0" borderId="0"/>
    <xf numFmtId="0" fontId="1" fillId="0" borderId="0"/>
    <xf numFmtId="0" fontId="6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23" fillId="0" borderId="0"/>
    <xf numFmtId="0" fontId="6" fillId="0" borderId="0"/>
    <xf numFmtId="0" fontId="6" fillId="0" borderId="0"/>
    <xf numFmtId="0" fontId="6" fillId="0" borderId="0"/>
    <xf numFmtId="0" fontId="23" fillId="0" borderId="0"/>
    <xf numFmtId="0" fontId="23" fillId="0" borderId="0"/>
    <xf numFmtId="0" fontId="6" fillId="0" borderId="0"/>
    <xf numFmtId="0" fontId="1" fillId="0" borderId="0"/>
    <xf numFmtId="0" fontId="6" fillId="0" borderId="0"/>
    <xf numFmtId="0" fontId="23" fillId="0" borderId="0"/>
    <xf numFmtId="0" fontId="23" fillId="0" borderId="0"/>
    <xf numFmtId="0" fontId="1" fillId="0" borderId="0"/>
    <xf numFmtId="0" fontId="6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1" fillId="0" borderId="0"/>
  </cellStyleXfs>
  <cellXfs count="108">
    <xf numFmtId="0" fontId="0" fillId="0" borderId="0" xfId="0"/>
    <xf numFmtId="2" fontId="0" fillId="0" borderId="0" xfId="0" applyNumberFormat="1"/>
    <xf numFmtId="165" fontId="0" fillId="0" borderId="0" xfId="0" applyNumberFormat="1"/>
    <xf numFmtId="164" fontId="2" fillId="0" borderId="0" xfId="0" applyNumberFormat="1" applyFont="1"/>
    <xf numFmtId="16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0" fillId="0" borderId="0" xfId="0"/>
    <xf numFmtId="2" fontId="0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66" fontId="0" fillId="0" borderId="0" xfId="0" applyNumberFormat="1"/>
    <xf numFmtId="166" fontId="2" fillId="0" borderId="0" xfId="0" applyNumberFormat="1" applyFont="1" applyAlignment="1">
      <alignment horizontal="center"/>
    </xf>
    <xf numFmtId="0" fontId="2" fillId="0" borderId="0" xfId="0" applyFont="1"/>
    <xf numFmtId="0" fontId="2" fillId="33" borderId="0" xfId="0" applyFont="1" applyFill="1"/>
    <xf numFmtId="0" fontId="0" fillId="33" borderId="0" xfId="0" applyFill="1"/>
    <xf numFmtId="0" fontId="23" fillId="0" borderId="0" xfId="43"/>
    <xf numFmtId="0" fontId="6" fillId="0" borderId="0" xfId="42"/>
    <xf numFmtId="0" fontId="24" fillId="0" borderId="0" xfId="50" applyFont="1"/>
    <xf numFmtId="0" fontId="24" fillId="0" borderId="0" xfId="42" applyFont="1"/>
    <xf numFmtId="0" fontId="32" fillId="33" borderId="0" xfId="48" applyFont="1" applyFill="1"/>
    <xf numFmtId="0" fontId="26" fillId="33" borderId="0" xfId="48" applyFont="1" applyFill="1"/>
    <xf numFmtId="0" fontId="24" fillId="33" borderId="0" xfId="51" applyFont="1" applyFill="1"/>
    <xf numFmtId="166" fontId="3" fillId="0" borderId="0" xfId="51" applyNumberFormat="1" applyFont="1" applyAlignment="1">
      <alignment horizontal="center"/>
    </xf>
    <xf numFmtId="166" fontId="24" fillId="0" borderId="0" xfId="51" applyNumberFormat="1" applyFont="1"/>
    <xf numFmtId="2" fontId="24" fillId="33" borderId="0" xfId="51" applyNumberFormat="1" applyFont="1" applyFill="1" applyAlignment="1">
      <alignment horizontal="center"/>
    </xf>
    <xf numFmtId="2" fontId="3" fillId="33" borderId="0" xfId="51" applyNumberFormat="1" applyFont="1" applyFill="1" applyAlignment="1">
      <alignment horizontal="center"/>
    </xf>
    <xf numFmtId="0" fontId="24" fillId="0" borderId="0" xfId="75" applyFont="1" applyFill="1"/>
    <xf numFmtId="0" fontId="3" fillId="0" borderId="0" xfId="75" applyFont="1" applyFill="1"/>
    <xf numFmtId="0" fontId="24" fillId="0" borderId="0" xfId="75" applyFont="1" applyFill="1" applyAlignment="1">
      <alignment horizontal="left"/>
    </xf>
    <xf numFmtId="1" fontId="24" fillId="0" borderId="0" xfId="75" applyNumberFormat="1" applyFont="1" applyFill="1" applyAlignment="1">
      <alignment horizontal="left"/>
    </xf>
    <xf numFmtId="167" fontId="24" fillId="0" borderId="0" xfId="75" applyNumberFormat="1" applyFont="1" applyFill="1" applyAlignment="1">
      <alignment horizontal="left"/>
    </xf>
    <xf numFmtId="166" fontId="24" fillId="0" borderId="0" xfId="75" applyNumberFormat="1" applyFont="1" applyAlignment="1">
      <alignment horizontal="left"/>
    </xf>
    <xf numFmtId="166" fontId="24" fillId="0" borderId="0" xfId="67" applyNumberFormat="1" applyFont="1" applyFill="1"/>
    <xf numFmtId="166" fontId="3" fillId="0" borderId="0" xfId="67" applyNumberFormat="1" applyFont="1" applyFill="1"/>
    <xf numFmtId="0" fontId="24" fillId="0" borderId="0" xfId="51" applyFont="1" applyFill="1"/>
    <xf numFmtId="2" fontId="2" fillId="0" borderId="0" xfId="0" applyNumberFormat="1" applyFont="1"/>
    <xf numFmtId="0" fontId="0" fillId="0" borderId="0" xfId="0"/>
    <xf numFmtId="2" fontId="0" fillId="0" borderId="0" xfId="0" applyNumberFormat="1"/>
    <xf numFmtId="166" fontId="0" fillId="0" borderId="0" xfId="0" applyNumberFormat="1"/>
    <xf numFmtId="1" fontId="3" fillId="0" borderId="0" xfId="67" applyNumberFormat="1" applyFont="1" applyFill="1" applyAlignment="1">
      <alignment horizontal="center"/>
    </xf>
    <xf numFmtId="1" fontId="24" fillId="0" borderId="0" xfId="67" applyNumberFormat="1" applyFont="1" applyFill="1" applyAlignment="1">
      <alignment horizontal="center"/>
    </xf>
    <xf numFmtId="166" fontId="33" fillId="0" borderId="0" xfId="67" applyNumberFormat="1" applyFont="1" applyFill="1"/>
    <xf numFmtId="166" fontId="24" fillId="0" borderId="0" xfId="67" applyNumberFormat="1" applyFont="1" applyFill="1" applyAlignment="1">
      <alignment horizontal="right"/>
    </xf>
    <xf numFmtId="166" fontId="33" fillId="0" borderId="0" xfId="67" applyNumberFormat="1" applyFont="1" applyFill="1" applyAlignment="1">
      <alignment horizontal="right"/>
    </xf>
    <xf numFmtId="0" fontId="0" fillId="0" borderId="0" xfId="0"/>
    <xf numFmtId="1" fontId="33" fillId="0" borderId="0" xfId="67" applyNumberFormat="1" applyFont="1" applyFill="1" applyAlignment="1">
      <alignment horizontal="center"/>
    </xf>
    <xf numFmtId="0" fontId="2" fillId="0" borderId="0" xfId="0" applyFont="1" applyAlignment="1">
      <alignment horizontal="right"/>
    </xf>
    <xf numFmtId="166" fontId="34" fillId="0" borderId="0" xfId="51" applyNumberFormat="1" applyFont="1"/>
    <xf numFmtId="169" fontId="3" fillId="0" borderId="0" xfId="67" applyNumberFormat="1" applyFont="1" applyFill="1"/>
    <xf numFmtId="169" fontId="24" fillId="0" borderId="0" xfId="67" applyNumberFormat="1" applyFont="1" applyFill="1"/>
    <xf numFmtId="169" fontId="0" fillId="0" borderId="0" xfId="0" applyNumberFormat="1"/>
    <xf numFmtId="166" fontId="24" fillId="0" borderId="0" xfId="67" quotePrefix="1" applyNumberFormat="1" applyFont="1" applyFill="1" applyAlignment="1">
      <alignment horizontal="right"/>
    </xf>
    <xf numFmtId="166" fontId="3" fillId="0" borderId="0" xfId="51" applyNumberFormat="1" applyFont="1"/>
    <xf numFmtId="0" fontId="0" fillId="0" borderId="0" xfId="0" applyAlignment="1">
      <alignment horizontal="right"/>
    </xf>
    <xf numFmtId="166" fontId="33" fillId="0" borderId="0" xfId="51" applyNumberFormat="1" applyFont="1"/>
    <xf numFmtId="0" fontId="2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3" fillId="0" borderId="0" xfId="67" applyNumberFormat="1" applyFont="1" applyFill="1" applyAlignment="1">
      <alignment horizontal="right"/>
    </xf>
    <xf numFmtId="166" fontId="0" fillId="0" borderId="0" xfId="0" applyNumberFormat="1" applyAlignment="1">
      <alignment horizontal="right"/>
    </xf>
    <xf numFmtId="0" fontId="36" fillId="0" borderId="0" xfId="0" applyFont="1" applyAlignment="1">
      <alignment horizontal="justify"/>
    </xf>
    <xf numFmtId="0" fontId="38" fillId="0" borderId="10" xfId="0" applyFont="1" applyBorder="1"/>
    <xf numFmtId="0" fontId="38" fillId="0" borderId="11" xfId="0" applyFont="1" applyBorder="1"/>
    <xf numFmtId="0" fontId="38" fillId="34" borderId="12" xfId="0" applyFont="1" applyFill="1" applyBorder="1"/>
    <xf numFmtId="0" fontId="35" fillId="34" borderId="13" xfId="0" applyFont="1" applyFill="1" applyBorder="1"/>
    <xf numFmtId="0" fontId="38" fillId="34" borderId="13" xfId="0" applyFont="1" applyFill="1" applyBorder="1"/>
    <xf numFmtId="0" fontId="38" fillId="0" borderId="12" xfId="0" applyFont="1" applyBorder="1"/>
    <xf numFmtId="0" fontId="35" fillId="0" borderId="13" xfId="0" applyFont="1" applyBorder="1"/>
    <xf numFmtId="0" fontId="39" fillId="0" borderId="12" xfId="0" applyFont="1" applyBorder="1"/>
    <xf numFmtId="0" fontId="39" fillId="0" borderId="13" xfId="0" applyFont="1" applyBorder="1"/>
    <xf numFmtId="0" fontId="36" fillId="0" borderId="13" xfId="0" applyFont="1" applyBorder="1"/>
    <xf numFmtId="0" fontId="39" fillId="34" borderId="12" xfId="0" applyFont="1" applyFill="1" applyBorder="1"/>
    <xf numFmtId="0" fontId="39" fillId="34" borderId="13" xfId="0" applyFont="1" applyFill="1" applyBorder="1"/>
    <xf numFmtId="0" fontId="39" fillId="0" borderId="14" xfId="0" applyFont="1" applyBorder="1"/>
    <xf numFmtId="0" fontId="39" fillId="0" borderId="15" xfId="0" applyFont="1" applyBorder="1"/>
    <xf numFmtId="17" fontId="39" fillId="0" borderId="13" xfId="0" applyNumberFormat="1" applyFont="1" applyBorder="1" applyAlignment="1">
      <alignment horizontal="left"/>
    </xf>
    <xf numFmtId="0" fontId="39" fillId="0" borderId="13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38" fillId="0" borderId="16" xfId="0" applyFont="1" applyBorder="1" applyAlignment="1">
      <alignment horizontal="right"/>
    </xf>
    <xf numFmtId="0" fontId="38" fillId="0" borderId="16" xfId="0" applyFont="1" applyBorder="1" applyAlignment="1">
      <alignment horizontal="right" vertical="top" wrapText="1"/>
    </xf>
    <xf numFmtId="0" fontId="35" fillId="0" borderId="11" xfId="0" applyFont="1" applyBorder="1"/>
    <xf numFmtId="0" fontId="35" fillId="34" borderId="17" xfId="0" applyFont="1" applyFill="1" applyBorder="1"/>
    <xf numFmtId="0" fontId="38" fillId="34" borderId="17" xfId="0" applyFont="1" applyFill="1" applyBorder="1" applyAlignment="1">
      <alignment horizontal="right" vertical="top" wrapText="1"/>
    </xf>
    <xf numFmtId="0" fontId="38" fillId="0" borderId="17" xfId="0" applyFont="1" applyBorder="1" applyAlignment="1">
      <alignment horizontal="right"/>
    </xf>
    <xf numFmtId="0" fontId="38" fillId="0" borderId="17" xfId="0" applyFont="1" applyBorder="1" applyAlignment="1">
      <alignment horizontal="right" vertical="top" wrapText="1"/>
    </xf>
    <xf numFmtId="0" fontId="39" fillId="0" borderId="17" xfId="0" applyFont="1" applyBorder="1" applyAlignment="1">
      <alignment horizontal="right"/>
    </xf>
    <xf numFmtId="0" fontId="39" fillId="0" borderId="17" xfId="0" applyFont="1" applyBorder="1" applyAlignment="1">
      <alignment horizontal="right" wrapText="1"/>
    </xf>
    <xf numFmtId="0" fontId="39" fillId="0" borderId="17" xfId="0" applyFont="1" applyBorder="1" applyAlignment="1">
      <alignment horizontal="right" vertical="top" wrapText="1"/>
    </xf>
    <xf numFmtId="0" fontId="39" fillId="34" borderId="17" xfId="0" applyFont="1" applyFill="1" applyBorder="1" applyAlignment="1">
      <alignment horizontal="right" vertical="top" wrapText="1"/>
    </xf>
    <xf numFmtId="0" fontId="39" fillId="0" borderId="18" xfId="0" applyFont="1" applyBorder="1" applyAlignment="1">
      <alignment horizontal="right"/>
    </xf>
    <xf numFmtId="0" fontId="39" fillId="0" borderId="18" xfId="0" applyFont="1" applyBorder="1" applyAlignment="1">
      <alignment horizontal="right" vertical="top" wrapText="1"/>
    </xf>
    <xf numFmtId="0" fontId="35" fillId="0" borderId="15" xfId="0" applyFont="1" applyBorder="1"/>
    <xf numFmtId="0" fontId="38" fillId="0" borderId="16" xfId="0" applyFont="1" applyBorder="1" applyAlignment="1">
      <alignment vertical="top" wrapText="1"/>
    </xf>
    <xf numFmtId="0" fontId="38" fillId="34" borderId="17" xfId="0" applyFont="1" applyFill="1" applyBorder="1" applyAlignment="1">
      <alignment vertical="top" wrapText="1"/>
    </xf>
    <xf numFmtId="10" fontId="39" fillId="0" borderId="17" xfId="0" applyNumberFormat="1" applyFont="1" applyBorder="1" applyAlignment="1">
      <alignment horizontal="right"/>
    </xf>
    <xf numFmtId="9" fontId="39" fillId="0" borderId="17" xfId="0" applyNumberFormat="1" applyFont="1" applyBorder="1" applyAlignment="1">
      <alignment horizontal="right" vertical="top" wrapText="1"/>
    </xf>
    <xf numFmtId="10" fontId="39" fillId="0" borderId="17" xfId="0" applyNumberFormat="1" applyFont="1" applyBorder="1" applyAlignment="1">
      <alignment horizontal="right" vertical="top" wrapText="1"/>
    </xf>
    <xf numFmtId="0" fontId="35" fillId="0" borderId="17" xfId="0" applyFont="1" applyBorder="1"/>
    <xf numFmtId="0" fontId="39" fillId="34" borderId="17" xfId="0" applyFont="1" applyFill="1" applyBorder="1" applyAlignment="1">
      <alignment horizontal="right" wrapText="1"/>
    </xf>
    <xf numFmtId="9" fontId="39" fillId="0" borderId="17" xfId="0" applyNumberFormat="1" applyFont="1" applyBorder="1" applyAlignment="1">
      <alignment horizontal="right" wrapText="1"/>
    </xf>
    <xf numFmtId="10" fontId="39" fillId="0" borderId="17" xfId="0" applyNumberFormat="1" applyFont="1" applyBorder="1" applyAlignment="1">
      <alignment horizontal="right" wrapText="1"/>
    </xf>
    <xf numFmtId="0" fontId="36" fillId="0" borderId="17" xfId="0" applyFont="1" applyBorder="1" applyAlignment="1">
      <alignment horizontal="right" vertical="top"/>
    </xf>
    <xf numFmtId="0" fontId="36" fillId="0" borderId="17" xfId="0" applyFont="1" applyBorder="1" applyAlignment="1">
      <alignment horizontal="right" vertical="top" wrapText="1"/>
    </xf>
    <xf numFmtId="9" fontId="39" fillId="0" borderId="17" xfId="0" applyNumberFormat="1" applyFont="1" applyBorder="1" applyAlignment="1">
      <alignment horizontal="right"/>
    </xf>
    <xf numFmtId="0" fontId="3" fillId="0" borderId="0" xfId="0" applyFont="1"/>
    <xf numFmtId="0" fontId="24" fillId="0" borderId="0" xfId="0" applyFont="1"/>
    <xf numFmtId="166" fontId="3" fillId="0" borderId="0" xfId="0" applyNumberFormat="1" applyFont="1"/>
    <xf numFmtId="166" fontId="24" fillId="0" borderId="0" xfId="0" applyNumberFormat="1" applyFont="1"/>
    <xf numFmtId="0" fontId="41" fillId="0" borderId="0" xfId="0" applyFont="1"/>
  </cellXfs>
  <cellStyles count="16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rmal 2 10" xfId="113"/>
    <cellStyle name="Normal 2 11" xfId="117"/>
    <cellStyle name="Normal 2 12" xfId="139"/>
    <cellStyle name="Normal 2 13" xfId="119"/>
    <cellStyle name="Normal 2 14" xfId="136"/>
    <cellStyle name="Normal 2 15" xfId="126"/>
    <cellStyle name="Normal 2 2" xfId="42"/>
    <cellStyle name="Normal 2 2 10" xfId="132"/>
    <cellStyle name="Normal 2 2 11" xfId="120"/>
    <cellStyle name="Normal 2 2 12" xfId="133"/>
    <cellStyle name="Normal 2 2 13" xfId="143"/>
    <cellStyle name="Normal 2 2 14" xfId="152"/>
    <cellStyle name="Normal 2 2 2" xfId="44"/>
    <cellStyle name="Normal 2 2 2 10" xfId="150"/>
    <cellStyle name="Normal 2 2 2 11" xfId="154"/>
    <cellStyle name="Normal 2 2 2 12" xfId="159"/>
    <cellStyle name="Normal 2 2 2 13" xfId="163"/>
    <cellStyle name="Normal 2 2 2 14" xfId="167"/>
    <cellStyle name="Normal 2 2 2 2" xfId="48"/>
    <cellStyle name="Normal 2 2 2 2 10" xfId="153"/>
    <cellStyle name="Normal 2 2 2 2 11" xfId="158"/>
    <cellStyle name="Normal 2 2 2 2 12" xfId="162"/>
    <cellStyle name="Normal 2 2 2 2 13" xfId="166"/>
    <cellStyle name="Normal 2 2 2 2 2" xfId="47"/>
    <cellStyle name="Normal 2 2 2 2 2 10" xfId="145"/>
    <cellStyle name="Normal 2 2 2 2 2 11" xfId="121"/>
    <cellStyle name="Normal 2 2 2 2 2 12" xfId="149"/>
    <cellStyle name="Normal 2 2 2 2 2 2" xfId="56"/>
    <cellStyle name="Normal 2 2 2 2 2 2 10" xfId="165"/>
    <cellStyle name="Normal 2 2 2 2 2 2 2" xfId="58"/>
    <cellStyle name="Normal 2 2 2 2 2 2 2 10" xfId="125"/>
    <cellStyle name="Normal 2 2 2 2 2 2 2 2" xfId="63"/>
    <cellStyle name="Normal 2 2 2 2 2 2 2 2 10" xfId="155"/>
    <cellStyle name="Normal 2 2 2 2 2 2 2 2 2" xfId="68"/>
    <cellStyle name="Normal 2 2 2 2 2 2 2 2 2 10" xfId="164"/>
    <cellStyle name="Normal 2 2 2 2 2 2 2 2 2 2" xfId="70"/>
    <cellStyle name="Normal 2 2 2 2 2 2 2 2 2 3" xfId="110"/>
    <cellStyle name="Normal 2 2 2 2 2 2 2 2 2 4" xfId="100"/>
    <cellStyle name="Normal 2 2 2 2 2 2 2 2 2 5" xfId="141"/>
    <cellStyle name="Normal 2 2 2 2 2 2 2 2 2 6" xfId="123"/>
    <cellStyle name="Normal 2 2 2 2 2 2 2 2 2 7" xfId="147"/>
    <cellStyle name="Normal 2 2 2 2 2 2 2 2 2 8" xfId="156"/>
    <cellStyle name="Normal 2 2 2 2 2 2 2 2 2 9" xfId="160"/>
    <cellStyle name="Normal 2 2 2 2 2 2 2 2 3" xfId="109"/>
    <cellStyle name="Normal 2 2 2 2 2 2 2 2 4" xfId="102"/>
    <cellStyle name="Normal 2 2 2 2 2 2 2 2 5" xfId="140"/>
    <cellStyle name="Normal 2 2 2 2 2 2 2 2 6" xfId="127"/>
    <cellStyle name="Normal 2 2 2 2 2 2 2 2 7" xfId="144"/>
    <cellStyle name="Normal 2 2 2 2 2 2 2 2 8" xfId="122"/>
    <cellStyle name="Normal 2 2 2 2 2 2 2 2 9" xfId="146"/>
    <cellStyle name="Normal 2 2 2 2 2 2 2 3" xfId="108"/>
    <cellStyle name="Normal 2 2 2 2 2 2 2 4" xfId="101"/>
    <cellStyle name="Normal 2 2 2 2 2 2 2 5" xfId="138"/>
    <cellStyle name="Normal 2 2 2 2 2 2 2 6" xfId="124"/>
    <cellStyle name="Normal 2 2 2 2 2 2 2 7" xfId="142"/>
    <cellStyle name="Normal 2 2 2 2 2 2 2 8" xfId="118"/>
    <cellStyle name="Normal 2 2 2 2 2 2 2 9" xfId="137"/>
    <cellStyle name="Normal 2 2 2 2 2 2 3" xfId="107"/>
    <cellStyle name="Normal 2 2 2 2 2 2 4" xfId="99"/>
    <cellStyle name="Normal 2 2 2 2 2 2 5" xfId="135"/>
    <cellStyle name="Normal 2 2 2 2 2 2 6" xfId="116"/>
    <cellStyle name="Normal 2 2 2 2 2 2 7" xfId="131"/>
    <cellStyle name="Normal 2 2 2 2 2 2 8" xfId="157"/>
    <cellStyle name="Normal 2 2 2 2 2 2 9" xfId="161"/>
    <cellStyle name="Normal 2 2 2 2 2 3" xfId="94"/>
    <cellStyle name="Normal 2 2 2 2 2 4" xfId="89"/>
    <cellStyle name="Normal 2 2 2 2 2 5" xfId="106"/>
    <cellStyle name="Normal 2 2 2 2 2 6" xfId="98"/>
    <cellStyle name="Normal 2 2 2 2 2 7" xfId="134"/>
    <cellStyle name="Normal 2 2 2 2 2 8" xfId="114"/>
    <cellStyle name="Normal 2 2 2 2 2 9" xfId="115"/>
    <cellStyle name="Normal 2 2 2 2 3" xfId="87"/>
    <cellStyle name="Normal 2 2 2 2 4" xfId="93"/>
    <cellStyle name="Normal 2 2 2 2 5" xfId="53"/>
    <cellStyle name="Normal 2 2 2 2 6" xfId="104"/>
    <cellStyle name="Normal 2 2 2 2 7" xfId="112"/>
    <cellStyle name="Normal 2 2 2 2 8" xfId="129"/>
    <cellStyle name="Normal 2 2 2 2 9" xfId="148"/>
    <cellStyle name="Normal 2 2 2 3" xfId="78"/>
    <cellStyle name="Normal 2 2 2 4" xfId="86"/>
    <cellStyle name="Normal 2 2 2 5" xfId="92"/>
    <cellStyle name="Normal 2 2 2 6" xfId="55"/>
    <cellStyle name="Normal 2 2 2 7" xfId="105"/>
    <cellStyle name="Normal 2 2 2 8" xfId="95"/>
    <cellStyle name="Normal 2 2 2 9" xfId="130"/>
    <cellStyle name="Normal 2 2 3" xfId="77"/>
    <cellStyle name="Normal 2 2 4" xfId="85"/>
    <cellStyle name="Normal 2 2 5" xfId="91"/>
    <cellStyle name="Normal 2 2 6" xfId="88"/>
    <cellStyle name="Normal 2 2 7" xfId="103"/>
    <cellStyle name="Normal 2 2 8" xfId="111"/>
    <cellStyle name="Normal 2 2 9" xfId="128"/>
    <cellStyle name="Normal 2 3" xfId="49"/>
    <cellStyle name="Normal 2 3 2" xfId="64"/>
    <cellStyle name="Normal 2 3 2 2" xfId="67"/>
    <cellStyle name="Normal 2 4" xfId="76"/>
    <cellStyle name="Normal 2 5" xfId="84"/>
    <cellStyle name="Normal 2 6" xfId="90"/>
    <cellStyle name="Normal 2 7" xfId="54"/>
    <cellStyle name="Normal 2 8" xfId="96"/>
    <cellStyle name="Normal 2 9" xfId="97"/>
    <cellStyle name="Normal 3" xfId="43"/>
    <cellStyle name="Normal 3 2" xfId="45"/>
    <cellStyle name="Normal 3 2 2" xfId="50"/>
    <cellStyle name="Normal 3 2 2 2" xfId="60"/>
    <cellStyle name="Normal 3 2 2 2 2" xfId="62"/>
    <cellStyle name="Normal 3 2 2 2 2 2" xfId="69"/>
    <cellStyle name="Normal 3 2 2 2 2 2 2" xfId="71"/>
    <cellStyle name="Normal 3 2 2 3" xfId="81"/>
    <cellStyle name="Normal 3 2 3" xfId="74"/>
    <cellStyle name="Normal 3 2 4" xfId="80"/>
    <cellStyle name="Normal 3 3" xfId="65"/>
    <cellStyle name="Normal 3 4" xfId="79"/>
    <cellStyle name="Normal 4" xfId="46"/>
    <cellStyle name="Normal 4 2" xfId="57"/>
    <cellStyle name="Normal 4 2 2" xfId="66"/>
    <cellStyle name="Normal 4 2 2 2" xfId="73"/>
    <cellStyle name="Normal 4 3" xfId="82"/>
    <cellStyle name="Normal 5" xfId="72"/>
    <cellStyle name="Normal 6" xfId="75"/>
    <cellStyle name="Normal 7" xfId="51"/>
    <cellStyle name="Normal 8" xfId="52"/>
    <cellStyle name="Normal 9" xfId="151"/>
    <cellStyle name="Note 2" xfId="59"/>
    <cellStyle name="Note 3" xfId="61"/>
    <cellStyle name="Output" xfId="11" builtinId="21" customBuiltin="1"/>
    <cellStyle name="Standard_I1-BE-WA" xfId="83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458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47</xdr:row>
      <xdr:rowOff>65756</xdr:rowOff>
    </xdr:to>
    <xdr:pic>
      <xdr:nvPicPr>
        <xdr:cNvPr id="2" name="Picture 1" descr="24-1 - Weekly_Stock_Pgram_86-day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54292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6400000</xdr:colOff>
      <xdr:row>98</xdr:row>
      <xdr:rowOff>65756</xdr:rowOff>
    </xdr:to>
    <xdr:pic>
      <xdr:nvPicPr>
        <xdr:cNvPr id="3" name="Picture 2" descr="24-2 - Weekly_Stock_Pgram_86-day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5750" y="90201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6400000</xdr:colOff>
      <xdr:row>149</xdr:row>
      <xdr:rowOff>65756</xdr:rowOff>
    </xdr:to>
    <xdr:pic>
      <xdr:nvPicPr>
        <xdr:cNvPr id="4" name="Picture 3" descr="24-3 - Weekly_Stock_Pgram_258-day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0" y="1749742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6400000</xdr:colOff>
      <xdr:row>200</xdr:row>
      <xdr:rowOff>65756</xdr:rowOff>
    </xdr:to>
    <xdr:pic>
      <xdr:nvPicPr>
        <xdr:cNvPr id="5" name="Picture 4" descr="24-4 - Weekly_Stock_Pgram_2-yr.bmp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85750" y="259746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224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1.42578125" style="3" customWidth="1"/>
    <col min="2" max="2" width="10.5703125" style="2" customWidth="1"/>
    <col min="3" max="3" width="8.140625" style="7" customWidth="1"/>
  </cols>
  <sheetData>
    <row r="1" spans="1:3">
      <c r="A1" s="4" t="s">
        <v>0</v>
      </c>
      <c r="B1" s="5" t="s">
        <v>1</v>
      </c>
      <c r="C1" s="8" t="s">
        <v>2</v>
      </c>
    </row>
    <row r="2" spans="1:3">
      <c r="A2" s="3">
        <v>18264</v>
      </c>
      <c r="B2" s="2">
        <f t="shared" ref="B2:B65" si="0">B3-(7/365.25)</f>
        <v>1949.998630223806</v>
      </c>
      <c r="C2" s="7">
        <v>16.98</v>
      </c>
    </row>
    <row r="3" spans="1:3" s="6" customFormat="1">
      <c r="A3" s="3">
        <v>18271</v>
      </c>
      <c r="B3" s="2">
        <f t="shared" si="0"/>
        <v>1950.017795179316</v>
      </c>
      <c r="C3" s="7">
        <v>16.670000000000002</v>
      </c>
    </row>
    <row r="4" spans="1:3" s="6" customFormat="1">
      <c r="A4" s="3">
        <v>18278</v>
      </c>
      <c r="B4" s="2">
        <f t="shared" si="0"/>
        <v>1950.0369601348259</v>
      </c>
      <c r="C4" s="7">
        <v>16.899999999999999</v>
      </c>
    </row>
    <row r="5" spans="1:3" s="6" customFormat="1">
      <c r="A5" s="3">
        <v>18285</v>
      </c>
      <c r="B5" s="2">
        <f t="shared" si="0"/>
        <v>1950.0561250903359</v>
      </c>
      <c r="C5" s="7">
        <v>16.82</v>
      </c>
    </row>
    <row r="6" spans="1:3" s="6" customFormat="1">
      <c r="A6" s="3">
        <v>18292</v>
      </c>
      <c r="B6" s="2">
        <f t="shared" si="0"/>
        <v>1950.0752900458458</v>
      </c>
      <c r="C6" s="7">
        <v>17.29</v>
      </c>
    </row>
    <row r="7" spans="1:3" s="6" customFormat="1">
      <c r="A7" s="3">
        <v>18299</v>
      </c>
      <c r="B7" s="2">
        <f t="shared" si="0"/>
        <v>1950.0944550013558</v>
      </c>
      <c r="C7" s="7">
        <v>17.239999999999998</v>
      </c>
    </row>
    <row r="8" spans="1:3" s="6" customFormat="1">
      <c r="A8" s="3">
        <v>18306</v>
      </c>
      <c r="B8" s="2">
        <f t="shared" si="0"/>
        <v>1950.1136199568657</v>
      </c>
      <c r="C8" s="7">
        <v>17.149999999999999</v>
      </c>
    </row>
    <row r="9" spans="1:3" s="6" customFormat="1">
      <c r="A9" s="3">
        <v>18313</v>
      </c>
      <c r="B9" s="2">
        <f t="shared" si="0"/>
        <v>1950.1327849123757</v>
      </c>
      <c r="C9" s="7">
        <v>17.28</v>
      </c>
    </row>
    <row r="10" spans="1:3" s="6" customFormat="1">
      <c r="A10" s="3">
        <v>18320</v>
      </c>
      <c r="B10" s="2">
        <f t="shared" si="0"/>
        <v>1950.1519498678856</v>
      </c>
      <c r="C10" s="7">
        <v>17.29</v>
      </c>
    </row>
    <row r="11" spans="1:3" s="6" customFormat="1">
      <c r="A11" s="3">
        <v>18326</v>
      </c>
      <c r="B11" s="2">
        <f t="shared" si="0"/>
        <v>1950.1711148233956</v>
      </c>
      <c r="C11" s="7">
        <v>17.09</v>
      </c>
    </row>
    <row r="12" spans="1:3" s="6" customFormat="1">
      <c r="A12" s="3">
        <v>18333</v>
      </c>
      <c r="B12" s="2">
        <f t="shared" si="0"/>
        <v>1950.1902797789055</v>
      </c>
      <c r="C12" s="7">
        <v>17.45</v>
      </c>
    </row>
    <row r="13" spans="1:3" s="6" customFormat="1">
      <c r="A13" s="3">
        <v>18340</v>
      </c>
      <c r="B13" s="2">
        <f t="shared" si="0"/>
        <v>1950.2094447344155</v>
      </c>
      <c r="C13" s="7">
        <v>17.559999999999999</v>
      </c>
    </row>
    <row r="14" spans="1:3" s="6" customFormat="1">
      <c r="A14" s="3">
        <v>18347</v>
      </c>
      <c r="B14" s="2">
        <f t="shared" si="0"/>
        <v>1950.2286096899254</v>
      </c>
      <c r="C14" s="7">
        <v>17.29</v>
      </c>
    </row>
    <row r="15" spans="1:3" s="6" customFormat="1">
      <c r="A15" s="3">
        <v>18354</v>
      </c>
      <c r="B15" s="2">
        <f t="shared" si="0"/>
        <v>1950.2477746454354</v>
      </c>
      <c r="C15" s="7">
        <v>17.78</v>
      </c>
    </row>
    <row r="16" spans="1:3" s="6" customFormat="1">
      <c r="A16" s="3">
        <v>18361</v>
      </c>
      <c r="B16" s="2">
        <f t="shared" si="0"/>
        <v>1950.2669396009453</v>
      </c>
      <c r="C16" s="7">
        <v>17.96</v>
      </c>
    </row>
    <row r="17" spans="1:3" s="6" customFormat="1">
      <c r="A17" s="3">
        <v>18368</v>
      </c>
      <c r="B17" s="2">
        <f t="shared" si="0"/>
        <v>1950.2861045564553</v>
      </c>
      <c r="C17" s="7">
        <v>17.96</v>
      </c>
    </row>
    <row r="18" spans="1:3" s="6" customFormat="1">
      <c r="A18" s="3">
        <v>18375</v>
      </c>
      <c r="B18" s="2">
        <f t="shared" si="0"/>
        <v>1950.3052695119652</v>
      </c>
      <c r="C18" s="7">
        <v>17.96</v>
      </c>
    </row>
    <row r="19" spans="1:3" s="6" customFormat="1">
      <c r="A19" s="3">
        <v>18382</v>
      </c>
      <c r="B19" s="2">
        <f t="shared" si="0"/>
        <v>1950.3244344674752</v>
      </c>
      <c r="C19" s="7">
        <v>18.22</v>
      </c>
    </row>
    <row r="20" spans="1:3" s="6" customFormat="1">
      <c r="A20" s="3">
        <v>18389</v>
      </c>
      <c r="B20" s="2">
        <f t="shared" si="0"/>
        <v>1950.3435994229851</v>
      </c>
      <c r="C20" s="7">
        <v>18.18</v>
      </c>
    </row>
    <row r="21" spans="1:3" s="6" customFormat="1">
      <c r="A21" s="3">
        <v>18396</v>
      </c>
      <c r="B21" s="2">
        <f t="shared" si="0"/>
        <v>1950.3627643784951</v>
      </c>
      <c r="C21" s="7">
        <v>18.68</v>
      </c>
    </row>
    <row r="22" spans="1:3" s="6" customFormat="1">
      <c r="A22" s="3">
        <v>18403</v>
      </c>
      <c r="B22" s="2">
        <f t="shared" si="0"/>
        <v>1950.381929334005</v>
      </c>
      <c r="C22" s="7">
        <v>18.670000000000002</v>
      </c>
    </row>
    <row r="23" spans="1:3" s="6" customFormat="1">
      <c r="A23" s="3">
        <v>18410</v>
      </c>
      <c r="B23" s="2">
        <f t="shared" si="0"/>
        <v>1950.401094289515</v>
      </c>
      <c r="C23" s="7">
        <v>18.79</v>
      </c>
    </row>
    <row r="24" spans="1:3" s="6" customFormat="1">
      <c r="A24" s="3">
        <v>18417</v>
      </c>
      <c r="B24" s="2">
        <f t="shared" si="0"/>
        <v>1950.4202592450249</v>
      </c>
      <c r="C24" s="7">
        <v>19.260000000000002</v>
      </c>
    </row>
    <row r="25" spans="1:3" s="6" customFormat="1">
      <c r="A25" s="3">
        <v>18424</v>
      </c>
      <c r="B25" s="2">
        <f t="shared" si="0"/>
        <v>1950.4394242005349</v>
      </c>
      <c r="C25" s="7">
        <v>18.97</v>
      </c>
    </row>
    <row r="26" spans="1:3" s="6" customFormat="1">
      <c r="A26" s="3">
        <v>18431</v>
      </c>
      <c r="B26" s="2">
        <f t="shared" si="0"/>
        <v>1950.4585891560448</v>
      </c>
      <c r="C26" s="7">
        <v>19.14</v>
      </c>
    </row>
    <row r="27" spans="1:3" s="6" customFormat="1">
      <c r="A27" s="3">
        <v>18438</v>
      </c>
      <c r="B27" s="2">
        <f t="shared" si="0"/>
        <v>1950.4777541115548</v>
      </c>
      <c r="C27" s="7">
        <v>17.690000000000001</v>
      </c>
    </row>
    <row r="28" spans="1:3" s="6" customFormat="1">
      <c r="A28" s="3">
        <v>18445</v>
      </c>
      <c r="B28" s="2">
        <f t="shared" si="0"/>
        <v>1950.4969190670647</v>
      </c>
      <c r="C28" s="7">
        <v>17.670000000000002</v>
      </c>
    </row>
    <row r="29" spans="1:3" s="6" customFormat="1">
      <c r="A29" s="3">
        <v>18452</v>
      </c>
      <c r="B29" s="2">
        <f t="shared" si="0"/>
        <v>1950.5160840225747</v>
      </c>
      <c r="C29" s="7">
        <v>16.87</v>
      </c>
    </row>
    <row r="30" spans="1:3" s="6" customFormat="1">
      <c r="A30" s="3">
        <v>18459</v>
      </c>
      <c r="B30" s="2">
        <f t="shared" si="0"/>
        <v>1950.5352489780846</v>
      </c>
      <c r="C30" s="7">
        <v>17.59</v>
      </c>
    </row>
    <row r="31" spans="1:3" s="6" customFormat="1">
      <c r="A31" s="3">
        <v>18466</v>
      </c>
      <c r="B31" s="2">
        <f t="shared" si="0"/>
        <v>1950.5544139335946</v>
      </c>
      <c r="C31" s="7">
        <v>17.690000000000001</v>
      </c>
    </row>
    <row r="32" spans="1:3" s="6" customFormat="1">
      <c r="A32" s="3">
        <v>18473</v>
      </c>
      <c r="B32" s="2">
        <f t="shared" si="0"/>
        <v>1950.5735788891045</v>
      </c>
      <c r="C32" s="7">
        <v>18.14</v>
      </c>
    </row>
    <row r="33" spans="1:3" s="6" customFormat="1">
      <c r="A33" s="3">
        <v>18480</v>
      </c>
      <c r="B33" s="2">
        <f t="shared" si="0"/>
        <v>1950.5927438446145</v>
      </c>
      <c r="C33" s="7">
        <v>18.28</v>
      </c>
    </row>
    <row r="34" spans="1:3" s="6" customFormat="1">
      <c r="A34" s="3">
        <v>18487</v>
      </c>
      <c r="B34" s="2">
        <f t="shared" si="0"/>
        <v>1950.6119088001244</v>
      </c>
      <c r="C34" s="7">
        <v>18.68</v>
      </c>
    </row>
    <row r="35" spans="1:3" s="6" customFormat="1">
      <c r="A35" s="3">
        <v>18494</v>
      </c>
      <c r="B35" s="2">
        <f t="shared" si="0"/>
        <v>1950.6310737556344</v>
      </c>
      <c r="C35" s="7">
        <v>18.54</v>
      </c>
    </row>
    <row r="36" spans="1:3" s="6" customFormat="1">
      <c r="A36" s="3">
        <v>18501</v>
      </c>
      <c r="B36" s="2">
        <f t="shared" si="0"/>
        <v>1950.6502387111443</v>
      </c>
      <c r="C36" s="7">
        <v>18.55</v>
      </c>
    </row>
    <row r="37" spans="1:3" s="6" customFormat="1">
      <c r="A37" s="3">
        <v>18508</v>
      </c>
      <c r="B37" s="2">
        <f t="shared" si="0"/>
        <v>1950.6694036666543</v>
      </c>
      <c r="C37" s="7">
        <v>18.75</v>
      </c>
    </row>
    <row r="38" spans="1:3" s="6" customFormat="1">
      <c r="A38" s="3">
        <v>18515</v>
      </c>
      <c r="B38" s="2">
        <f t="shared" si="0"/>
        <v>1950.6885686221642</v>
      </c>
      <c r="C38" s="7">
        <v>19.29</v>
      </c>
    </row>
    <row r="39" spans="1:3" s="6" customFormat="1">
      <c r="A39" s="3">
        <v>18522</v>
      </c>
      <c r="B39" s="2">
        <f t="shared" si="0"/>
        <v>1950.7077335776742</v>
      </c>
      <c r="C39" s="7">
        <v>19.440000000000001</v>
      </c>
    </row>
    <row r="40" spans="1:3" s="6" customFormat="1">
      <c r="A40" s="3">
        <v>18529</v>
      </c>
      <c r="B40" s="2">
        <f t="shared" si="0"/>
        <v>1950.7268985331841</v>
      </c>
      <c r="C40" s="7">
        <v>19.45</v>
      </c>
    </row>
    <row r="41" spans="1:3" s="6" customFormat="1">
      <c r="A41" s="3">
        <v>18536</v>
      </c>
      <c r="B41" s="2">
        <f t="shared" si="0"/>
        <v>1950.7460634886941</v>
      </c>
      <c r="C41" s="7">
        <v>20.12</v>
      </c>
    </row>
    <row r="42" spans="1:3" s="6" customFormat="1">
      <c r="A42" s="3">
        <v>18543</v>
      </c>
      <c r="B42" s="2">
        <f t="shared" si="0"/>
        <v>1950.765228444204</v>
      </c>
      <c r="C42" s="7">
        <v>19.850000000000001</v>
      </c>
    </row>
    <row r="43" spans="1:3" s="6" customFormat="1">
      <c r="A43" s="3">
        <v>18550</v>
      </c>
      <c r="B43" s="2">
        <f t="shared" si="0"/>
        <v>1950.784393399714</v>
      </c>
      <c r="C43" s="7">
        <v>19.96</v>
      </c>
    </row>
    <row r="44" spans="1:3" s="6" customFormat="1">
      <c r="A44" s="3">
        <v>18557</v>
      </c>
      <c r="B44" s="2">
        <f t="shared" si="0"/>
        <v>1950.8035583552239</v>
      </c>
      <c r="C44" s="7">
        <v>19.77</v>
      </c>
    </row>
    <row r="45" spans="1:3" s="6" customFormat="1">
      <c r="A45" s="3">
        <v>18564</v>
      </c>
      <c r="B45" s="2">
        <f t="shared" si="0"/>
        <v>1950.8227233107339</v>
      </c>
      <c r="C45" s="7">
        <v>19.850000000000001</v>
      </c>
    </row>
    <row r="46" spans="1:3" s="6" customFormat="1">
      <c r="A46" s="3">
        <v>18571</v>
      </c>
      <c r="B46" s="2">
        <f t="shared" si="0"/>
        <v>1950.8418882662438</v>
      </c>
      <c r="C46" s="7">
        <v>19.940000000000001</v>
      </c>
    </row>
    <row r="47" spans="1:3" s="6" customFormat="1">
      <c r="A47" s="3">
        <v>18578</v>
      </c>
      <c r="B47" s="2">
        <f t="shared" si="0"/>
        <v>1950.8610532217538</v>
      </c>
      <c r="C47" s="7">
        <v>19.86</v>
      </c>
    </row>
    <row r="48" spans="1:3" s="6" customFormat="1">
      <c r="A48" s="3">
        <v>18585</v>
      </c>
      <c r="B48" s="2">
        <f t="shared" si="0"/>
        <v>1950.8802181772637</v>
      </c>
      <c r="C48" s="7">
        <v>20.32</v>
      </c>
    </row>
    <row r="49" spans="1:3" s="6" customFormat="1">
      <c r="A49" s="3">
        <v>18592</v>
      </c>
      <c r="B49" s="2">
        <f t="shared" si="0"/>
        <v>1950.8993831327737</v>
      </c>
      <c r="C49" s="7">
        <v>19.66</v>
      </c>
    </row>
    <row r="50" spans="1:3" s="6" customFormat="1">
      <c r="A50" s="3">
        <v>18599</v>
      </c>
      <c r="B50" s="2">
        <f t="shared" si="0"/>
        <v>1950.9185480882836</v>
      </c>
      <c r="C50" s="7">
        <v>19.399999999999999</v>
      </c>
    </row>
    <row r="51" spans="1:3" s="6" customFormat="1">
      <c r="A51" s="3">
        <v>18606</v>
      </c>
      <c r="B51" s="2">
        <f t="shared" si="0"/>
        <v>1950.9377130437936</v>
      </c>
      <c r="C51" s="7">
        <v>19.329999999999998</v>
      </c>
    </row>
    <row r="52" spans="1:3" s="6" customFormat="1">
      <c r="A52" s="3">
        <v>18613</v>
      </c>
      <c r="B52" s="2">
        <f t="shared" si="0"/>
        <v>1950.9568779993035</v>
      </c>
      <c r="C52" s="7">
        <v>20.07</v>
      </c>
    </row>
    <row r="53" spans="1:3" s="6" customFormat="1">
      <c r="A53" s="3">
        <v>18620</v>
      </c>
      <c r="B53" s="2">
        <f t="shared" si="0"/>
        <v>1950.9760429548135</v>
      </c>
      <c r="C53" s="7">
        <v>20.43</v>
      </c>
    </row>
    <row r="54" spans="1:3" s="6" customFormat="1">
      <c r="A54" s="3">
        <v>18627</v>
      </c>
      <c r="B54" s="2">
        <f t="shared" si="0"/>
        <v>1950.9952079103234</v>
      </c>
      <c r="C54" s="7">
        <v>20.87</v>
      </c>
    </row>
    <row r="55" spans="1:3" s="6" customFormat="1">
      <c r="A55" s="3">
        <v>18634</v>
      </c>
      <c r="B55" s="2">
        <f t="shared" si="0"/>
        <v>1951.0143728658334</v>
      </c>
      <c r="C55" s="7">
        <v>21.11</v>
      </c>
    </row>
    <row r="56" spans="1:3" s="6" customFormat="1">
      <c r="A56" s="3">
        <v>18641</v>
      </c>
      <c r="B56" s="2">
        <f t="shared" si="0"/>
        <v>1951.0335378213433</v>
      </c>
      <c r="C56" s="7">
        <v>21.36</v>
      </c>
    </row>
    <row r="57" spans="1:3" s="6" customFormat="1">
      <c r="A57" s="3">
        <v>18648</v>
      </c>
      <c r="B57" s="2">
        <f t="shared" si="0"/>
        <v>1951.0527027768533</v>
      </c>
      <c r="C57" s="7">
        <v>21.26</v>
      </c>
    </row>
    <row r="58" spans="1:3" s="6" customFormat="1">
      <c r="A58" s="3">
        <v>18655</v>
      </c>
      <c r="B58" s="2">
        <f t="shared" si="0"/>
        <v>1951.0718677323632</v>
      </c>
      <c r="C58" s="7">
        <v>21.96</v>
      </c>
    </row>
    <row r="59" spans="1:3" s="6" customFormat="1">
      <c r="A59" s="3">
        <v>18662</v>
      </c>
      <c r="B59" s="2">
        <f t="shared" si="0"/>
        <v>1951.0910326878732</v>
      </c>
      <c r="C59" s="7">
        <v>22.17</v>
      </c>
    </row>
    <row r="60" spans="1:3" s="6" customFormat="1">
      <c r="A60" s="3">
        <v>18669</v>
      </c>
      <c r="B60" s="2">
        <f t="shared" si="0"/>
        <v>1951.1101976433831</v>
      </c>
      <c r="C60" s="7">
        <v>22.13</v>
      </c>
    </row>
    <row r="61" spans="1:3" s="6" customFormat="1">
      <c r="A61" s="3">
        <v>18676</v>
      </c>
      <c r="B61" s="2">
        <f t="shared" si="0"/>
        <v>1951.1293625988931</v>
      </c>
      <c r="C61" s="7">
        <v>21.92</v>
      </c>
    </row>
    <row r="62" spans="1:3" s="6" customFormat="1">
      <c r="A62" s="3">
        <v>18683</v>
      </c>
      <c r="B62" s="2">
        <f t="shared" si="0"/>
        <v>1951.148527554403</v>
      </c>
      <c r="C62" s="7">
        <v>21.93</v>
      </c>
    </row>
    <row r="63" spans="1:3" s="6" customFormat="1">
      <c r="A63" s="3">
        <v>18690</v>
      </c>
      <c r="B63" s="2">
        <f t="shared" si="0"/>
        <v>1951.167692509913</v>
      </c>
      <c r="C63" s="7">
        <v>21.95</v>
      </c>
    </row>
    <row r="64" spans="1:3" s="6" customFormat="1">
      <c r="A64" s="3">
        <v>18697</v>
      </c>
      <c r="B64" s="2">
        <f t="shared" si="0"/>
        <v>1951.1868574654229</v>
      </c>
      <c r="C64" s="7">
        <v>21.64</v>
      </c>
    </row>
    <row r="65" spans="1:3" s="6" customFormat="1">
      <c r="A65" s="3">
        <v>18704</v>
      </c>
      <c r="B65" s="2">
        <f t="shared" si="0"/>
        <v>1951.2060224209329</v>
      </c>
      <c r="C65" s="7">
        <v>21.73</v>
      </c>
    </row>
    <row r="66" spans="1:3" s="6" customFormat="1">
      <c r="A66" s="3">
        <v>18711</v>
      </c>
      <c r="B66" s="2">
        <f t="shared" ref="B66:B129" si="1">B67-(7/365.25)</f>
        <v>1951.2251873764428</v>
      </c>
      <c r="C66" s="7">
        <v>21.48</v>
      </c>
    </row>
    <row r="67" spans="1:3" s="6" customFormat="1">
      <c r="A67" s="3">
        <v>18718</v>
      </c>
      <c r="B67" s="2">
        <f t="shared" si="1"/>
        <v>1951.2443523319528</v>
      </c>
      <c r="C67" s="7">
        <v>21.72</v>
      </c>
    </row>
    <row r="68" spans="1:3" s="6" customFormat="1">
      <c r="A68" s="3">
        <v>18725</v>
      </c>
      <c r="B68" s="2">
        <f t="shared" si="1"/>
        <v>1951.2635172874627</v>
      </c>
      <c r="C68" s="7">
        <v>22.09</v>
      </c>
    </row>
    <row r="69" spans="1:3" s="6" customFormat="1">
      <c r="A69" s="3">
        <v>18732</v>
      </c>
      <c r="B69" s="2">
        <f t="shared" si="1"/>
        <v>1951.2826822429727</v>
      </c>
      <c r="C69" s="7">
        <v>22.04</v>
      </c>
    </row>
    <row r="70" spans="1:3" s="6" customFormat="1">
      <c r="A70" s="3">
        <v>18739</v>
      </c>
      <c r="B70" s="2">
        <f t="shared" si="1"/>
        <v>1951.3018471984826</v>
      </c>
      <c r="C70" s="7">
        <v>22.39</v>
      </c>
    </row>
    <row r="71" spans="1:3" s="6" customFormat="1">
      <c r="A71" s="3">
        <v>18746</v>
      </c>
      <c r="B71" s="2">
        <f t="shared" si="1"/>
        <v>1951.3210121539926</v>
      </c>
      <c r="C71" s="7">
        <v>22.77</v>
      </c>
    </row>
    <row r="72" spans="1:3" s="6" customFormat="1">
      <c r="A72" s="3">
        <v>18753</v>
      </c>
      <c r="B72" s="2">
        <f t="shared" si="1"/>
        <v>1951.3401771095025</v>
      </c>
      <c r="C72" s="7">
        <v>22.33</v>
      </c>
    </row>
    <row r="73" spans="1:3" s="6" customFormat="1">
      <c r="A73" s="3">
        <v>18760</v>
      </c>
      <c r="B73" s="2">
        <f t="shared" si="1"/>
        <v>1951.3593420650125</v>
      </c>
      <c r="C73" s="7">
        <v>21.51</v>
      </c>
    </row>
    <row r="74" spans="1:3" s="6" customFormat="1">
      <c r="A74" s="3">
        <v>18767</v>
      </c>
      <c r="B74" s="2">
        <f t="shared" si="1"/>
        <v>1951.3785070205224</v>
      </c>
      <c r="C74" s="7">
        <v>21.03</v>
      </c>
    </row>
    <row r="75" spans="1:3" s="6" customFormat="1">
      <c r="A75" s="3">
        <v>18774</v>
      </c>
      <c r="B75" s="2">
        <f t="shared" si="1"/>
        <v>1951.3976719760324</v>
      </c>
      <c r="C75" s="7">
        <v>21.48</v>
      </c>
    </row>
    <row r="76" spans="1:3" s="6" customFormat="1">
      <c r="A76" s="3">
        <v>18781</v>
      </c>
      <c r="B76" s="2">
        <f t="shared" si="1"/>
        <v>1951.4168369315423</v>
      </c>
      <c r="C76" s="7">
        <v>21.49</v>
      </c>
    </row>
    <row r="77" spans="1:3" s="6" customFormat="1">
      <c r="A77" s="3">
        <v>18788</v>
      </c>
      <c r="B77" s="2">
        <f t="shared" si="1"/>
        <v>1951.4360018870523</v>
      </c>
      <c r="C77" s="7">
        <v>22.04</v>
      </c>
    </row>
    <row r="78" spans="1:3" s="6" customFormat="1">
      <c r="A78" s="3">
        <v>18795</v>
      </c>
      <c r="B78" s="2">
        <f t="shared" si="1"/>
        <v>1951.4551668425622</v>
      </c>
      <c r="C78" s="7">
        <v>21.55</v>
      </c>
    </row>
    <row r="79" spans="1:3" s="6" customFormat="1">
      <c r="A79" s="3">
        <v>18802</v>
      </c>
      <c r="B79" s="2">
        <f t="shared" si="1"/>
        <v>1951.4743317980722</v>
      </c>
      <c r="C79" s="7">
        <v>20.96</v>
      </c>
    </row>
    <row r="80" spans="1:3" s="6" customFormat="1">
      <c r="A80" s="3">
        <v>18809</v>
      </c>
      <c r="B80" s="2">
        <f t="shared" si="1"/>
        <v>1951.4934967535821</v>
      </c>
      <c r="C80" s="7">
        <v>21.64</v>
      </c>
    </row>
    <row r="81" spans="1:3" s="6" customFormat="1">
      <c r="A81" s="3">
        <v>18816</v>
      </c>
      <c r="B81" s="2">
        <f t="shared" si="1"/>
        <v>1951.5126617090921</v>
      </c>
      <c r="C81" s="7">
        <v>21.98</v>
      </c>
    </row>
    <row r="82" spans="1:3" s="6" customFormat="1">
      <c r="A82" s="3">
        <v>18823</v>
      </c>
      <c r="B82" s="2">
        <f t="shared" si="1"/>
        <v>1951.531826664602</v>
      </c>
      <c r="C82" s="7">
        <v>21.88</v>
      </c>
    </row>
    <row r="83" spans="1:3" s="6" customFormat="1">
      <c r="A83" s="3">
        <v>18830</v>
      </c>
      <c r="B83" s="2">
        <f t="shared" si="1"/>
        <v>1951.550991620112</v>
      </c>
      <c r="C83" s="7">
        <v>22.53</v>
      </c>
    </row>
    <row r="84" spans="1:3" s="6" customFormat="1">
      <c r="A84" s="3">
        <v>18837</v>
      </c>
      <c r="B84" s="2">
        <f t="shared" si="1"/>
        <v>1951.5701565756219</v>
      </c>
      <c r="C84" s="7">
        <v>22.85</v>
      </c>
    </row>
    <row r="85" spans="1:3" s="6" customFormat="1">
      <c r="A85" s="3">
        <v>18844</v>
      </c>
      <c r="B85" s="2">
        <f t="shared" si="1"/>
        <v>1951.5893215311319</v>
      </c>
      <c r="C85" s="7">
        <v>22.79</v>
      </c>
    </row>
    <row r="86" spans="1:3" s="6" customFormat="1">
      <c r="A86" s="3">
        <v>18851</v>
      </c>
      <c r="B86" s="2">
        <f t="shared" si="1"/>
        <v>1951.6084864866418</v>
      </c>
      <c r="C86" s="7">
        <v>22.94</v>
      </c>
    </row>
    <row r="87" spans="1:3" s="6" customFormat="1">
      <c r="A87" s="3">
        <v>18858</v>
      </c>
      <c r="B87" s="2">
        <f t="shared" si="1"/>
        <v>1951.6276514421518</v>
      </c>
      <c r="C87" s="7">
        <v>22.88</v>
      </c>
    </row>
    <row r="88" spans="1:3" s="6" customFormat="1">
      <c r="A88" s="3">
        <v>18865</v>
      </c>
      <c r="B88" s="2">
        <f t="shared" si="1"/>
        <v>1951.6468163976617</v>
      </c>
      <c r="C88" s="7">
        <v>23.28</v>
      </c>
    </row>
    <row r="89" spans="1:3" s="6" customFormat="1">
      <c r="A89" s="3">
        <v>18872</v>
      </c>
      <c r="B89" s="2">
        <f t="shared" si="1"/>
        <v>1951.6659813531717</v>
      </c>
      <c r="C89" s="7">
        <v>23.53</v>
      </c>
    </row>
    <row r="90" spans="1:3" s="6" customFormat="1">
      <c r="A90" s="3">
        <v>18879</v>
      </c>
      <c r="B90" s="2">
        <f t="shared" si="1"/>
        <v>1951.6851463086816</v>
      </c>
      <c r="C90" s="7">
        <v>23.69</v>
      </c>
    </row>
    <row r="91" spans="1:3" s="6" customFormat="1">
      <c r="A91" s="3">
        <v>18886</v>
      </c>
      <c r="B91" s="2">
        <f t="shared" si="1"/>
        <v>1951.7043112641916</v>
      </c>
      <c r="C91" s="7">
        <v>23.4</v>
      </c>
    </row>
    <row r="92" spans="1:3" s="6" customFormat="1">
      <c r="A92" s="3">
        <v>18893</v>
      </c>
      <c r="B92" s="2">
        <f t="shared" si="1"/>
        <v>1951.7234762197015</v>
      </c>
      <c r="C92" s="7">
        <v>23.26</v>
      </c>
    </row>
    <row r="93" spans="1:3" s="6" customFormat="1">
      <c r="A93" s="3">
        <v>18900</v>
      </c>
      <c r="B93" s="2">
        <f t="shared" si="1"/>
        <v>1951.7426411752115</v>
      </c>
      <c r="C93" s="7">
        <v>23.78</v>
      </c>
    </row>
    <row r="94" spans="1:3" s="6" customFormat="1">
      <c r="A94" s="3">
        <v>18907</v>
      </c>
      <c r="B94" s="2">
        <f t="shared" si="1"/>
        <v>1951.7618061307214</v>
      </c>
      <c r="C94" s="7">
        <v>23.7</v>
      </c>
    </row>
    <row r="95" spans="1:3" s="6" customFormat="1">
      <c r="A95" s="3">
        <v>18914</v>
      </c>
      <c r="B95" s="2">
        <f t="shared" si="1"/>
        <v>1951.7809710862314</v>
      </c>
      <c r="C95" s="7">
        <v>23.32</v>
      </c>
    </row>
    <row r="96" spans="1:3" s="6" customFormat="1">
      <c r="A96" s="3">
        <v>18921</v>
      </c>
      <c r="B96" s="2">
        <f t="shared" si="1"/>
        <v>1951.8001360417413</v>
      </c>
      <c r="C96" s="7">
        <v>22.81</v>
      </c>
    </row>
    <row r="97" spans="1:3" s="6" customFormat="1">
      <c r="A97" s="3">
        <v>18928</v>
      </c>
      <c r="B97" s="2">
        <f t="shared" si="1"/>
        <v>1951.8193009972513</v>
      </c>
      <c r="C97" s="7">
        <v>22.93</v>
      </c>
    </row>
    <row r="98" spans="1:3" s="6" customFormat="1">
      <c r="A98" s="3">
        <v>18935</v>
      </c>
      <c r="B98" s="2">
        <f t="shared" si="1"/>
        <v>1951.8384659527612</v>
      </c>
      <c r="C98" s="7">
        <v>22.75</v>
      </c>
    </row>
    <row r="99" spans="1:3" s="6" customFormat="1">
      <c r="A99" s="3">
        <v>18942</v>
      </c>
      <c r="B99" s="2">
        <f t="shared" si="1"/>
        <v>1951.8576309082712</v>
      </c>
      <c r="C99" s="7">
        <v>22.82</v>
      </c>
    </row>
    <row r="100" spans="1:3" s="6" customFormat="1">
      <c r="A100" s="3">
        <v>18949</v>
      </c>
      <c r="B100" s="2">
        <f t="shared" si="1"/>
        <v>1951.8767958637811</v>
      </c>
      <c r="C100" s="7">
        <v>22.4</v>
      </c>
    </row>
    <row r="101" spans="1:3" s="6" customFormat="1">
      <c r="A101" s="3">
        <v>18956</v>
      </c>
      <c r="B101" s="2">
        <f t="shared" si="1"/>
        <v>1951.8959608192911</v>
      </c>
      <c r="C101" s="7">
        <v>22.88</v>
      </c>
    </row>
    <row r="102" spans="1:3" s="6" customFormat="1">
      <c r="A102" s="3">
        <v>18963</v>
      </c>
      <c r="B102" s="2">
        <f t="shared" si="1"/>
        <v>1951.915125774801</v>
      </c>
      <c r="C102" s="7">
        <v>23.38</v>
      </c>
    </row>
    <row r="103" spans="1:3" s="6" customFormat="1">
      <c r="A103" s="3">
        <v>18970</v>
      </c>
      <c r="B103" s="2">
        <f t="shared" si="1"/>
        <v>1951.934290730311</v>
      </c>
      <c r="C103" s="7">
        <v>23.37</v>
      </c>
    </row>
    <row r="104" spans="1:3" s="6" customFormat="1">
      <c r="A104" s="3">
        <v>18977</v>
      </c>
      <c r="B104" s="2">
        <f t="shared" si="1"/>
        <v>1951.9534556858209</v>
      </c>
      <c r="C104" s="7">
        <v>23.51</v>
      </c>
    </row>
    <row r="105" spans="1:3" s="6" customFormat="1">
      <c r="A105" s="3">
        <v>18984</v>
      </c>
      <c r="B105" s="2">
        <f t="shared" si="1"/>
        <v>1951.9726206413309</v>
      </c>
      <c r="C105" s="7">
        <v>23.69</v>
      </c>
    </row>
    <row r="106" spans="1:3" s="6" customFormat="1">
      <c r="A106" s="3">
        <v>18991</v>
      </c>
      <c r="B106" s="2">
        <f t="shared" si="1"/>
        <v>1951.9917855968408</v>
      </c>
      <c r="C106" s="7">
        <v>23.92</v>
      </c>
    </row>
    <row r="107" spans="1:3" s="6" customFormat="1">
      <c r="A107" s="3">
        <v>18998</v>
      </c>
      <c r="B107" s="2">
        <f t="shared" si="1"/>
        <v>1952.0109505523508</v>
      </c>
      <c r="C107" s="7">
        <v>23.98</v>
      </c>
    </row>
    <row r="108" spans="1:3" s="6" customFormat="1">
      <c r="A108" s="3">
        <v>19005</v>
      </c>
      <c r="B108" s="2">
        <f t="shared" si="1"/>
        <v>1952.0301155078607</v>
      </c>
      <c r="C108" s="7">
        <v>24.25</v>
      </c>
    </row>
    <row r="109" spans="1:3" s="6" customFormat="1">
      <c r="A109" s="3">
        <v>19012</v>
      </c>
      <c r="B109" s="2">
        <f t="shared" si="1"/>
        <v>1952.0492804633707</v>
      </c>
      <c r="C109" s="7">
        <v>24.55</v>
      </c>
    </row>
    <row r="110" spans="1:3" s="6" customFormat="1">
      <c r="A110" s="3">
        <v>19019</v>
      </c>
      <c r="B110" s="2">
        <f t="shared" si="1"/>
        <v>1952.0684454188806</v>
      </c>
      <c r="C110" s="7">
        <v>24.3</v>
      </c>
    </row>
    <row r="111" spans="1:3" s="6" customFormat="1">
      <c r="A111" s="3">
        <v>19026</v>
      </c>
      <c r="B111" s="2">
        <f t="shared" si="1"/>
        <v>1952.0876103743906</v>
      </c>
      <c r="C111" s="7">
        <v>24.24</v>
      </c>
    </row>
    <row r="112" spans="1:3" s="6" customFormat="1">
      <c r="A112" s="3">
        <v>19033</v>
      </c>
      <c r="B112" s="2">
        <f t="shared" si="1"/>
        <v>1952.1067753299005</v>
      </c>
      <c r="C112" s="7">
        <v>23.86</v>
      </c>
    </row>
    <row r="113" spans="1:3" s="6" customFormat="1">
      <c r="A113" s="3">
        <v>19040</v>
      </c>
      <c r="B113" s="2">
        <f t="shared" si="1"/>
        <v>1952.1259402854105</v>
      </c>
      <c r="C113" s="7">
        <v>23.16</v>
      </c>
    </row>
    <row r="114" spans="1:3" s="6" customFormat="1">
      <c r="A114" s="3">
        <v>19047</v>
      </c>
      <c r="B114" s="2">
        <f t="shared" si="1"/>
        <v>1952.1451052409204</v>
      </c>
      <c r="C114" s="7">
        <v>23.26</v>
      </c>
    </row>
    <row r="115" spans="1:3" s="6" customFormat="1">
      <c r="A115" s="3">
        <v>19055</v>
      </c>
      <c r="B115" s="2">
        <f t="shared" si="1"/>
        <v>1952.1642701964304</v>
      </c>
      <c r="C115" s="7">
        <v>23.72</v>
      </c>
    </row>
    <row r="116" spans="1:3" s="6" customFormat="1">
      <c r="A116" s="3">
        <v>19062</v>
      </c>
      <c r="B116" s="2">
        <f t="shared" si="1"/>
        <v>1952.1834351519403</v>
      </c>
      <c r="C116" s="7">
        <v>23.75</v>
      </c>
    </row>
    <row r="117" spans="1:3" s="6" customFormat="1">
      <c r="A117" s="3">
        <v>19069</v>
      </c>
      <c r="B117" s="2">
        <f t="shared" si="1"/>
        <v>1952.2026001074503</v>
      </c>
      <c r="C117" s="7">
        <v>23.93</v>
      </c>
    </row>
    <row r="118" spans="1:3" s="6" customFormat="1">
      <c r="A118" s="3">
        <v>19076</v>
      </c>
      <c r="B118" s="2">
        <f t="shared" si="1"/>
        <v>1952.2217650629602</v>
      </c>
      <c r="C118" s="7">
        <v>24.18</v>
      </c>
    </row>
    <row r="119" spans="1:3" s="6" customFormat="1">
      <c r="A119" s="3">
        <v>19083</v>
      </c>
      <c r="B119" s="2">
        <f t="shared" si="1"/>
        <v>1952.2409300184702</v>
      </c>
      <c r="C119" s="7">
        <v>24.02</v>
      </c>
    </row>
    <row r="120" spans="1:3" s="6" customFormat="1">
      <c r="A120" s="3">
        <v>19090</v>
      </c>
      <c r="B120" s="2">
        <f t="shared" si="1"/>
        <v>1952.2600949739801</v>
      </c>
      <c r="C120" s="7">
        <v>24.11</v>
      </c>
    </row>
    <row r="121" spans="1:3" s="6" customFormat="1">
      <c r="A121" s="3">
        <v>19097</v>
      </c>
      <c r="B121" s="2">
        <f t="shared" si="1"/>
        <v>1952.2792599294901</v>
      </c>
      <c r="C121" s="7">
        <v>23.5</v>
      </c>
    </row>
    <row r="122" spans="1:3" s="6" customFormat="1">
      <c r="A122" s="3">
        <v>19104</v>
      </c>
      <c r="B122" s="2">
        <f t="shared" si="1"/>
        <v>1952.298424885</v>
      </c>
      <c r="C122" s="7">
        <v>23.54</v>
      </c>
    </row>
    <row r="123" spans="1:3" s="6" customFormat="1">
      <c r="A123" s="3">
        <v>19111</v>
      </c>
      <c r="B123" s="2">
        <f t="shared" si="1"/>
        <v>1952.31758984051</v>
      </c>
      <c r="C123" s="7">
        <v>23.56</v>
      </c>
    </row>
    <row r="124" spans="1:3" s="6" customFormat="1">
      <c r="A124" s="3">
        <v>19118</v>
      </c>
      <c r="B124" s="2">
        <f t="shared" si="1"/>
        <v>1952.3367547960199</v>
      </c>
      <c r="C124" s="7">
        <v>23.84</v>
      </c>
    </row>
    <row r="125" spans="1:3" s="6" customFormat="1">
      <c r="A125" s="3">
        <v>19125</v>
      </c>
      <c r="B125" s="2">
        <f t="shared" si="1"/>
        <v>1952.3559197515299</v>
      </c>
      <c r="C125" s="7">
        <v>23.56</v>
      </c>
    </row>
    <row r="126" spans="1:3" s="6" customFormat="1">
      <c r="A126" s="3">
        <v>19132</v>
      </c>
      <c r="B126" s="2">
        <f t="shared" si="1"/>
        <v>1952.3750847070398</v>
      </c>
      <c r="C126" s="7">
        <v>23.89</v>
      </c>
    </row>
    <row r="127" spans="1:3" s="6" customFormat="1">
      <c r="A127" s="3">
        <v>19139</v>
      </c>
      <c r="B127" s="2">
        <f t="shared" si="1"/>
        <v>1952.3942496625498</v>
      </c>
      <c r="C127" s="7">
        <v>23.86</v>
      </c>
    </row>
    <row r="128" spans="1:3" s="6" customFormat="1">
      <c r="A128" s="3">
        <v>19146</v>
      </c>
      <c r="B128" s="2">
        <f t="shared" si="1"/>
        <v>1952.4134146180597</v>
      </c>
      <c r="C128" s="7">
        <v>24.26</v>
      </c>
    </row>
    <row r="129" spans="1:3" s="6" customFormat="1">
      <c r="A129" s="3">
        <v>19153</v>
      </c>
      <c r="B129" s="2">
        <f t="shared" si="1"/>
        <v>1952.4325795735697</v>
      </c>
      <c r="C129" s="7">
        <v>24.37</v>
      </c>
    </row>
    <row r="130" spans="1:3" s="6" customFormat="1">
      <c r="A130" s="3">
        <v>19160</v>
      </c>
      <c r="B130" s="2">
        <f t="shared" ref="B130:B193" si="2">B131-(7/365.25)</f>
        <v>1952.4517445290796</v>
      </c>
      <c r="C130" s="7">
        <v>24.59</v>
      </c>
    </row>
    <row r="131" spans="1:3" s="6" customFormat="1">
      <c r="A131" s="3">
        <v>19167</v>
      </c>
      <c r="B131" s="2">
        <f t="shared" si="2"/>
        <v>1952.4709094845896</v>
      </c>
      <c r="C131" s="7">
        <v>24.83</v>
      </c>
    </row>
    <row r="132" spans="1:3" s="6" customFormat="1">
      <c r="A132" s="3">
        <v>19174</v>
      </c>
      <c r="B132" s="2">
        <f t="shared" si="2"/>
        <v>1952.4900744400995</v>
      </c>
      <c r="C132" s="7">
        <v>25.05</v>
      </c>
    </row>
    <row r="133" spans="1:3" s="6" customFormat="1">
      <c r="A133" s="3">
        <v>19181</v>
      </c>
      <c r="B133" s="2">
        <f t="shared" si="2"/>
        <v>1952.5092393956095</v>
      </c>
      <c r="C133" s="7">
        <v>24.98</v>
      </c>
    </row>
    <row r="134" spans="1:3" s="6" customFormat="1">
      <c r="A134" s="3">
        <v>19188</v>
      </c>
      <c r="B134" s="2">
        <f t="shared" si="2"/>
        <v>1952.5284043511194</v>
      </c>
      <c r="C134" s="7">
        <v>24.85</v>
      </c>
    </row>
    <row r="135" spans="1:3" s="6" customFormat="1">
      <c r="A135" s="3">
        <v>19195</v>
      </c>
      <c r="B135" s="2">
        <f t="shared" si="2"/>
        <v>1952.5475693066294</v>
      </c>
      <c r="C135" s="7">
        <v>25.16</v>
      </c>
    </row>
    <row r="136" spans="1:3" s="6" customFormat="1">
      <c r="A136" s="3">
        <v>19202</v>
      </c>
      <c r="B136" s="2">
        <f t="shared" si="2"/>
        <v>1952.5667342621393</v>
      </c>
      <c r="C136" s="7">
        <v>25.45</v>
      </c>
    </row>
    <row r="137" spans="1:3" s="6" customFormat="1">
      <c r="A137" s="3">
        <v>19209</v>
      </c>
      <c r="B137" s="2">
        <f t="shared" si="2"/>
        <v>1952.5858992176493</v>
      </c>
      <c r="C137" s="7">
        <v>25.55</v>
      </c>
    </row>
    <row r="138" spans="1:3" s="6" customFormat="1">
      <c r="A138" s="3">
        <v>19216</v>
      </c>
      <c r="B138" s="2">
        <f t="shared" si="2"/>
        <v>1952.6050641731592</v>
      </c>
      <c r="C138" s="7">
        <v>25.2</v>
      </c>
    </row>
    <row r="139" spans="1:3" s="6" customFormat="1">
      <c r="A139" s="3">
        <v>19223</v>
      </c>
      <c r="B139" s="2">
        <f t="shared" si="2"/>
        <v>1952.6242291286692</v>
      </c>
      <c r="C139" s="7">
        <v>24.99</v>
      </c>
    </row>
    <row r="140" spans="1:3" s="6" customFormat="1">
      <c r="A140" s="3">
        <v>19230</v>
      </c>
      <c r="B140" s="2">
        <f t="shared" si="2"/>
        <v>1952.6433940841791</v>
      </c>
      <c r="C140" s="7">
        <v>25.03</v>
      </c>
    </row>
    <row r="141" spans="1:3" s="6" customFormat="1">
      <c r="A141" s="3">
        <v>19237</v>
      </c>
      <c r="B141" s="2">
        <f t="shared" si="2"/>
        <v>1952.6625590396891</v>
      </c>
      <c r="C141" s="7">
        <v>25.21</v>
      </c>
    </row>
    <row r="142" spans="1:3" s="6" customFormat="1">
      <c r="A142" s="3">
        <v>19244</v>
      </c>
      <c r="B142" s="2">
        <f t="shared" si="2"/>
        <v>1952.681723995199</v>
      </c>
      <c r="C142" s="7">
        <v>24.71</v>
      </c>
    </row>
    <row r="143" spans="1:3" s="6" customFormat="1">
      <c r="A143" s="3">
        <v>19251</v>
      </c>
      <c r="B143" s="2">
        <f t="shared" si="2"/>
        <v>1952.700888950709</v>
      </c>
      <c r="C143" s="7">
        <v>24.57</v>
      </c>
    </row>
    <row r="144" spans="1:3" s="6" customFormat="1">
      <c r="A144" s="3">
        <v>19258</v>
      </c>
      <c r="B144" s="2">
        <f t="shared" si="2"/>
        <v>1952.7200539062189</v>
      </c>
      <c r="C144" s="7">
        <v>24.73</v>
      </c>
    </row>
    <row r="145" spans="1:3" s="6" customFormat="1">
      <c r="A145" s="3">
        <v>19265</v>
      </c>
      <c r="B145" s="2">
        <f t="shared" si="2"/>
        <v>1952.7392188617289</v>
      </c>
      <c r="C145" s="7">
        <v>24.5</v>
      </c>
    </row>
    <row r="146" spans="1:3" s="6" customFormat="1">
      <c r="A146" s="3">
        <v>19272</v>
      </c>
      <c r="B146" s="2">
        <f t="shared" si="2"/>
        <v>1952.7583838172388</v>
      </c>
      <c r="C146" s="7">
        <v>24.55</v>
      </c>
    </row>
    <row r="147" spans="1:3" s="6" customFormat="1">
      <c r="A147" s="3">
        <v>19279</v>
      </c>
      <c r="B147" s="2">
        <f t="shared" si="2"/>
        <v>1952.7775487727488</v>
      </c>
      <c r="C147" s="7">
        <v>24.2</v>
      </c>
    </row>
    <row r="148" spans="1:3" s="6" customFormat="1">
      <c r="A148" s="3">
        <v>19286</v>
      </c>
      <c r="B148" s="2">
        <f t="shared" si="2"/>
        <v>1952.7967137282587</v>
      </c>
      <c r="C148" s="7">
        <v>24.03</v>
      </c>
    </row>
    <row r="149" spans="1:3" s="6" customFormat="1">
      <c r="A149" s="3">
        <v>19293</v>
      </c>
      <c r="B149" s="2">
        <f t="shared" si="2"/>
        <v>1952.8158786837687</v>
      </c>
      <c r="C149" s="7">
        <v>24.52</v>
      </c>
    </row>
    <row r="150" spans="1:3" s="6" customFormat="1">
      <c r="A150" s="3">
        <v>19300</v>
      </c>
      <c r="B150" s="2">
        <f t="shared" si="2"/>
        <v>1952.8350436392786</v>
      </c>
      <c r="C150" s="7">
        <v>24.78</v>
      </c>
    </row>
    <row r="151" spans="1:3" s="6" customFormat="1">
      <c r="A151" s="3">
        <v>19307</v>
      </c>
      <c r="B151" s="2">
        <f t="shared" si="2"/>
        <v>1952.8542085947886</v>
      </c>
      <c r="C151" s="7">
        <v>24.75</v>
      </c>
    </row>
    <row r="152" spans="1:3" s="6" customFormat="1">
      <c r="A152" s="3">
        <v>19314</v>
      </c>
      <c r="B152" s="2">
        <f t="shared" si="2"/>
        <v>1952.8733735502985</v>
      </c>
      <c r="C152" s="7">
        <v>25.27</v>
      </c>
    </row>
    <row r="153" spans="1:3" s="6" customFormat="1">
      <c r="A153" s="3">
        <v>19321</v>
      </c>
      <c r="B153" s="2">
        <f t="shared" si="2"/>
        <v>1952.8925385058085</v>
      </c>
      <c r="C153" s="7">
        <v>25.66</v>
      </c>
    </row>
    <row r="154" spans="1:3" s="6" customFormat="1">
      <c r="A154" s="3">
        <v>19328</v>
      </c>
      <c r="B154" s="2">
        <f t="shared" si="2"/>
        <v>1952.9117034613184</v>
      </c>
      <c r="C154" s="7">
        <v>25.62</v>
      </c>
    </row>
    <row r="155" spans="1:3" s="6" customFormat="1">
      <c r="A155" s="3">
        <v>19335</v>
      </c>
      <c r="B155" s="2">
        <f t="shared" si="2"/>
        <v>1952.9308684168284</v>
      </c>
      <c r="C155" s="7">
        <v>26.04</v>
      </c>
    </row>
    <row r="156" spans="1:3" s="6" customFormat="1">
      <c r="A156" s="3">
        <v>19342</v>
      </c>
      <c r="B156" s="2">
        <f t="shared" si="2"/>
        <v>1952.9500333723383</v>
      </c>
      <c r="C156" s="7">
        <v>26.15</v>
      </c>
    </row>
    <row r="157" spans="1:3" s="6" customFormat="1">
      <c r="A157" s="3">
        <v>19349</v>
      </c>
      <c r="B157" s="2">
        <f t="shared" si="2"/>
        <v>1952.9691983278483</v>
      </c>
      <c r="C157" s="7">
        <v>26.25</v>
      </c>
    </row>
    <row r="158" spans="1:3" s="6" customFormat="1">
      <c r="A158" s="3">
        <v>19356</v>
      </c>
      <c r="B158" s="2">
        <f t="shared" si="2"/>
        <v>1952.9883632833582</v>
      </c>
      <c r="C158" s="7">
        <v>26.54</v>
      </c>
    </row>
    <row r="159" spans="1:3" s="6" customFormat="1">
      <c r="A159" s="3">
        <v>19363</v>
      </c>
      <c r="B159" s="2">
        <f t="shared" si="2"/>
        <v>1953.0075282388682</v>
      </c>
      <c r="C159" s="7">
        <v>26.08</v>
      </c>
    </row>
    <row r="160" spans="1:3" s="6" customFormat="1">
      <c r="A160" s="3">
        <v>19370</v>
      </c>
      <c r="B160" s="2">
        <f t="shared" si="2"/>
        <v>1953.0266931943781</v>
      </c>
      <c r="C160" s="7">
        <v>26.02</v>
      </c>
    </row>
    <row r="161" spans="1:3" s="6" customFormat="1">
      <c r="A161" s="3">
        <v>19377</v>
      </c>
      <c r="B161" s="2">
        <f t="shared" si="2"/>
        <v>1953.0458581498881</v>
      </c>
      <c r="C161" s="7">
        <v>26.07</v>
      </c>
    </row>
    <row r="162" spans="1:3" s="6" customFormat="1">
      <c r="A162" s="3">
        <v>19384</v>
      </c>
      <c r="B162" s="2">
        <f t="shared" si="2"/>
        <v>1953.065023105398</v>
      </c>
      <c r="C162" s="7">
        <v>26.38</v>
      </c>
    </row>
    <row r="163" spans="1:3" s="6" customFormat="1">
      <c r="A163" s="3">
        <v>19391</v>
      </c>
      <c r="B163" s="2">
        <f t="shared" si="2"/>
        <v>1953.084188060908</v>
      </c>
      <c r="C163" s="7">
        <v>26.51</v>
      </c>
    </row>
    <row r="164" spans="1:3" s="6" customFormat="1">
      <c r="A164" s="3">
        <v>19398</v>
      </c>
      <c r="B164" s="2">
        <f t="shared" si="2"/>
        <v>1953.1033530164179</v>
      </c>
      <c r="C164" s="7">
        <v>25.74</v>
      </c>
    </row>
    <row r="165" spans="1:3" s="6" customFormat="1">
      <c r="A165" s="3">
        <v>19405</v>
      </c>
      <c r="B165" s="2">
        <f t="shared" si="2"/>
        <v>1953.1225179719279</v>
      </c>
      <c r="C165" s="7">
        <v>25.63</v>
      </c>
    </row>
    <row r="166" spans="1:3" s="6" customFormat="1">
      <c r="A166" s="3">
        <v>19412</v>
      </c>
      <c r="B166" s="2">
        <f t="shared" si="2"/>
        <v>1953.1416829274378</v>
      </c>
      <c r="C166" s="7">
        <v>25.9</v>
      </c>
    </row>
    <row r="167" spans="1:3" s="6" customFormat="1">
      <c r="A167" s="3">
        <v>19419</v>
      </c>
      <c r="B167" s="2">
        <f t="shared" si="2"/>
        <v>1953.1608478829478</v>
      </c>
      <c r="C167" s="7">
        <v>25.84</v>
      </c>
    </row>
    <row r="168" spans="1:3" s="6" customFormat="1">
      <c r="A168" s="3">
        <v>19426</v>
      </c>
      <c r="B168" s="2">
        <f t="shared" si="2"/>
        <v>1953.1800128384577</v>
      </c>
      <c r="C168" s="7">
        <v>26.18</v>
      </c>
    </row>
    <row r="169" spans="1:3" s="6" customFormat="1">
      <c r="A169" s="3">
        <v>19433</v>
      </c>
      <c r="B169" s="2">
        <f t="shared" si="2"/>
        <v>1953.1991777939677</v>
      </c>
      <c r="C169" s="7">
        <v>26.18</v>
      </c>
    </row>
    <row r="170" spans="1:3" s="6" customFormat="1">
      <c r="A170" s="3">
        <v>19440</v>
      </c>
      <c r="B170" s="2">
        <f t="shared" si="2"/>
        <v>1953.2183427494776</v>
      </c>
      <c r="C170" s="7">
        <v>25.99</v>
      </c>
    </row>
    <row r="171" spans="1:3" s="6" customFormat="1">
      <c r="A171" s="3">
        <v>19447</v>
      </c>
      <c r="B171" s="2">
        <f t="shared" si="2"/>
        <v>1953.2375077049876</v>
      </c>
      <c r="C171" s="7">
        <v>25.23</v>
      </c>
    </row>
    <row r="172" spans="1:3" s="6" customFormat="1">
      <c r="A172" s="3">
        <v>19454</v>
      </c>
      <c r="B172" s="2">
        <f t="shared" si="2"/>
        <v>1953.2566726604975</v>
      </c>
      <c r="C172" s="7">
        <v>24.82</v>
      </c>
    </row>
    <row r="173" spans="1:3" s="6" customFormat="1">
      <c r="A173" s="3">
        <v>19461</v>
      </c>
      <c r="B173" s="2">
        <f t="shared" si="2"/>
        <v>1953.2758376160075</v>
      </c>
      <c r="C173" s="7">
        <v>24.62</v>
      </c>
    </row>
    <row r="174" spans="1:3" s="6" customFormat="1">
      <c r="A174" s="3">
        <v>19468</v>
      </c>
      <c r="B174" s="2">
        <f t="shared" si="2"/>
        <v>1953.2950025715174</v>
      </c>
      <c r="C174" s="7">
        <v>24.2</v>
      </c>
    </row>
    <row r="175" spans="1:3" s="6" customFormat="1">
      <c r="A175" s="3">
        <v>19475</v>
      </c>
      <c r="B175" s="2">
        <f t="shared" si="2"/>
        <v>1953.3141675270274</v>
      </c>
      <c r="C175" s="7">
        <v>24.73</v>
      </c>
    </row>
    <row r="176" spans="1:3" s="6" customFormat="1">
      <c r="A176" s="3">
        <v>19482</v>
      </c>
      <c r="B176" s="2">
        <f t="shared" si="2"/>
        <v>1953.3333324825373</v>
      </c>
      <c r="C176" s="7">
        <v>24.9</v>
      </c>
    </row>
    <row r="177" spans="1:3" s="6" customFormat="1">
      <c r="A177" s="3">
        <v>19489</v>
      </c>
      <c r="B177" s="2">
        <f t="shared" si="2"/>
        <v>1953.3524974380473</v>
      </c>
      <c r="C177" s="7">
        <v>24.84</v>
      </c>
    </row>
    <row r="178" spans="1:3" s="6" customFormat="1">
      <c r="A178" s="3">
        <v>19496</v>
      </c>
      <c r="B178" s="2">
        <f t="shared" si="2"/>
        <v>1953.3716623935572</v>
      </c>
      <c r="C178" s="7">
        <v>25.03</v>
      </c>
    </row>
    <row r="179" spans="1:3" s="6" customFormat="1">
      <c r="A179" s="3">
        <v>19503</v>
      </c>
      <c r="B179" s="2">
        <f t="shared" si="2"/>
        <v>1953.3908273490672</v>
      </c>
      <c r="C179" s="7">
        <v>24.54</v>
      </c>
    </row>
    <row r="180" spans="1:3" s="6" customFormat="1">
      <c r="A180" s="3">
        <v>19510</v>
      </c>
      <c r="B180" s="2">
        <f t="shared" si="2"/>
        <v>1953.4099923045771</v>
      </c>
      <c r="C180" s="7">
        <v>24.09</v>
      </c>
    </row>
    <row r="181" spans="1:3" s="6" customFormat="1">
      <c r="A181" s="3">
        <v>19517</v>
      </c>
      <c r="B181" s="2">
        <f t="shared" si="2"/>
        <v>1953.4291572600871</v>
      </c>
      <c r="C181" s="7">
        <v>23.82</v>
      </c>
    </row>
    <row r="182" spans="1:3" s="6" customFormat="1">
      <c r="A182" s="3">
        <v>19524</v>
      </c>
      <c r="B182" s="2">
        <f t="shared" si="2"/>
        <v>1953.448322215597</v>
      </c>
      <c r="C182" s="7">
        <v>23.84</v>
      </c>
    </row>
    <row r="183" spans="1:3" s="6" customFormat="1">
      <c r="A183" s="3">
        <v>19531</v>
      </c>
      <c r="B183" s="2">
        <f t="shared" si="2"/>
        <v>1953.467487171107</v>
      </c>
      <c r="C183" s="7">
        <v>24.21</v>
      </c>
    </row>
    <row r="184" spans="1:3" s="6" customFormat="1">
      <c r="A184" s="3">
        <v>19538</v>
      </c>
      <c r="B184" s="2">
        <f t="shared" si="2"/>
        <v>1953.4866521266169</v>
      </c>
      <c r="C184" s="7">
        <v>24.36</v>
      </c>
    </row>
    <row r="185" spans="1:3" s="6" customFormat="1">
      <c r="A185" s="3">
        <v>19545</v>
      </c>
      <c r="B185" s="2">
        <f t="shared" si="2"/>
        <v>1953.5058170821269</v>
      </c>
      <c r="C185" s="7">
        <v>24.41</v>
      </c>
    </row>
    <row r="186" spans="1:3" s="6" customFormat="1">
      <c r="A186" s="3">
        <v>19552</v>
      </c>
      <c r="B186" s="2">
        <f t="shared" si="2"/>
        <v>1953.5249820376368</v>
      </c>
      <c r="C186" s="7">
        <v>24.35</v>
      </c>
    </row>
    <row r="187" spans="1:3" s="6" customFormat="1">
      <c r="A187" s="3">
        <v>19559</v>
      </c>
      <c r="B187" s="2">
        <f t="shared" si="2"/>
        <v>1953.5441469931468</v>
      </c>
      <c r="C187" s="7">
        <v>24.23</v>
      </c>
    </row>
    <row r="188" spans="1:3" s="6" customFormat="1">
      <c r="A188" s="3">
        <v>19566</v>
      </c>
      <c r="B188" s="2">
        <f t="shared" si="2"/>
        <v>1953.5633119486567</v>
      </c>
      <c r="C188" s="7">
        <v>24.75</v>
      </c>
    </row>
    <row r="189" spans="1:3" s="6" customFormat="1">
      <c r="A189" s="3">
        <v>19573</v>
      </c>
      <c r="B189" s="2">
        <f t="shared" si="2"/>
        <v>1953.5824769041667</v>
      </c>
      <c r="C189" s="7">
        <v>24.78</v>
      </c>
    </row>
    <row r="190" spans="1:3" s="6" customFormat="1">
      <c r="A190" s="3">
        <v>19580</v>
      </c>
      <c r="B190" s="2">
        <f t="shared" si="2"/>
        <v>1953.6016418596766</v>
      </c>
      <c r="C190" s="7">
        <v>24.62</v>
      </c>
    </row>
    <row r="191" spans="1:3" s="6" customFormat="1">
      <c r="A191" s="3">
        <v>19587</v>
      </c>
      <c r="B191" s="2">
        <f t="shared" si="2"/>
        <v>1953.6208068151866</v>
      </c>
      <c r="C191" s="7">
        <v>24.35</v>
      </c>
    </row>
    <row r="192" spans="1:3" s="6" customFormat="1">
      <c r="A192" s="3">
        <v>19594</v>
      </c>
      <c r="B192" s="2">
        <f t="shared" si="2"/>
        <v>1953.6399717706965</v>
      </c>
      <c r="C192" s="7">
        <v>23.74</v>
      </c>
    </row>
    <row r="193" spans="1:3" s="6" customFormat="1">
      <c r="A193" s="3">
        <v>19601</v>
      </c>
      <c r="B193" s="2">
        <f t="shared" si="2"/>
        <v>1953.6591367262065</v>
      </c>
      <c r="C193" s="7">
        <v>23.57</v>
      </c>
    </row>
    <row r="194" spans="1:3" s="6" customFormat="1">
      <c r="A194" s="3">
        <v>19608</v>
      </c>
      <c r="B194" s="2">
        <f t="shared" ref="B194:B257" si="3">B195-(7/365.25)</f>
        <v>1953.6783016817164</v>
      </c>
      <c r="C194" s="7">
        <v>23.14</v>
      </c>
    </row>
    <row r="195" spans="1:3" s="6" customFormat="1">
      <c r="A195" s="3">
        <v>19615</v>
      </c>
      <c r="B195" s="2">
        <f t="shared" si="3"/>
        <v>1953.6974666372264</v>
      </c>
      <c r="C195" s="7">
        <v>22.95</v>
      </c>
    </row>
    <row r="196" spans="1:3" s="6" customFormat="1">
      <c r="A196" s="3">
        <v>19622</v>
      </c>
      <c r="B196" s="2">
        <f t="shared" si="3"/>
        <v>1953.7166315927363</v>
      </c>
      <c r="C196" s="7">
        <v>23.3</v>
      </c>
    </row>
    <row r="197" spans="1:3" s="6" customFormat="1">
      <c r="A197" s="3">
        <v>19629</v>
      </c>
      <c r="B197" s="2">
        <f t="shared" si="3"/>
        <v>1953.7357965482463</v>
      </c>
      <c r="C197" s="7">
        <v>23.59</v>
      </c>
    </row>
    <row r="198" spans="1:3" s="6" customFormat="1">
      <c r="A198" s="3">
        <v>19636</v>
      </c>
      <c r="B198" s="2">
        <f t="shared" si="3"/>
        <v>1953.7549615037562</v>
      </c>
      <c r="C198" s="7">
        <v>23.66</v>
      </c>
    </row>
    <row r="199" spans="1:3" s="6" customFormat="1">
      <c r="A199" s="3">
        <v>19643</v>
      </c>
      <c r="B199" s="2">
        <f t="shared" si="3"/>
        <v>1953.7741264592662</v>
      </c>
      <c r="C199" s="7">
        <v>24.14</v>
      </c>
    </row>
    <row r="200" spans="1:3" s="6" customFormat="1">
      <c r="A200" s="3">
        <v>19650</v>
      </c>
      <c r="B200" s="2">
        <f t="shared" si="3"/>
        <v>1953.7932914147761</v>
      </c>
      <c r="C200" s="7">
        <v>24.35</v>
      </c>
    </row>
    <row r="201" spans="1:3" s="6" customFormat="1">
      <c r="A201" s="3">
        <v>19657</v>
      </c>
      <c r="B201" s="2">
        <f t="shared" si="3"/>
        <v>1953.8124563702861</v>
      </c>
      <c r="C201" s="7">
        <v>24.54</v>
      </c>
    </row>
    <row r="202" spans="1:3" s="6" customFormat="1">
      <c r="A202" s="3">
        <v>19664</v>
      </c>
      <c r="B202" s="2">
        <f t="shared" si="3"/>
        <v>1953.831621325796</v>
      </c>
      <c r="C202" s="7">
        <v>24.61</v>
      </c>
    </row>
    <row r="203" spans="1:3" s="6" customFormat="1">
      <c r="A203" s="3">
        <v>19671</v>
      </c>
      <c r="B203" s="2">
        <f t="shared" si="3"/>
        <v>1953.850786281306</v>
      </c>
      <c r="C203" s="7">
        <v>24.54</v>
      </c>
    </row>
    <row r="204" spans="1:3" s="6" customFormat="1">
      <c r="A204" s="3">
        <v>19678</v>
      </c>
      <c r="B204" s="2">
        <f t="shared" si="3"/>
        <v>1953.869951236816</v>
      </c>
      <c r="C204" s="7">
        <v>24.44</v>
      </c>
    </row>
    <row r="205" spans="1:3" s="6" customFormat="1">
      <c r="A205" s="3">
        <v>19685</v>
      </c>
      <c r="B205" s="2">
        <f t="shared" si="3"/>
        <v>1953.8891161923259</v>
      </c>
      <c r="C205" s="7">
        <v>24.66</v>
      </c>
    </row>
    <row r="206" spans="1:3" s="6" customFormat="1">
      <c r="A206" s="3">
        <v>19692</v>
      </c>
      <c r="B206" s="2">
        <f t="shared" si="3"/>
        <v>1953.9082811478359</v>
      </c>
      <c r="C206" s="7">
        <v>24.98</v>
      </c>
    </row>
    <row r="207" spans="1:3" s="6" customFormat="1">
      <c r="A207" s="3">
        <v>19699</v>
      </c>
      <c r="B207" s="2">
        <f t="shared" si="3"/>
        <v>1953.9274461033458</v>
      </c>
      <c r="C207" s="7">
        <v>24.76</v>
      </c>
    </row>
    <row r="208" spans="1:3" s="6" customFormat="1">
      <c r="A208" s="3">
        <v>19706</v>
      </c>
      <c r="B208" s="2">
        <f t="shared" si="3"/>
        <v>1953.9466110588558</v>
      </c>
      <c r="C208" s="7">
        <v>24.99</v>
      </c>
    </row>
    <row r="209" spans="1:3" s="6" customFormat="1">
      <c r="A209" s="3">
        <v>19713</v>
      </c>
      <c r="B209" s="2">
        <f t="shared" si="3"/>
        <v>1953.9657760143657</v>
      </c>
      <c r="C209" s="7">
        <v>24.8</v>
      </c>
    </row>
    <row r="210" spans="1:3" s="6" customFormat="1">
      <c r="A210" s="3">
        <v>19720</v>
      </c>
      <c r="B210" s="2">
        <f t="shared" si="3"/>
        <v>1953.9849409698757</v>
      </c>
      <c r="C210" s="7">
        <v>24.81</v>
      </c>
    </row>
    <row r="211" spans="1:3" s="6" customFormat="1">
      <c r="A211" s="3">
        <v>19727</v>
      </c>
      <c r="B211" s="2">
        <f t="shared" si="3"/>
        <v>1954.0041059253856</v>
      </c>
      <c r="C211" s="7">
        <v>24.93</v>
      </c>
    </row>
    <row r="212" spans="1:3" s="6" customFormat="1">
      <c r="A212" s="3">
        <v>19734</v>
      </c>
      <c r="B212" s="2">
        <f t="shared" si="3"/>
        <v>1954.0232708808956</v>
      </c>
      <c r="C212" s="7">
        <v>25.43</v>
      </c>
    </row>
    <row r="213" spans="1:3" s="6" customFormat="1">
      <c r="A213" s="3">
        <v>19741</v>
      </c>
      <c r="B213" s="2">
        <f t="shared" si="3"/>
        <v>1954.0424358364055</v>
      </c>
      <c r="C213" s="7">
        <v>25.85</v>
      </c>
    </row>
    <row r="214" spans="1:3" s="6" customFormat="1">
      <c r="A214" s="3">
        <v>19748</v>
      </c>
      <c r="B214" s="2">
        <f t="shared" si="3"/>
        <v>1954.0616007919155</v>
      </c>
      <c r="C214" s="7">
        <v>26.08</v>
      </c>
    </row>
    <row r="215" spans="1:3" s="6" customFormat="1">
      <c r="A215" s="3">
        <v>19755</v>
      </c>
      <c r="B215" s="2">
        <f t="shared" si="3"/>
        <v>1954.0807657474254</v>
      </c>
      <c r="C215" s="7">
        <v>26.3</v>
      </c>
    </row>
    <row r="216" spans="1:3" s="6" customFormat="1">
      <c r="A216" s="3">
        <v>19762</v>
      </c>
      <c r="B216" s="2">
        <f t="shared" si="3"/>
        <v>1954.0999307029354</v>
      </c>
      <c r="C216" s="7">
        <v>26.12</v>
      </c>
    </row>
    <row r="217" spans="1:3" s="6" customFormat="1">
      <c r="A217" s="3">
        <v>19769</v>
      </c>
      <c r="B217" s="2">
        <f t="shared" si="3"/>
        <v>1954.1190956584453</v>
      </c>
      <c r="C217" s="7">
        <v>25.92</v>
      </c>
    </row>
    <row r="218" spans="1:3" s="6" customFormat="1">
      <c r="A218" s="3">
        <v>19776</v>
      </c>
      <c r="B218" s="2">
        <f t="shared" si="3"/>
        <v>1954.1382606139553</v>
      </c>
      <c r="C218" s="7">
        <v>26.15</v>
      </c>
    </row>
    <row r="219" spans="1:3" s="6" customFormat="1">
      <c r="A219" s="3">
        <v>19783</v>
      </c>
      <c r="B219" s="2">
        <f t="shared" si="3"/>
        <v>1954.1574255694652</v>
      </c>
      <c r="C219" s="7">
        <v>26.52</v>
      </c>
    </row>
    <row r="220" spans="1:3" s="6" customFormat="1">
      <c r="A220" s="3">
        <v>19789</v>
      </c>
      <c r="B220" s="2">
        <f t="shared" si="3"/>
        <v>1954.1765905249752</v>
      </c>
      <c r="C220" s="7">
        <v>26.69</v>
      </c>
    </row>
    <row r="221" spans="1:3" s="6" customFormat="1">
      <c r="A221" s="3">
        <v>19796</v>
      </c>
      <c r="B221" s="2">
        <f t="shared" si="3"/>
        <v>1954.1957554804851</v>
      </c>
      <c r="C221" s="7">
        <v>26.81</v>
      </c>
    </row>
    <row r="222" spans="1:3" s="6" customFormat="1">
      <c r="A222" s="3">
        <v>19803</v>
      </c>
      <c r="B222" s="2">
        <f t="shared" si="3"/>
        <v>1954.2149204359951</v>
      </c>
      <c r="C222" s="7">
        <v>26.56</v>
      </c>
    </row>
    <row r="223" spans="1:3" s="6" customFormat="1">
      <c r="A223" s="3">
        <v>19810</v>
      </c>
      <c r="B223" s="2">
        <f t="shared" si="3"/>
        <v>1954.234085391505</v>
      </c>
      <c r="C223" s="7">
        <v>27.21</v>
      </c>
    </row>
    <row r="224" spans="1:3" s="6" customFormat="1">
      <c r="A224" s="3">
        <v>19817</v>
      </c>
      <c r="B224" s="2">
        <f t="shared" si="3"/>
        <v>1954.253250347015</v>
      </c>
      <c r="C224" s="7">
        <v>27.38</v>
      </c>
    </row>
    <row r="225" spans="1:3" s="6" customFormat="1">
      <c r="A225" s="3">
        <v>19824</v>
      </c>
      <c r="B225" s="2">
        <f t="shared" si="3"/>
        <v>1954.2724153025249</v>
      </c>
      <c r="C225" s="7">
        <v>27.94</v>
      </c>
    </row>
    <row r="226" spans="1:3" s="6" customFormat="1">
      <c r="A226" s="3">
        <v>19831</v>
      </c>
      <c r="B226" s="2">
        <f t="shared" si="3"/>
        <v>1954.2915802580349</v>
      </c>
      <c r="C226" s="7">
        <v>27.78</v>
      </c>
    </row>
    <row r="227" spans="1:3" s="6" customFormat="1">
      <c r="A227" s="3">
        <v>19838</v>
      </c>
      <c r="B227" s="2">
        <f t="shared" si="3"/>
        <v>1954.3107452135448</v>
      </c>
      <c r="C227" s="7">
        <v>28.26</v>
      </c>
    </row>
    <row r="228" spans="1:3" s="6" customFormat="1">
      <c r="A228" s="3">
        <v>19845</v>
      </c>
      <c r="B228" s="2">
        <f t="shared" si="3"/>
        <v>1954.3299101690548</v>
      </c>
      <c r="C228" s="7">
        <v>28.65</v>
      </c>
    </row>
    <row r="229" spans="1:3" s="6" customFormat="1">
      <c r="A229" s="3">
        <v>19852</v>
      </c>
      <c r="B229" s="2">
        <f t="shared" si="3"/>
        <v>1954.3490751245647</v>
      </c>
      <c r="C229" s="7">
        <v>28.8</v>
      </c>
    </row>
    <row r="230" spans="1:3" s="6" customFormat="1">
      <c r="A230" s="3">
        <v>19859</v>
      </c>
      <c r="B230" s="2">
        <f t="shared" si="3"/>
        <v>1954.3682400800747</v>
      </c>
      <c r="C230" s="7">
        <v>28.99</v>
      </c>
    </row>
    <row r="231" spans="1:3" s="6" customFormat="1">
      <c r="A231" s="3">
        <v>19866</v>
      </c>
      <c r="B231" s="2">
        <f t="shared" si="3"/>
        <v>1954.3874050355846</v>
      </c>
      <c r="C231" s="7">
        <v>29.19</v>
      </c>
    </row>
    <row r="232" spans="1:3" s="6" customFormat="1">
      <c r="A232" s="3">
        <v>19873</v>
      </c>
      <c r="B232" s="2">
        <f t="shared" si="3"/>
        <v>1954.4065699910946</v>
      </c>
      <c r="C232" s="7">
        <v>29.1</v>
      </c>
    </row>
    <row r="233" spans="1:3" s="6" customFormat="1">
      <c r="A233" s="3">
        <v>19880</v>
      </c>
      <c r="B233" s="2">
        <f t="shared" si="3"/>
        <v>1954.4257349466045</v>
      </c>
      <c r="C233" s="7">
        <v>28.58</v>
      </c>
    </row>
    <row r="234" spans="1:3" s="6" customFormat="1">
      <c r="A234" s="3">
        <v>19887</v>
      </c>
      <c r="B234" s="2">
        <f t="shared" si="3"/>
        <v>1954.4448999021145</v>
      </c>
      <c r="C234" s="7">
        <v>29.04</v>
      </c>
    </row>
    <row r="235" spans="1:3" s="6" customFormat="1">
      <c r="A235" s="3">
        <v>19894</v>
      </c>
      <c r="B235" s="2">
        <f t="shared" si="3"/>
        <v>1954.4640648576244</v>
      </c>
      <c r="C235" s="7">
        <v>29.2</v>
      </c>
    </row>
    <row r="236" spans="1:3" s="6" customFormat="1">
      <c r="A236" s="3">
        <v>19901</v>
      </c>
      <c r="B236" s="2">
        <f t="shared" si="3"/>
        <v>1954.4832298131344</v>
      </c>
      <c r="C236" s="7">
        <v>29.59</v>
      </c>
    </row>
    <row r="237" spans="1:3" s="6" customFormat="1">
      <c r="A237" s="3">
        <v>19908</v>
      </c>
      <c r="B237" s="2">
        <f t="shared" si="3"/>
        <v>1954.5023947686443</v>
      </c>
      <c r="C237" s="7">
        <v>30.14</v>
      </c>
    </row>
    <row r="238" spans="1:3" s="6" customFormat="1">
      <c r="A238" s="3">
        <v>19915</v>
      </c>
      <c r="B238" s="2">
        <f t="shared" si="3"/>
        <v>1954.5215597241543</v>
      </c>
      <c r="C238" s="7">
        <v>30.06</v>
      </c>
    </row>
    <row r="239" spans="1:3" s="6" customFormat="1">
      <c r="A239" s="3">
        <v>19922</v>
      </c>
      <c r="B239" s="2">
        <f t="shared" si="3"/>
        <v>1954.5407246796642</v>
      </c>
      <c r="C239" s="7">
        <v>30.31</v>
      </c>
    </row>
    <row r="240" spans="1:3" s="6" customFormat="1">
      <c r="A240" s="3">
        <v>19929</v>
      </c>
      <c r="B240" s="2">
        <f t="shared" si="3"/>
        <v>1954.5598896351742</v>
      </c>
      <c r="C240" s="7">
        <v>30.88</v>
      </c>
    </row>
    <row r="241" spans="1:3" s="6" customFormat="1">
      <c r="A241" s="3">
        <v>19936</v>
      </c>
      <c r="B241" s="2">
        <f t="shared" si="3"/>
        <v>1954.5790545906841</v>
      </c>
      <c r="C241" s="7">
        <v>30.38</v>
      </c>
    </row>
    <row r="242" spans="1:3" s="6" customFormat="1">
      <c r="A242" s="3">
        <v>19943</v>
      </c>
      <c r="B242" s="2">
        <f t="shared" si="3"/>
        <v>1954.5982195461941</v>
      </c>
      <c r="C242" s="7">
        <v>30.72</v>
      </c>
    </row>
    <row r="243" spans="1:3" s="6" customFormat="1">
      <c r="A243" s="3">
        <v>19950</v>
      </c>
      <c r="B243" s="2">
        <f t="shared" si="3"/>
        <v>1954.617384501704</v>
      </c>
      <c r="C243" s="7">
        <v>31.21</v>
      </c>
    </row>
    <row r="244" spans="1:3" s="6" customFormat="1">
      <c r="A244" s="3">
        <v>19957</v>
      </c>
      <c r="B244" s="2">
        <f t="shared" si="3"/>
        <v>1954.636549457214</v>
      </c>
      <c r="C244" s="7">
        <v>30.66</v>
      </c>
    </row>
    <row r="245" spans="1:3" s="6" customFormat="1">
      <c r="A245" s="3">
        <v>19964</v>
      </c>
      <c r="B245" s="2">
        <f t="shared" si="3"/>
        <v>1954.6557144127239</v>
      </c>
      <c r="C245" s="7">
        <v>30.5</v>
      </c>
    </row>
    <row r="246" spans="1:3" s="6" customFormat="1">
      <c r="A246" s="3">
        <v>19971</v>
      </c>
      <c r="B246" s="2">
        <f t="shared" si="3"/>
        <v>1954.6748793682339</v>
      </c>
      <c r="C246" s="7">
        <v>30.84</v>
      </c>
    </row>
    <row r="247" spans="1:3" s="6" customFormat="1">
      <c r="A247" s="3">
        <v>19978</v>
      </c>
      <c r="B247" s="2">
        <f t="shared" si="3"/>
        <v>1954.6940443237438</v>
      </c>
      <c r="C247" s="7">
        <v>31.71</v>
      </c>
    </row>
    <row r="248" spans="1:3" s="6" customFormat="1">
      <c r="A248" s="3">
        <v>19985</v>
      </c>
      <c r="B248" s="2">
        <f t="shared" si="3"/>
        <v>1954.7132092792538</v>
      </c>
      <c r="C248" s="7">
        <v>32.4</v>
      </c>
    </row>
    <row r="249" spans="1:3" s="6" customFormat="1">
      <c r="A249" s="3">
        <v>19992</v>
      </c>
      <c r="B249" s="2">
        <f t="shared" si="3"/>
        <v>1954.7323742347637</v>
      </c>
      <c r="C249" s="7">
        <v>32.29</v>
      </c>
    </row>
    <row r="250" spans="1:3" s="6" customFormat="1">
      <c r="A250" s="3">
        <v>19999</v>
      </c>
      <c r="B250" s="2">
        <f t="shared" si="3"/>
        <v>1954.7515391902737</v>
      </c>
      <c r="C250" s="7">
        <v>32.67</v>
      </c>
    </row>
    <row r="251" spans="1:3" s="6" customFormat="1">
      <c r="A251" s="3">
        <v>20006</v>
      </c>
      <c r="B251" s="2">
        <f t="shared" si="3"/>
        <v>1954.7707041457836</v>
      </c>
      <c r="C251" s="7">
        <v>31.71</v>
      </c>
    </row>
    <row r="252" spans="1:3" s="6" customFormat="1">
      <c r="A252" s="3">
        <v>20013</v>
      </c>
      <c r="B252" s="2">
        <f t="shared" si="3"/>
        <v>1954.7898691012936</v>
      </c>
      <c r="C252" s="7">
        <v>32.130000000000003</v>
      </c>
    </row>
    <row r="253" spans="1:3" s="6" customFormat="1">
      <c r="A253" s="3">
        <v>20020</v>
      </c>
      <c r="B253" s="2">
        <f t="shared" si="3"/>
        <v>1954.8090340568035</v>
      </c>
      <c r="C253" s="7">
        <v>31.68</v>
      </c>
    </row>
    <row r="254" spans="1:3" s="6" customFormat="1">
      <c r="A254" s="3">
        <v>20027</v>
      </c>
      <c r="B254" s="2">
        <f t="shared" si="3"/>
        <v>1954.8281990123135</v>
      </c>
      <c r="C254" s="7">
        <v>32.71</v>
      </c>
    </row>
    <row r="255" spans="1:3" s="6" customFormat="1">
      <c r="A255" s="3">
        <v>20034</v>
      </c>
      <c r="B255" s="2">
        <f t="shared" si="3"/>
        <v>1954.8473639678234</v>
      </c>
      <c r="C255" s="7">
        <v>33.54</v>
      </c>
    </row>
    <row r="256" spans="1:3" s="6" customFormat="1">
      <c r="A256" s="3">
        <v>20041</v>
      </c>
      <c r="B256" s="2">
        <f t="shared" si="3"/>
        <v>1954.8665289233334</v>
      </c>
      <c r="C256" s="7">
        <v>33.450000000000003</v>
      </c>
    </row>
    <row r="257" spans="1:3" s="6" customFormat="1">
      <c r="A257" s="3">
        <v>20048</v>
      </c>
      <c r="B257" s="2">
        <f t="shared" si="3"/>
        <v>1954.8856938788433</v>
      </c>
      <c r="C257" s="7">
        <v>34.549999999999997</v>
      </c>
    </row>
    <row r="258" spans="1:3" s="6" customFormat="1">
      <c r="A258" s="3">
        <v>20055</v>
      </c>
      <c r="B258" s="2">
        <f t="shared" ref="B258:B321" si="4">B259-(7/365.25)</f>
        <v>1954.9048588343533</v>
      </c>
      <c r="C258" s="7">
        <v>34.49</v>
      </c>
    </row>
    <row r="259" spans="1:3" s="6" customFormat="1">
      <c r="A259" s="3">
        <v>20062</v>
      </c>
      <c r="B259" s="2">
        <f t="shared" si="4"/>
        <v>1954.9240237898632</v>
      </c>
      <c r="C259" s="7">
        <v>34.56</v>
      </c>
    </row>
    <row r="260" spans="1:3" s="6" customFormat="1">
      <c r="A260" s="3">
        <v>20069</v>
      </c>
      <c r="B260" s="2">
        <f t="shared" si="4"/>
        <v>1954.9431887453732</v>
      </c>
      <c r="C260" s="7">
        <v>35.92</v>
      </c>
    </row>
    <row r="261" spans="1:3" s="6" customFormat="1">
      <c r="A261" s="3">
        <v>20076</v>
      </c>
      <c r="B261" s="2">
        <f t="shared" si="4"/>
        <v>1954.9623537008831</v>
      </c>
      <c r="C261" s="7">
        <v>35.369999999999997</v>
      </c>
    </row>
    <row r="262" spans="1:3" s="6" customFormat="1">
      <c r="A262" s="3">
        <v>20083</v>
      </c>
      <c r="B262" s="2">
        <f t="shared" si="4"/>
        <v>1954.9815186563931</v>
      </c>
      <c r="C262" s="7">
        <v>35.979999999999997</v>
      </c>
    </row>
    <row r="263" spans="1:3" s="6" customFormat="1">
      <c r="A263" s="3">
        <v>20090</v>
      </c>
      <c r="B263" s="2">
        <f t="shared" si="4"/>
        <v>1955.000683611903</v>
      </c>
      <c r="C263" s="7">
        <v>35.33</v>
      </c>
    </row>
    <row r="264" spans="1:3" s="6" customFormat="1">
      <c r="A264" s="3">
        <v>20097</v>
      </c>
      <c r="B264" s="2">
        <f t="shared" si="4"/>
        <v>1955.019848567413</v>
      </c>
      <c r="C264" s="7">
        <v>35.28</v>
      </c>
    </row>
    <row r="265" spans="1:3" s="6" customFormat="1">
      <c r="A265" s="3">
        <v>20104</v>
      </c>
      <c r="B265" s="2">
        <f t="shared" si="4"/>
        <v>1955.0390135229229</v>
      </c>
      <c r="C265" s="7">
        <v>35.44</v>
      </c>
    </row>
    <row r="266" spans="1:3" s="6" customFormat="1">
      <c r="A266" s="3">
        <v>20111</v>
      </c>
      <c r="B266" s="2">
        <f t="shared" si="4"/>
        <v>1955.0581784784329</v>
      </c>
      <c r="C266" s="7">
        <v>36.19</v>
      </c>
    </row>
    <row r="267" spans="1:3" s="6" customFormat="1">
      <c r="A267" s="3">
        <v>20118</v>
      </c>
      <c r="B267" s="2">
        <f t="shared" si="4"/>
        <v>1955.0773434339428</v>
      </c>
      <c r="C267" s="7">
        <v>36.96</v>
      </c>
    </row>
    <row r="268" spans="1:3" s="6" customFormat="1">
      <c r="A268" s="3">
        <v>20125</v>
      </c>
      <c r="B268" s="2">
        <f t="shared" si="4"/>
        <v>1955.0965083894528</v>
      </c>
      <c r="C268" s="7">
        <v>37.15</v>
      </c>
    </row>
    <row r="269" spans="1:3" s="6" customFormat="1">
      <c r="A269" s="3">
        <v>20132</v>
      </c>
      <c r="B269" s="2">
        <f t="shared" si="4"/>
        <v>1955.1156733449627</v>
      </c>
      <c r="C269" s="7">
        <v>36.89</v>
      </c>
    </row>
    <row r="270" spans="1:3" s="6" customFormat="1">
      <c r="A270" s="3">
        <v>20139</v>
      </c>
      <c r="B270" s="2">
        <f t="shared" si="4"/>
        <v>1955.1348383004727</v>
      </c>
      <c r="C270" s="7">
        <v>36.57</v>
      </c>
    </row>
    <row r="271" spans="1:3" s="6" customFormat="1">
      <c r="A271" s="3">
        <v>20146</v>
      </c>
      <c r="B271" s="2">
        <f t="shared" si="4"/>
        <v>1955.1540032559826</v>
      </c>
      <c r="C271" s="7">
        <v>37.520000000000003</v>
      </c>
    </row>
    <row r="272" spans="1:3" s="6" customFormat="1">
      <c r="A272" s="3">
        <v>20152</v>
      </c>
      <c r="B272" s="2">
        <f t="shared" si="4"/>
        <v>1955.1731682114926</v>
      </c>
      <c r="C272" s="7">
        <v>35.82</v>
      </c>
    </row>
    <row r="273" spans="1:3" s="6" customFormat="1">
      <c r="A273" s="3">
        <v>20159</v>
      </c>
      <c r="B273" s="2">
        <f t="shared" si="4"/>
        <v>1955.1923331670025</v>
      </c>
      <c r="C273" s="7">
        <v>36.18</v>
      </c>
    </row>
    <row r="274" spans="1:3" s="6" customFormat="1">
      <c r="A274" s="3">
        <v>20166</v>
      </c>
      <c r="B274" s="2">
        <f t="shared" si="4"/>
        <v>1955.2114981225125</v>
      </c>
      <c r="C274" s="7">
        <v>36.96</v>
      </c>
    </row>
    <row r="275" spans="1:3" s="6" customFormat="1">
      <c r="A275" s="3">
        <v>20173</v>
      </c>
      <c r="B275" s="2">
        <f t="shared" si="4"/>
        <v>1955.2306630780224</v>
      </c>
      <c r="C275" s="7">
        <v>36.950000000000003</v>
      </c>
    </row>
    <row r="276" spans="1:3" s="6" customFormat="1">
      <c r="A276" s="3">
        <v>20180</v>
      </c>
      <c r="B276" s="2">
        <f t="shared" si="4"/>
        <v>1955.2498280335324</v>
      </c>
      <c r="C276" s="7">
        <v>37.340000000000003</v>
      </c>
    </row>
    <row r="277" spans="1:3" s="6" customFormat="1">
      <c r="A277" s="3">
        <v>20187</v>
      </c>
      <c r="B277" s="2">
        <f t="shared" si="4"/>
        <v>1955.2689929890423</v>
      </c>
      <c r="C277" s="7">
        <v>37.96</v>
      </c>
    </row>
    <row r="278" spans="1:3" s="6" customFormat="1">
      <c r="A278" s="3">
        <v>20194</v>
      </c>
      <c r="B278" s="2">
        <f t="shared" si="4"/>
        <v>1955.2881579445523</v>
      </c>
      <c r="C278" s="7">
        <v>38.01</v>
      </c>
    </row>
    <row r="279" spans="1:3" s="6" customFormat="1">
      <c r="A279" s="3">
        <v>20201</v>
      </c>
      <c r="B279" s="2">
        <f t="shared" si="4"/>
        <v>1955.3073229000622</v>
      </c>
      <c r="C279" s="7">
        <v>37.96</v>
      </c>
    </row>
    <row r="280" spans="1:3" s="6" customFormat="1">
      <c r="A280" s="3">
        <v>20208</v>
      </c>
      <c r="B280" s="2">
        <f t="shared" si="4"/>
        <v>1955.3264878555722</v>
      </c>
      <c r="C280" s="7">
        <v>37.89</v>
      </c>
    </row>
    <row r="281" spans="1:3" s="6" customFormat="1">
      <c r="A281" s="3">
        <v>20215</v>
      </c>
      <c r="B281" s="2">
        <f t="shared" si="4"/>
        <v>1955.3456528110821</v>
      </c>
      <c r="C281" s="7">
        <v>37.44</v>
      </c>
    </row>
    <row r="282" spans="1:3" s="6" customFormat="1">
      <c r="A282" s="3">
        <v>20222</v>
      </c>
      <c r="B282" s="2">
        <f t="shared" si="4"/>
        <v>1955.3648177665921</v>
      </c>
      <c r="C282" s="7">
        <v>37.74</v>
      </c>
    </row>
    <row r="283" spans="1:3" s="6" customFormat="1">
      <c r="A283" s="3">
        <v>20229</v>
      </c>
      <c r="B283" s="2">
        <f t="shared" si="4"/>
        <v>1955.383982722102</v>
      </c>
      <c r="C283" s="7">
        <v>37.93</v>
      </c>
    </row>
    <row r="284" spans="1:3" s="6" customFormat="1">
      <c r="A284" s="3">
        <v>20236</v>
      </c>
      <c r="B284" s="2">
        <f t="shared" si="4"/>
        <v>1955.403147677612</v>
      </c>
      <c r="C284" s="7">
        <v>38.369999999999997</v>
      </c>
    </row>
    <row r="285" spans="1:3" s="6" customFormat="1">
      <c r="A285" s="3">
        <v>20243</v>
      </c>
      <c r="B285" s="2">
        <f t="shared" si="4"/>
        <v>1955.4223126331219</v>
      </c>
      <c r="C285" s="7">
        <v>39.25</v>
      </c>
    </row>
    <row r="286" spans="1:3" s="6" customFormat="1">
      <c r="A286" s="3">
        <v>20250</v>
      </c>
      <c r="B286" s="2">
        <f t="shared" si="4"/>
        <v>1955.4414775886319</v>
      </c>
      <c r="C286" s="7">
        <v>40.1</v>
      </c>
    </row>
    <row r="287" spans="1:3" s="6" customFormat="1">
      <c r="A287" s="3">
        <v>20257</v>
      </c>
      <c r="B287" s="2">
        <f t="shared" si="4"/>
        <v>1955.4606425441418</v>
      </c>
      <c r="C287" s="7">
        <v>40.96</v>
      </c>
    </row>
    <row r="288" spans="1:3" s="6" customFormat="1">
      <c r="A288" s="3">
        <v>20264</v>
      </c>
      <c r="B288" s="2">
        <f t="shared" si="4"/>
        <v>1955.4798074996518</v>
      </c>
      <c r="C288" s="7">
        <v>41.19</v>
      </c>
    </row>
    <row r="289" spans="1:3" s="6" customFormat="1">
      <c r="A289" s="3">
        <v>20271</v>
      </c>
      <c r="B289" s="2">
        <f t="shared" si="4"/>
        <v>1955.4989724551617</v>
      </c>
      <c r="C289" s="7">
        <v>42.64</v>
      </c>
    </row>
    <row r="290" spans="1:3" s="6" customFormat="1">
      <c r="A290" s="3">
        <v>20278</v>
      </c>
      <c r="B290" s="2">
        <f t="shared" si="4"/>
        <v>1955.5181374106717</v>
      </c>
      <c r="C290" s="7">
        <v>42.4</v>
      </c>
    </row>
    <row r="291" spans="1:3" s="6" customFormat="1">
      <c r="A291" s="3">
        <v>20285</v>
      </c>
      <c r="B291" s="2">
        <f t="shared" si="4"/>
        <v>1955.5373023661816</v>
      </c>
      <c r="C291" s="7">
        <v>43</v>
      </c>
    </row>
    <row r="292" spans="1:3" s="6" customFormat="1">
      <c r="A292" s="3">
        <v>20292</v>
      </c>
      <c r="B292" s="2">
        <f t="shared" si="4"/>
        <v>1955.5564673216916</v>
      </c>
      <c r="C292" s="7">
        <v>43.52</v>
      </c>
    </row>
    <row r="293" spans="1:3" s="6" customFormat="1">
      <c r="A293" s="3">
        <v>20299</v>
      </c>
      <c r="B293" s="2">
        <f t="shared" si="4"/>
        <v>1955.5756322772015</v>
      </c>
      <c r="C293" s="7">
        <v>42.56</v>
      </c>
    </row>
    <row r="294" spans="1:3" s="6" customFormat="1">
      <c r="A294" s="3">
        <v>20306</v>
      </c>
      <c r="B294" s="2">
        <f t="shared" si="4"/>
        <v>1955.5947972327115</v>
      </c>
      <c r="C294" s="7">
        <v>42.21</v>
      </c>
    </row>
    <row r="295" spans="1:3" s="6" customFormat="1">
      <c r="A295" s="3">
        <v>20313</v>
      </c>
      <c r="B295" s="2">
        <f t="shared" si="4"/>
        <v>1955.6139621882214</v>
      </c>
      <c r="C295" s="7">
        <v>42.02</v>
      </c>
    </row>
    <row r="296" spans="1:3" s="6" customFormat="1">
      <c r="A296" s="3">
        <v>20320</v>
      </c>
      <c r="B296" s="2">
        <f t="shared" si="4"/>
        <v>1955.6331271437314</v>
      </c>
      <c r="C296" s="7">
        <v>42.99</v>
      </c>
    </row>
    <row r="297" spans="1:3" s="6" customFormat="1">
      <c r="A297" s="3">
        <v>20327</v>
      </c>
      <c r="B297" s="2">
        <f t="shared" si="4"/>
        <v>1955.6522920992413</v>
      </c>
      <c r="C297" s="7">
        <v>43.6</v>
      </c>
    </row>
    <row r="298" spans="1:3" s="6" customFormat="1">
      <c r="A298" s="3">
        <v>20334</v>
      </c>
      <c r="B298" s="2">
        <f t="shared" si="4"/>
        <v>1955.6714570547513</v>
      </c>
      <c r="C298" s="7">
        <v>43.89</v>
      </c>
    </row>
    <row r="299" spans="1:3" s="6" customFormat="1">
      <c r="A299" s="3">
        <v>20341</v>
      </c>
      <c r="B299" s="2">
        <f t="shared" si="4"/>
        <v>1955.6906220102612</v>
      </c>
      <c r="C299" s="7">
        <v>45.09</v>
      </c>
    </row>
    <row r="300" spans="1:3" s="6" customFormat="1">
      <c r="A300" s="3">
        <v>20348</v>
      </c>
      <c r="B300" s="2">
        <f t="shared" si="4"/>
        <v>1955.7097869657712</v>
      </c>
      <c r="C300" s="7">
        <v>45.63</v>
      </c>
    </row>
    <row r="301" spans="1:3" s="6" customFormat="1">
      <c r="A301" s="3">
        <v>20355</v>
      </c>
      <c r="B301" s="2">
        <f t="shared" si="4"/>
        <v>1955.7289519212811</v>
      </c>
      <c r="C301" s="7">
        <v>43.67</v>
      </c>
    </row>
    <row r="302" spans="1:3" s="6" customFormat="1">
      <c r="A302" s="3">
        <v>20362</v>
      </c>
      <c r="B302" s="2">
        <f t="shared" si="4"/>
        <v>1955.7481168767911</v>
      </c>
      <c r="C302" s="7">
        <v>42.38</v>
      </c>
    </row>
    <row r="303" spans="1:3" s="6" customFormat="1">
      <c r="A303" s="3">
        <v>20369</v>
      </c>
      <c r="B303" s="2">
        <f t="shared" si="4"/>
        <v>1955.767281832301</v>
      </c>
      <c r="C303" s="7">
        <v>41.22</v>
      </c>
    </row>
    <row r="304" spans="1:3" s="6" customFormat="1">
      <c r="A304" s="3">
        <v>20376</v>
      </c>
      <c r="B304" s="2">
        <f t="shared" si="4"/>
        <v>1955.786446787811</v>
      </c>
      <c r="C304" s="7">
        <v>42.59</v>
      </c>
    </row>
    <row r="305" spans="1:3" s="6" customFormat="1">
      <c r="A305" s="3">
        <v>20383</v>
      </c>
      <c r="B305" s="2">
        <f t="shared" si="4"/>
        <v>1955.8056117433209</v>
      </c>
      <c r="C305" s="7">
        <v>42.37</v>
      </c>
    </row>
    <row r="306" spans="1:3" s="6" customFormat="1">
      <c r="A306" s="3">
        <v>20390</v>
      </c>
      <c r="B306" s="2">
        <f t="shared" si="4"/>
        <v>1955.8247766988309</v>
      </c>
      <c r="C306" s="7">
        <v>43.96</v>
      </c>
    </row>
    <row r="307" spans="1:3" s="6" customFormat="1">
      <c r="A307" s="3">
        <v>20397</v>
      </c>
      <c r="B307" s="2">
        <f t="shared" si="4"/>
        <v>1955.8439416543408</v>
      </c>
      <c r="C307" s="7">
        <v>45.24</v>
      </c>
    </row>
    <row r="308" spans="1:3" s="6" customFormat="1">
      <c r="A308" s="3">
        <v>20404</v>
      </c>
      <c r="B308" s="2">
        <f t="shared" si="4"/>
        <v>1955.8631066098508</v>
      </c>
      <c r="C308" s="7">
        <v>45.54</v>
      </c>
    </row>
    <row r="309" spans="1:3" s="6" customFormat="1">
      <c r="A309" s="3">
        <v>20411</v>
      </c>
      <c r="B309" s="2">
        <f t="shared" si="4"/>
        <v>1955.8822715653607</v>
      </c>
      <c r="C309" s="7">
        <v>45.68</v>
      </c>
    </row>
    <row r="310" spans="1:3" s="6" customFormat="1">
      <c r="A310" s="3">
        <v>20418</v>
      </c>
      <c r="B310" s="2">
        <f t="shared" si="4"/>
        <v>1955.9014365208707</v>
      </c>
      <c r="C310" s="7">
        <v>45.44</v>
      </c>
    </row>
    <row r="311" spans="1:3" s="6" customFormat="1">
      <c r="A311" s="3">
        <v>20425</v>
      </c>
      <c r="B311" s="2">
        <f t="shared" si="4"/>
        <v>1955.9206014763806</v>
      </c>
      <c r="C311" s="7">
        <v>45.89</v>
      </c>
    </row>
    <row r="312" spans="1:3" s="6" customFormat="1">
      <c r="A312" s="3">
        <v>20432</v>
      </c>
      <c r="B312" s="2">
        <f t="shared" si="4"/>
        <v>1955.9397664318906</v>
      </c>
      <c r="C312" s="7">
        <v>45.13</v>
      </c>
    </row>
    <row r="313" spans="1:3" s="6" customFormat="1">
      <c r="A313" s="3">
        <v>20439</v>
      </c>
      <c r="B313" s="2">
        <f t="shared" si="4"/>
        <v>1955.9589313874005</v>
      </c>
      <c r="C313" s="7">
        <v>45.5</v>
      </c>
    </row>
    <row r="314" spans="1:3" s="6" customFormat="1">
      <c r="A314" s="3">
        <v>20446</v>
      </c>
      <c r="B314" s="2">
        <f t="shared" si="4"/>
        <v>1955.9780963429105</v>
      </c>
      <c r="C314" s="7">
        <v>45.48</v>
      </c>
    </row>
    <row r="315" spans="1:3" s="6" customFormat="1">
      <c r="A315" s="3">
        <v>20453</v>
      </c>
      <c r="B315" s="2">
        <f t="shared" si="4"/>
        <v>1955.9972612984204</v>
      </c>
      <c r="C315" s="7">
        <v>45.14</v>
      </c>
    </row>
    <row r="316" spans="1:3" s="6" customFormat="1">
      <c r="A316" s="3">
        <v>20460</v>
      </c>
      <c r="B316" s="2">
        <f t="shared" si="4"/>
        <v>1956.0164262539304</v>
      </c>
      <c r="C316" s="7">
        <v>44.67</v>
      </c>
    </row>
    <row r="317" spans="1:3" s="6" customFormat="1">
      <c r="A317" s="3">
        <v>20467</v>
      </c>
      <c r="B317" s="2">
        <f t="shared" si="4"/>
        <v>1956.0355912094403</v>
      </c>
      <c r="C317" s="7">
        <v>43.22</v>
      </c>
    </row>
    <row r="318" spans="1:3" s="6" customFormat="1">
      <c r="A318" s="3">
        <v>20474</v>
      </c>
      <c r="B318" s="2">
        <f t="shared" si="4"/>
        <v>1956.0547561649503</v>
      </c>
      <c r="C318" s="7">
        <v>43.35</v>
      </c>
    </row>
    <row r="319" spans="1:3" s="6" customFormat="1">
      <c r="A319" s="3">
        <v>20481</v>
      </c>
      <c r="B319" s="2">
        <f t="shared" si="4"/>
        <v>1956.0739211204602</v>
      </c>
      <c r="C319" s="7">
        <v>44.78</v>
      </c>
    </row>
    <row r="320" spans="1:3" s="6" customFormat="1">
      <c r="A320" s="3">
        <v>20488</v>
      </c>
      <c r="B320" s="2">
        <f t="shared" si="4"/>
        <v>1956.0930860759702</v>
      </c>
      <c r="C320" s="7">
        <v>43.64</v>
      </c>
    </row>
    <row r="321" spans="1:3" s="6" customFormat="1">
      <c r="A321" s="3">
        <v>20495</v>
      </c>
      <c r="B321" s="2">
        <f t="shared" si="4"/>
        <v>1956.1122510314801</v>
      </c>
      <c r="C321" s="7">
        <v>44.52</v>
      </c>
    </row>
    <row r="322" spans="1:3" s="6" customFormat="1">
      <c r="A322" s="3">
        <v>20502</v>
      </c>
      <c r="B322" s="2">
        <f t="shared" ref="B322:B385" si="5">B323-(7/365.25)</f>
        <v>1956.1314159869901</v>
      </c>
      <c r="C322" s="7">
        <v>45.32</v>
      </c>
    </row>
    <row r="323" spans="1:3" s="6" customFormat="1">
      <c r="A323" s="3">
        <v>20509</v>
      </c>
      <c r="B323" s="2">
        <f t="shared" si="5"/>
        <v>1956.1505809425</v>
      </c>
      <c r="C323" s="7">
        <v>45.81</v>
      </c>
    </row>
    <row r="324" spans="1:3" s="6" customFormat="1">
      <c r="A324" s="3">
        <v>20517</v>
      </c>
      <c r="B324" s="2">
        <f t="shared" si="5"/>
        <v>1956.16974589801</v>
      </c>
      <c r="C324" s="7">
        <v>46.7</v>
      </c>
    </row>
    <row r="325" spans="1:3" s="6" customFormat="1">
      <c r="A325" s="3">
        <v>20524</v>
      </c>
      <c r="B325" s="2">
        <f t="shared" si="5"/>
        <v>1956.1889108535199</v>
      </c>
      <c r="C325" s="7">
        <v>48.14</v>
      </c>
    </row>
    <row r="326" spans="1:3" s="6" customFormat="1">
      <c r="A326" s="3">
        <v>20531</v>
      </c>
      <c r="B326" s="2">
        <f t="shared" si="5"/>
        <v>1956.2080758090299</v>
      </c>
      <c r="C326" s="7">
        <v>48.83</v>
      </c>
    </row>
    <row r="327" spans="1:3" s="6" customFormat="1">
      <c r="A327" s="3">
        <v>20538</v>
      </c>
      <c r="B327" s="2">
        <f t="shared" si="5"/>
        <v>1956.2272407645398</v>
      </c>
      <c r="C327" s="7">
        <v>48.48</v>
      </c>
    </row>
    <row r="328" spans="1:3" s="6" customFormat="1">
      <c r="A328" s="3">
        <v>20545</v>
      </c>
      <c r="B328" s="2">
        <f t="shared" si="5"/>
        <v>1956.2464057200498</v>
      </c>
      <c r="C328" s="7">
        <v>48.85</v>
      </c>
    </row>
    <row r="329" spans="1:3" s="6" customFormat="1">
      <c r="A329" s="3">
        <v>20552</v>
      </c>
      <c r="B329" s="2">
        <f t="shared" si="5"/>
        <v>1956.2655706755597</v>
      </c>
      <c r="C329" s="7">
        <v>47.95</v>
      </c>
    </row>
    <row r="330" spans="1:3" s="6" customFormat="1">
      <c r="A330" s="3">
        <v>20559</v>
      </c>
      <c r="B330" s="2">
        <f t="shared" si="5"/>
        <v>1956.2847356310697</v>
      </c>
      <c r="C330" s="7">
        <v>47.76</v>
      </c>
    </row>
    <row r="331" spans="1:3" s="6" customFormat="1">
      <c r="A331" s="3">
        <v>20566</v>
      </c>
      <c r="B331" s="2">
        <f t="shared" si="5"/>
        <v>1956.3039005865796</v>
      </c>
      <c r="C331" s="7">
        <v>47.99</v>
      </c>
    </row>
    <row r="332" spans="1:3" s="6" customFormat="1">
      <c r="A332" s="3">
        <v>20573</v>
      </c>
      <c r="B332" s="2">
        <f t="shared" si="5"/>
        <v>1956.3230655420896</v>
      </c>
      <c r="C332" s="7">
        <v>48.51</v>
      </c>
    </row>
    <row r="333" spans="1:3" s="6" customFormat="1">
      <c r="A333" s="3">
        <v>20580</v>
      </c>
      <c r="B333" s="2">
        <f t="shared" si="5"/>
        <v>1956.3422304975995</v>
      </c>
      <c r="C333" s="7">
        <v>47.12</v>
      </c>
    </row>
    <row r="334" spans="1:3" s="6" customFormat="1">
      <c r="A334" s="3">
        <v>20587</v>
      </c>
      <c r="B334" s="2">
        <f t="shared" si="5"/>
        <v>1956.3613954531095</v>
      </c>
      <c r="C334" s="7">
        <v>46.39</v>
      </c>
    </row>
    <row r="335" spans="1:3" s="6" customFormat="1">
      <c r="A335" s="3">
        <v>20594</v>
      </c>
      <c r="B335" s="2">
        <f t="shared" si="5"/>
        <v>1956.3805604086194</v>
      </c>
      <c r="C335" s="7">
        <v>44.62</v>
      </c>
    </row>
    <row r="336" spans="1:3" s="6" customFormat="1">
      <c r="A336" s="3">
        <v>20601</v>
      </c>
      <c r="B336" s="2">
        <f t="shared" si="5"/>
        <v>1956.3997253641294</v>
      </c>
      <c r="C336" s="7">
        <v>45.58</v>
      </c>
    </row>
    <row r="337" spans="1:3" s="6" customFormat="1">
      <c r="A337" s="3">
        <v>20608</v>
      </c>
      <c r="B337" s="2">
        <f t="shared" si="5"/>
        <v>1956.4188903196393</v>
      </c>
      <c r="C337" s="7">
        <v>45.14</v>
      </c>
    </row>
    <row r="338" spans="1:3" s="6" customFormat="1">
      <c r="A338" s="3">
        <v>20615</v>
      </c>
      <c r="B338" s="2">
        <f t="shared" si="5"/>
        <v>1956.4380552751493</v>
      </c>
      <c r="C338" s="7">
        <v>46.37</v>
      </c>
    </row>
    <row r="339" spans="1:3" s="6" customFormat="1">
      <c r="A339" s="3">
        <v>20622</v>
      </c>
      <c r="B339" s="2">
        <f t="shared" si="5"/>
        <v>1956.4572202306592</v>
      </c>
      <c r="C339" s="7">
        <v>46.59</v>
      </c>
    </row>
    <row r="340" spans="1:3" s="6" customFormat="1">
      <c r="A340" s="3">
        <v>20629</v>
      </c>
      <c r="B340" s="2">
        <f t="shared" si="5"/>
        <v>1956.4763851861692</v>
      </c>
      <c r="C340" s="7">
        <v>46.97</v>
      </c>
    </row>
    <row r="341" spans="1:3" s="6" customFormat="1">
      <c r="A341" s="3">
        <v>20636</v>
      </c>
      <c r="B341" s="2">
        <f t="shared" si="5"/>
        <v>1956.4955501416791</v>
      </c>
      <c r="C341" s="7">
        <v>48.04</v>
      </c>
    </row>
    <row r="342" spans="1:3" s="6" customFormat="1">
      <c r="A342" s="3">
        <v>20643</v>
      </c>
      <c r="B342" s="2">
        <f t="shared" si="5"/>
        <v>1956.5147150971891</v>
      </c>
      <c r="C342" s="7">
        <v>48.72</v>
      </c>
    </row>
    <row r="343" spans="1:3" s="6" customFormat="1">
      <c r="A343" s="3">
        <v>20650</v>
      </c>
      <c r="B343" s="2">
        <f t="shared" si="5"/>
        <v>1956.533880052699</v>
      </c>
      <c r="C343" s="7">
        <v>49.35</v>
      </c>
    </row>
    <row r="344" spans="1:3" s="6" customFormat="1">
      <c r="A344" s="3">
        <v>20657</v>
      </c>
      <c r="B344" s="2">
        <f t="shared" si="5"/>
        <v>1956.553045008209</v>
      </c>
      <c r="C344" s="7">
        <v>49.08</v>
      </c>
    </row>
    <row r="345" spans="1:3" s="6" customFormat="1">
      <c r="A345" s="3">
        <v>20664</v>
      </c>
      <c r="B345" s="2">
        <f t="shared" si="5"/>
        <v>1956.5722099637189</v>
      </c>
      <c r="C345" s="7">
        <v>49.64</v>
      </c>
    </row>
    <row r="346" spans="1:3" s="6" customFormat="1">
      <c r="A346" s="3">
        <v>20671</v>
      </c>
      <c r="B346" s="2">
        <f t="shared" si="5"/>
        <v>1956.5913749192289</v>
      </c>
      <c r="C346" s="7">
        <v>49.09</v>
      </c>
    </row>
    <row r="347" spans="1:3" s="6" customFormat="1">
      <c r="A347" s="3">
        <v>20678</v>
      </c>
      <c r="B347" s="2">
        <f t="shared" si="5"/>
        <v>1956.6105398747388</v>
      </c>
      <c r="C347" s="7">
        <v>48.82</v>
      </c>
    </row>
    <row r="348" spans="1:3" s="6" customFormat="1">
      <c r="A348" s="3">
        <v>20685</v>
      </c>
      <c r="B348" s="2">
        <f t="shared" si="5"/>
        <v>1956.6297048302488</v>
      </c>
      <c r="C348" s="7">
        <v>47.95</v>
      </c>
    </row>
    <row r="349" spans="1:3" s="6" customFormat="1">
      <c r="A349" s="3">
        <v>20692</v>
      </c>
      <c r="B349" s="2">
        <f t="shared" si="5"/>
        <v>1956.6488697857587</v>
      </c>
      <c r="C349" s="7">
        <v>47.51</v>
      </c>
    </row>
    <row r="350" spans="1:3" s="6" customFormat="1">
      <c r="A350" s="3">
        <v>20699</v>
      </c>
      <c r="B350" s="2">
        <f t="shared" si="5"/>
        <v>1956.6680347412687</v>
      </c>
      <c r="C350" s="7">
        <v>47.81</v>
      </c>
    </row>
    <row r="351" spans="1:3" s="6" customFormat="1">
      <c r="A351" s="3">
        <v>20706</v>
      </c>
      <c r="B351" s="2">
        <f t="shared" si="5"/>
        <v>1956.6871996967786</v>
      </c>
      <c r="C351" s="7">
        <v>47.21</v>
      </c>
    </row>
    <row r="352" spans="1:3" s="6" customFormat="1">
      <c r="A352" s="3">
        <v>20713</v>
      </c>
      <c r="B352" s="2">
        <f t="shared" si="5"/>
        <v>1956.7063646522886</v>
      </c>
      <c r="C352" s="7">
        <v>46.58</v>
      </c>
    </row>
    <row r="353" spans="1:3" s="6" customFormat="1">
      <c r="A353" s="3">
        <v>20720</v>
      </c>
      <c r="B353" s="2">
        <f t="shared" si="5"/>
        <v>1956.7255296077985</v>
      </c>
      <c r="C353" s="7">
        <v>45.35</v>
      </c>
    </row>
    <row r="354" spans="1:3" s="6" customFormat="1">
      <c r="A354" s="3">
        <v>20727</v>
      </c>
      <c r="B354" s="2">
        <f t="shared" si="5"/>
        <v>1956.7446945633085</v>
      </c>
      <c r="C354" s="7">
        <v>46.45</v>
      </c>
    </row>
    <row r="355" spans="1:3" s="6" customFormat="1">
      <c r="A355" s="3">
        <v>20734</v>
      </c>
      <c r="B355" s="2">
        <f t="shared" si="5"/>
        <v>1956.7638595188184</v>
      </c>
      <c r="C355" s="7">
        <v>47</v>
      </c>
    </row>
    <row r="356" spans="1:3" s="6" customFormat="1">
      <c r="A356" s="3">
        <v>20741</v>
      </c>
      <c r="B356" s="2">
        <f t="shared" si="5"/>
        <v>1956.7830244743284</v>
      </c>
      <c r="C356" s="7">
        <v>46.24</v>
      </c>
    </row>
    <row r="357" spans="1:3" s="6" customFormat="1">
      <c r="A357" s="3">
        <v>20748</v>
      </c>
      <c r="B357" s="2">
        <f t="shared" si="5"/>
        <v>1956.8021894298383</v>
      </c>
      <c r="C357" s="7">
        <v>46.27</v>
      </c>
    </row>
    <row r="358" spans="1:3" s="6" customFormat="1">
      <c r="A358" s="3">
        <v>20755</v>
      </c>
      <c r="B358" s="2">
        <f t="shared" si="5"/>
        <v>1956.8213543853483</v>
      </c>
      <c r="C358" s="7">
        <v>46.98</v>
      </c>
    </row>
    <row r="359" spans="1:3" s="6" customFormat="1">
      <c r="A359" s="3">
        <v>20762</v>
      </c>
      <c r="B359" s="2">
        <f t="shared" si="5"/>
        <v>1956.8405193408582</v>
      </c>
      <c r="C359" s="7">
        <v>46.34</v>
      </c>
    </row>
    <row r="360" spans="1:3" s="6" customFormat="1">
      <c r="A360" s="3">
        <v>20769</v>
      </c>
      <c r="B360" s="2">
        <f t="shared" si="5"/>
        <v>1956.8596842963682</v>
      </c>
      <c r="C360" s="7">
        <v>45.74</v>
      </c>
    </row>
    <row r="361" spans="1:3" s="6" customFormat="1">
      <c r="A361" s="3">
        <v>20776</v>
      </c>
      <c r="B361" s="2">
        <f t="shared" si="5"/>
        <v>1956.8788492518781</v>
      </c>
      <c r="C361" s="7">
        <v>45.14</v>
      </c>
    </row>
    <row r="362" spans="1:3" s="6" customFormat="1">
      <c r="A362" s="3">
        <v>20783</v>
      </c>
      <c r="B362" s="2">
        <f t="shared" si="5"/>
        <v>1956.8980142073881</v>
      </c>
      <c r="C362" s="7">
        <v>45.08</v>
      </c>
    </row>
    <row r="363" spans="1:3" s="6" customFormat="1">
      <c r="A363" s="3">
        <v>20790</v>
      </c>
      <c r="B363" s="2">
        <f t="shared" si="5"/>
        <v>1956.917179162898</v>
      </c>
      <c r="C363" s="7">
        <v>47.04</v>
      </c>
    </row>
    <row r="364" spans="1:3" s="6" customFormat="1">
      <c r="A364" s="3">
        <v>20797</v>
      </c>
      <c r="B364" s="2">
        <f t="shared" si="5"/>
        <v>1956.936344118408</v>
      </c>
      <c r="C364" s="7">
        <v>46.54</v>
      </c>
    </row>
    <row r="365" spans="1:3" s="6" customFormat="1">
      <c r="A365" s="3">
        <v>20804</v>
      </c>
      <c r="B365" s="2">
        <f t="shared" si="5"/>
        <v>1956.9555090739179</v>
      </c>
      <c r="C365" s="7">
        <v>46.37</v>
      </c>
    </row>
    <row r="366" spans="1:3" s="6" customFormat="1">
      <c r="A366" s="3">
        <v>20811</v>
      </c>
      <c r="B366" s="2">
        <f t="shared" si="5"/>
        <v>1956.9746740294279</v>
      </c>
      <c r="C366" s="7">
        <v>46.56</v>
      </c>
    </row>
    <row r="367" spans="1:3" s="6" customFormat="1">
      <c r="A367" s="3">
        <v>20818</v>
      </c>
      <c r="B367" s="2">
        <f t="shared" si="5"/>
        <v>1956.9938389849378</v>
      </c>
      <c r="C367" s="7">
        <v>46.66</v>
      </c>
    </row>
    <row r="368" spans="1:3" s="6" customFormat="1">
      <c r="A368" s="3">
        <v>20825</v>
      </c>
      <c r="B368" s="2">
        <f t="shared" si="5"/>
        <v>1957.0130039404478</v>
      </c>
      <c r="C368" s="7">
        <v>46.18</v>
      </c>
    </row>
    <row r="369" spans="1:3" s="6" customFormat="1">
      <c r="A369" s="3">
        <v>20832</v>
      </c>
      <c r="B369" s="2">
        <f t="shared" si="5"/>
        <v>1957.0321688959577</v>
      </c>
      <c r="C369" s="7">
        <v>44.64</v>
      </c>
    </row>
    <row r="370" spans="1:3" s="6" customFormat="1">
      <c r="A370" s="3">
        <v>20839</v>
      </c>
      <c r="B370" s="2">
        <f t="shared" si="5"/>
        <v>1957.0513338514677</v>
      </c>
      <c r="C370" s="7">
        <v>44.82</v>
      </c>
    </row>
    <row r="371" spans="1:3" s="6" customFormat="1">
      <c r="A371" s="3">
        <v>20846</v>
      </c>
      <c r="B371" s="2">
        <f t="shared" si="5"/>
        <v>1957.0704988069776</v>
      </c>
      <c r="C371" s="7">
        <v>44.62</v>
      </c>
    </row>
    <row r="372" spans="1:3" s="6" customFormat="1">
      <c r="A372" s="3">
        <v>20853</v>
      </c>
      <c r="B372" s="2">
        <f t="shared" si="5"/>
        <v>1957.0896637624876</v>
      </c>
      <c r="C372" s="7">
        <v>43.32</v>
      </c>
    </row>
    <row r="373" spans="1:3" s="6" customFormat="1">
      <c r="A373" s="3">
        <v>20860</v>
      </c>
      <c r="B373" s="2">
        <f t="shared" si="5"/>
        <v>1957.1088287179975</v>
      </c>
      <c r="C373" s="7">
        <v>43.51</v>
      </c>
    </row>
    <row r="374" spans="1:3" s="6" customFormat="1">
      <c r="A374" s="3">
        <v>20867</v>
      </c>
      <c r="B374" s="2">
        <f t="shared" si="5"/>
        <v>1957.1279936735075</v>
      </c>
      <c r="C374" s="7">
        <v>43.48</v>
      </c>
    </row>
    <row r="375" spans="1:3" s="6" customFormat="1">
      <c r="A375" s="3">
        <v>20874</v>
      </c>
      <c r="B375" s="2">
        <f t="shared" si="5"/>
        <v>1957.1471586290174</v>
      </c>
      <c r="C375" s="7">
        <v>43.74</v>
      </c>
    </row>
    <row r="376" spans="1:3" s="6" customFormat="1">
      <c r="A376" s="3">
        <v>20881</v>
      </c>
      <c r="B376" s="2">
        <f t="shared" si="5"/>
        <v>1957.1663235845274</v>
      </c>
      <c r="C376" s="7">
        <v>44.07</v>
      </c>
    </row>
    <row r="377" spans="1:3" s="6" customFormat="1">
      <c r="A377" s="3">
        <v>20888</v>
      </c>
      <c r="B377" s="2">
        <f t="shared" si="5"/>
        <v>1957.1854885400373</v>
      </c>
      <c r="C377" s="7">
        <v>44.05</v>
      </c>
    </row>
    <row r="378" spans="1:3" s="6" customFormat="1">
      <c r="A378" s="3">
        <v>20895</v>
      </c>
      <c r="B378" s="2">
        <f t="shared" si="5"/>
        <v>1957.2046534955473</v>
      </c>
      <c r="C378" s="7">
        <v>44.06</v>
      </c>
    </row>
    <row r="379" spans="1:3" s="6" customFormat="1">
      <c r="A379" s="3">
        <v>20902</v>
      </c>
      <c r="B379" s="2">
        <f t="shared" si="5"/>
        <v>1957.2238184510572</v>
      </c>
      <c r="C379" s="7">
        <v>44.11</v>
      </c>
    </row>
    <row r="380" spans="1:3" s="6" customFormat="1">
      <c r="A380" s="3">
        <v>20909</v>
      </c>
      <c r="B380" s="2">
        <f t="shared" si="5"/>
        <v>1957.2429834065672</v>
      </c>
      <c r="C380" s="7">
        <v>44.49</v>
      </c>
    </row>
    <row r="381" spans="1:3" s="6" customFormat="1">
      <c r="A381" s="3">
        <v>20916</v>
      </c>
      <c r="B381" s="2">
        <f t="shared" si="5"/>
        <v>1957.2621483620771</v>
      </c>
      <c r="C381" s="7">
        <v>44.98</v>
      </c>
    </row>
    <row r="382" spans="1:3" s="6" customFormat="1">
      <c r="A382" s="3">
        <v>20923</v>
      </c>
      <c r="B382" s="2">
        <f t="shared" si="5"/>
        <v>1957.2813133175871</v>
      </c>
      <c r="C382" s="7">
        <v>45.41</v>
      </c>
    </row>
    <row r="383" spans="1:3" s="6" customFormat="1">
      <c r="A383" s="3">
        <v>20930</v>
      </c>
      <c r="B383" s="2">
        <f t="shared" si="5"/>
        <v>1957.300478273097</v>
      </c>
      <c r="C383" s="7">
        <v>45.5</v>
      </c>
    </row>
    <row r="384" spans="1:3" s="6" customFormat="1">
      <c r="A384" s="3">
        <v>20937</v>
      </c>
      <c r="B384" s="2">
        <f t="shared" si="5"/>
        <v>1957.319643228607</v>
      </c>
      <c r="C384" s="7">
        <v>46.34</v>
      </c>
    </row>
    <row r="385" spans="1:3" s="6" customFormat="1">
      <c r="A385" s="3">
        <v>20944</v>
      </c>
      <c r="B385" s="2">
        <f t="shared" si="5"/>
        <v>1957.3388081841169</v>
      </c>
      <c r="C385" s="7">
        <v>46.59</v>
      </c>
    </row>
    <row r="386" spans="1:3" s="6" customFormat="1">
      <c r="A386" s="3">
        <v>20951</v>
      </c>
      <c r="B386" s="2">
        <f t="shared" ref="B386:B449" si="6">B387-(7/365.25)</f>
        <v>1957.3579731396269</v>
      </c>
      <c r="C386" s="7">
        <v>47.15</v>
      </c>
    </row>
    <row r="387" spans="1:3" s="6" customFormat="1">
      <c r="A387" s="3">
        <v>20958</v>
      </c>
      <c r="B387" s="2">
        <f t="shared" si="6"/>
        <v>1957.3771380951368</v>
      </c>
      <c r="C387" s="7">
        <v>47.21</v>
      </c>
    </row>
    <row r="388" spans="1:3" s="6" customFormat="1">
      <c r="A388" s="3">
        <v>20965</v>
      </c>
      <c r="B388" s="2">
        <f t="shared" si="6"/>
        <v>1957.3963030506468</v>
      </c>
      <c r="C388" s="7">
        <v>47.43</v>
      </c>
    </row>
    <row r="389" spans="1:3" s="6" customFormat="1">
      <c r="A389" s="3">
        <v>20972</v>
      </c>
      <c r="B389" s="2">
        <f t="shared" si="6"/>
        <v>1957.4154680061567</v>
      </c>
      <c r="C389" s="7">
        <v>47.85</v>
      </c>
    </row>
    <row r="390" spans="1:3" s="6" customFormat="1">
      <c r="A390" s="3">
        <v>20979</v>
      </c>
      <c r="B390" s="2">
        <f t="shared" si="6"/>
        <v>1957.4346329616667</v>
      </c>
      <c r="C390" s="7">
        <v>48.15</v>
      </c>
    </row>
    <row r="391" spans="1:3" s="6" customFormat="1">
      <c r="A391" s="3">
        <v>20986</v>
      </c>
      <c r="B391" s="2">
        <f t="shared" si="6"/>
        <v>1957.4537979171766</v>
      </c>
      <c r="C391" s="7">
        <v>47.15</v>
      </c>
    </row>
    <row r="392" spans="1:3" s="6" customFormat="1">
      <c r="A392" s="3">
        <v>20993</v>
      </c>
      <c r="B392" s="2">
        <f t="shared" si="6"/>
        <v>1957.4729628726866</v>
      </c>
      <c r="C392" s="7">
        <v>47.37</v>
      </c>
    </row>
    <row r="393" spans="1:3" s="6" customFormat="1">
      <c r="A393" s="3">
        <v>21000</v>
      </c>
      <c r="B393" s="2">
        <f t="shared" si="6"/>
        <v>1957.4921278281965</v>
      </c>
      <c r="C393" s="7">
        <v>48.69</v>
      </c>
    </row>
    <row r="394" spans="1:3" s="6" customFormat="1">
      <c r="A394" s="3">
        <v>21007</v>
      </c>
      <c r="B394" s="2">
        <f t="shared" si="6"/>
        <v>1957.5112927837065</v>
      </c>
      <c r="C394" s="7">
        <v>49.08</v>
      </c>
    </row>
    <row r="395" spans="1:3" s="6" customFormat="1">
      <c r="A395" s="3">
        <v>21014</v>
      </c>
      <c r="B395" s="2">
        <f t="shared" si="6"/>
        <v>1957.5304577392164</v>
      </c>
      <c r="C395" s="7">
        <v>48.58</v>
      </c>
    </row>
    <row r="396" spans="1:3" s="6" customFormat="1">
      <c r="A396" s="3">
        <v>21021</v>
      </c>
      <c r="B396" s="2">
        <f t="shared" si="6"/>
        <v>1957.5496226947264</v>
      </c>
      <c r="C396" s="7">
        <v>48.45</v>
      </c>
    </row>
    <row r="397" spans="1:3" s="6" customFormat="1">
      <c r="A397" s="3">
        <v>21028</v>
      </c>
      <c r="B397" s="2">
        <f t="shared" si="6"/>
        <v>1957.5687876502363</v>
      </c>
      <c r="C397" s="7">
        <v>47.68</v>
      </c>
    </row>
    <row r="398" spans="1:3" s="6" customFormat="1">
      <c r="A398" s="3">
        <v>21035</v>
      </c>
      <c r="B398" s="2">
        <f t="shared" si="6"/>
        <v>1957.5879526057463</v>
      </c>
      <c r="C398" s="7">
        <v>46.92</v>
      </c>
    </row>
    <row r="399" spans="1:3" s="6" customFormat="1">
      <c r="A399" s="3">
        <v>21042</v>
      </c>
      <c r="B399" s="2">
        <f t="shared" si="6"/>
        <v>1957.6071175612562</v>
      </c>
      <c r="C399" s="7">
        <v>45.83</v>
      </c>
    </row>
    <row r="400" spans="1:3" s="6" customFormat="1">
      <c r="A400" s="3">
        <v>21049</v>
      </c>
      <c r="B400" s="2">
        <f t="shared" si="6"/>
        <v>1957.6262825167662</v>
      </c>
      <c r="C400" s="7">
        <v>44.51</v>
      </c>
    </row>
    <row r="401" spans="1:3" s="6" customFormat="1">
      <c r="A401" s="3">
        <v>21056</v>
      </c>
      <c r="B401" s="2">
        <f t="shared" si="6"/>
        <v>1957.6454474722761</v>
      </c>
      <c r="C401" s="7">
        <v>45.22</v>
      </c>
    </row>
    <row r="402" spans="1:3" s="6" customFormat="1">
      <c r="A402" s="3">
        <v>21063</v>
      </c>
      <c r="B402" s="2">
        <f t="shared" si="6"/>
        <v>1957.6646124277861</v>
      </c>
      <c r="C402" s="7">
        <v>44.68</v>
      </c>
    </row>
    <row r="403" spans="1:3" s="6" customFormat="1">
      <c r="A403" s="3">
        <v>21070</v>
      </c>
      <c r="B403" s="2">
        <f t="shared" si="6"/>
        <v>1957.683777383296</v>
      </c>
      <c r="C403" s="7">
        <v>44.8</v>
      </c>
    </row>
    <row r="404" spans="1:3" s="6" customFormat="1">
      <c r="A404" s="3">
        <v>21077</v>
      </c>
      <c r="B404" s="2">
        <f t="shared" si="6"/>
        <v>1957.702942338806</v>
      </c>
      <c r="C404" s="7">
        <v>43.69</v>
      </c>
    </row>
    <row r="405" spans="1:3" s="6" customFormat="1">
      <c r="A405" s="3">
        <v>21084</v>
      </c>
      <c r="B405" s="2">
        <f t="shared" si="6"/>
        <v>1957.7221072943159</v>
      </c>
      <c r="C405" s="7">
        <v>42.55</v>
      </c>
    </row>
    <row r="406" spans="1:3" s="6" customFormat="1">
      <c r="A406" s="3">
        <v>21091</v>
      </c>
      <c r="B406" s="2">
        <f t="shared" si="6"/>
        <v>1957.7412722498259</v>
      </c>
      <c r="C406" s="7">
        <v>42.79</v>
      </c>
    </row>
    <row r="407" spans="1:3" s="6" customFormat="1">
      <c r="A407" s="3">
        <v>21098</v>
      </c>
      <c r="B407" s="2">
        <f t="shared" si="6"/>
        <v>1957.7604372053358</v>
      </c>
      <c r="C407" s="7">
        <v>40.94</v>
      </c>
    </row>
    <row r="408" spans="1:3" s="6" customFormat="1">
      <c r="A408" s="3">
        <v>21105</v>
      </c>
      <c r="B408" s="2">
        <f t="shared" si="6"/>
        <v>1957.7796021608458</v>
      </c>
      <c r="C408" s="7">
        <v>40.33</v>
      </c>
    </row>
    <row r="409" spans="1:3" s="6" customFormat="1">
      <c r="A409" s="3">
        <v>21112</v>
      </c>
      <c r="B409" s="2">
        <f t="shared" si="6"/>
        <v>1957.7987671163557</v>
      </c>
      <c r="C409" s="7">
        <v>40.590000000000003</v>
      </c>
    </row>
    <row r="410" spans="1:3" s="6" customFormat="1">
      <c r="A410" s="3">
        <v>21119</v>
      </c>
      <c r="B410" s="2">
        <f t="shared" si="6"/>
        <v>1957.8179320718657</v>
      </c>
      <c r="C410" s="7">
        <v>40.44</v>
      </c>
    </row>
    <row r="411" spans="1:3" s="6" customFormat="1">
      <c r="A411" s="3">
        <v>21126</v>
      </c>
      <c r="B411" s="2">
        <f t="shared" si="6"/>
        <v>1957.8370970273756</v>
      </c>
      <c r="C411" s="7">
        <v>40.19</v>
      </c>
    </row>
    <row r="412" spans="1:3" s="6" customFormat="1">
      <c r="A412" s="3">
        <v>21133</v>
      </c>
      <c r="B412" s="2">
        <f t="shared" si="6"/>
        <v>1957.8562619828856</v>
      </c>
      <c r="C412" s="7">
        <v>40.369999999999997</v>
      </c>
    </row>
    <row r="413" spans="1:3" s="6" customFormat="1">
      <c r="A413" s="3">
        <v>21140</v>
      </c>
      <c r="B413" s="2">
        <f t="shared" si="6"/>
        <v>1957.8754269383955</v>
      </c>
      <c r="C413" s="7">
        <v>40.869999999999997</v>
      </c>
    </row>
    <row r="414" spans="1:3" s="6" customFormat="1">
      <c r="A414" s="3">
        <v>21147</v>
      </c>
      <c r="B414" s="2">
        <f t="shared" si="6"/>
        <v>1957.8945918939055</v>
      </c>
      <c r="C414" s="7">
        <v>41.72</v>
      </c>
    </row>
    <row r="415" spans="1:3" s="6" customFormat="1">
      <c r="A415" s="3">
        <v>21154</v>
      </c>
      <c r="B415" s="2">
        <f t="shared" si="6"/>
        <v>1957.9137568494154</v>
      </c>
      <c r="C415" s="7">
        <v>41.31</v>
      </c>
    </row>
    <row r="416" spans="1:3" s="6" customFormat="1">
      <c r="A416" s="3">
        <v>21161</v>
      </c>
      <c r="B416" s="2">
        <f t="shared" si="6"/>
        <v>1957.9329218049254</v>
      </c>
      <c r="C416" s="7">
        <v>40.729999999999997</v>
      </c>
    </row>
    <row r="417" spans="1:3" s="6" customFormat="1">
      <c r="A417" s="3">
        <v>21168</v>
      </c>
      <c r="B417" s="2">
        <f t="shared" si="6"/>
        <v>1957.9520867604353</v>
      </c>
      <c r="C417" s="7">
        <v>39.479999999999997</v>
      </c>
    </row>
    <row r="418" spans="1:3" s="6" customFormat="1">
      <c r="A418" s="3">
        <v>21175</v>
      </c>
      <c r="B418" s="2">
        <f t="shared" si="6"/>
        <v>1957.9712517159453</v>
      </c>
      <c r="C418" s="7">
        <v>39.78</v>
      </c>
    </row>
    <row r="419" spans="1:3" s="6" customFormat="1">
      <c r="A419" s="3">
        <v>21182</v>
      </c>
      <c r="B419" s="2">
        <f t="shared" si="6"/>
        <v>1957.9904166714553</v>
      </c>
      <c r="C419" s="7">
        <v>40.869999999999997</v>
      </c>
    </row>
    <row r="420" spans="1:3" s="6" customFormat="1">
      <c r="A420" s="3">
        <v>21189</v>
      </c>
      <c r="B420" s="2">
        <f t="shared" si="6"/>
        <v>1958.0095816269652</v>
      </c>
      <c r="C420" s="7">
        <v>40.369999999999997</v>
      </c>
    </row>
    <row r="421" spans="1:3" s="6" customFormat="1">
      <c r="A421" s="3">
        <v>21196</v>
      </c>
      <c r="B421" s="2">
        <f t="shared" si="6"/>
        <v>1958.0287465824752</v>
      </c>
      <c r="C421" s="7">
        <v>41.1</v>
      </c>
    </row>
    <row r="422" spans="1:3" s="6" customFormat="1">
      <c r="A422" s="3">
        <v>21203</v>
      </c>
      <c r="B422" s="2">
        <f t="shared" si="6"/>
        <v>1958.0479115379851</v>
      </c>
      <c r="C422" s="7">
        <v>41.71</v>
      </c>
    </row>
    <row r="423" spans="1:3" s="6" customFormat="1">
      <c r="A423" s="3">
        <v>21210</v>
      </c>
      <c r="B423" s="2">
        <f t="shared" si="6"/>
        <v>1958.0670764934951</v>
      </c>
      <c r="C423" s="7">
        <v>41.7</v>
      </c>
    </row>
    <row r="424" spans="1:3" s="6" customFormat="1">
      <c r="A424" s="3">
        <v>21217</v>
      </c>
      <c r="B424" s="2">
        <f t="shared" si="6"/>
        <v>1958.086241449005</v>
      </c>
      <c r="C424" s="7">
        <v>41.73</v>
      </c>
    </row>
    <row r="425" spans="1:3" s="6" customFormat="1">
      <c r="A425" s="3">
        <v>21224</v>
      </c>
      <c r="B425" s="2">
        <f t="shared" si="6"/>
        <v>1958.105406404515</v>
      </c>
      <c r="C425" s="7">
        <v>41.33</v>
      </c>
    </row>
    <row r="426" spans="1:3" s="6" customFormat="1">
      <c r="A426" s="3">
        <v>21231</v>
      </c>
      <c r="B426" s="2">
        <f t="shared" si="6"/>
        <v>1958.1245713600249</v>
      </c>
      <c r="C426" s="7">
        <v>40.880000000000003</v>
      </c>
    </row>
    <row r="427" spans="1:3" s="6" customFormat="1">
      <c r="A427" s="3">
        <v>21238</v>
      </c>
      <c r="B427" s="2">
        <f t="shared" si="6"/>
        <v>1958.1437363155349</v>
      </c>
      <c r="C427" s="7">
        <v>40.840000000000003</v>
      </c>
    </row>
    <row r="428" spans="1:3" s="6" customFormat="1">
      <c r="A428" s="3">
        <v>21245</v>
      </c>
      <c r="B428" s="2">
        <f t="shared" si="6"/>
        <v>1958.1629012710448</v>
      </c>
      <c r="C428" s="7">
        <v>42.07</v>
      </c>
    </row>
    <row r="429" spans="1:3" s="6" customFormat="1">
      <c r="A429" s="3">
        <v>21252</v>
      </c>
      <c r="B429" s="2">
        <f t="shared" si="6"/>
        <v>1958.1820662265548</v>
      </c>
      <c r="C429" s="7">
        <v>42.33</v>
      </c>
    </row>
    <row r="430" spans="1:3" s="6" customFormat="1">
      <c r="A430" s="3">
        <v>21259</v>
      </c>
      <c r="B430" s="2">
        <f t="shared" si="6"/>
        <v>1958.2012311820647</v>
      </c>
      <c r="C430" s="7">
        <v>42.42</v>
      </c>
    </row>
    <row r="431" spans="1:3" s="6" customFormat="1">
      <c r="A431" s="3">
        <v>21266</v>
      </c>
      <c r="B431" s="2">
        <f t="shared" si="6"/>
        <v>1958.2203961375747</v>
      </c>
      <c r="C431" s="7">
        <v>42.2</v>
      </c>
    </row>
    <row r="432" spans="1:3" s="6" customFormat="1">
      <c r="A432" s="3">
        <v>21273</v>
      </c>
      <c r="B432" s="2">
        <f t="shared" si="6"/>
        <v>1958.2395610930846</v>
      </c>
      <c r="C432" s="7">
        <v>41.48</v>
      </c>
    </row>
    <row r="433" spans="1:3" s="6" customFormat="1">
      <c r="A433" s="3">
        <v>21280</v>
      </c>
      <c r="B433" s="2">
        <f t="shared" si="6"/>
        <v>1958.2587260485946</v>
      </c>
      <c r="C433" s="7">
        <v>41.74</v>
      </c>
    </row>
    <row r="434" spans="1:3" s="6" customFormat="1">
      <c r="A434" s="3">
        <v>21287</v>
      </c>
      <c r="B434" s="2">
        <f t="shared" si="6"/>
        <v>1958.2778910041045</v>
      </c>
      <c r="C434" s="7">
        <v>42.71</v>
      </c>
    </row>
    <row r="435" spans="1:3" s="6" customFormat="1">
      <c r="A435" s="3">
        <v>21294</v>
      </c>
      <c r="B435" s="2">
        <f t="shared" si="6"/>
        <v>1958.2970559596145</v>
      </c>
      <c r="C435" s="7">
        <v>43.36</v>
      </c>
    </row>
    <row r="436" spans="1:3" s="6" customFormat="1">
      <c r="A436" s="3">
        <v>21301</v>
      </c>
      <c r="B436" s="2">
        <f t="shared" si="6"/>
        <v>1958.3162209151244</v>
      </c>
      <c r="C436" s="7">
        <v>43.69</v>
      </c>
    </row>
    <row r="437" spans="1:3" s="6" customFormat="1">
      <c r="A437" s="3">
        <v>21308</v>
      </c>
      <c r="B437" s="2">
        <f t="shared" si="6"/>
        <v>1958.3353858706344</v>
      </c>
      <c r="C437" s="7">
        <v>44.09</v>
      </c>
    </row>
    <row r="438" spans="1:3" s="6" customFormat="1">
      <c r="A438" s="3">
        <v>21315</v>
      </c>
      <c r="B438" s="2">
        <f t="shared" si="6"/>
        <v>1958.3545508261443</v>
      </c>
      <c r="C438" s="7">
        <v>43.36</v>
      </c>
    </row>
    <row r="439" spans="1:3" s="6" customFormat="1">
      <c r="A439" s="3">
        <v>21322</v>
      </c>
      <c r="B439" s="2">
        <f t="shared" si="6"/>
        <v>1958.3737157816543</v>
      </c>
      <c r="C439" s="7">
        <v>43.87</v>
      </c>
    </row>
    <row r="440" spans="1:3" s="6" customFormat="1">
      <c r="A440" s="3">
        <v>21329</v>
      </c>
      <c r="B440" s="2">
        <f t="shared" si="6"/>
        <v>1958.3928807371642</v>
      </c>
      <c r="C440" s="7">
        <v>44.09</v>
      </c>
    </row>
    <row r="441" spans="1:3" s="6" customFormat="1">
      <c r="A441" s="3">
        <v>21336</v>
      </c>
      <c r="B441" s="2">
        <f t="shared" si="6"/>
        <v>1958.4120456926742</v>
      </c>
      <c r="C441" s="7">
        <v>44.64</v>
      </c>
    </row>
    <row r="442" spans="1:3" s="6" customFormat="1">
      <c r="A442" s="3">
        <v>21343</v>
      </c>
      <c r="B442" s="2">
        <f t="shared" si="6"/>
        <v>1958.4312106481841</v>
      </c>
      <c r="C442" s="7">
        <v>45.02</v>
      </c>
    </row>
    <row r="443" spans="1:3" s="6" customFormat="1">
      <c r="A443" s="3">
        <v>21350</v>
      </c>
      <c r="B443" s="2">
        <f t="shared" si="6"/>
        <v>1958.4503756036941</v>
      </c>
      <c r="C443" s="7">
        <v>44.85</v>
      </c>
    </row>
    <row r="444" spans="1:3" s="6" customFormat="1">
      <c r="A444" s="3">
        <v>21357</v>
      </c>
      <c r="B444" s="2">
        <f t="shared" si="6"/>
        <v>1958.469540559204</v>
      </c>
      <c r="C444" s="7">
        <v>44.9</v>
      </c>
    </row>
    <row r="445" spans="1:3" s="6" customFormat="1">
      <c r="A445" s="3">
        <v>21364</v>
      </c>
      <c r="B445" s="2">
        <f t="shared" si="6"/>
        <v>1958.488705514714</v>
      </c>
      <c r="C445" s="7">
        <v>45.47</v>
      </c>
    </row>
    <row r="446" spans="1:3" s="6" customFormat="1">
      <c r="A446" s="3">
        <v>21371</v>
      </c>
      <c r="B446" s="2">
        <f t="shared" si="6"/>
        <v>1958.5078704702239</v>
      </c>
      <c r="C446" s="7">
        <v>45.72</v>
      </c>
    </row>
    <row r="447" spans="1:3" s="6" customFormat="1">
      <c r="A447" s="3">
        <v>21378</v>
      </c>
      <c r="B447" s="2">
        <f t="shared" si="6"/>
        <v>1958.5270354257339</v>
      </c>
      <c r="C447" s="7">
        <v>45.77</v>
      </c>
    </row>
    <row r="448" spans="1:3" s="6" customFormat="1">
      <c r="A448" s="3">
        <v>21385</v>
      </c>
      <c r="B448" s="2">
        <f t="shared" si="6"/>
        <v>1958.5462003812438</v>
      </c>
      <c r="C448" s="7">
        <v>46.97</v>
      </c>
    </row>
    <row r="449" spans="1:3" s="6" customFormat="1">
      <c r="A449" s="3">
        <v>21392</v>
      </c>
      <c r="B449" s="2">
        <f t="shared" si="6"/>
        <v>1958.5653653367538</v>
      </c>
      <c r="C449" s="7">
        <v>47.49</v>
      </c>
    </row>
    <row r="450" spans="1:3" s="6" customFormat="1">
      <c r="A450" s="3">
        <v>21399</v>
      </c>
      <c r="B450" s="2">
        <f t="shared" ref="B450:B513" si="7">B451-(7/365.25)</f>
        <v>1958.5845302922637</v>
      </c>
      <c r="C450" s="7">
        <v>48.05</v>
      </c>
    </row>
    <row r="451" spans="1:3" s="6" customFormat="1">
      <c r="A451" s="3">
        <v>21406</v>
      </c>
      <c r="B451" s="2">
        <f t="shared" si="7"/>
        <v>1958.6036952477737</v>
      </c>
      <c r="C451" s="7">
        <v>47.5</v>
      </c>
    </row>
    <row r="452" spans="1:3" s="6" customFormat="1">
      <c r="A452" s="3">
        <v>21413</v>
      </c>
      <c r="B452" s="2">
        <f t="shared" si="7"/>
        <v>1958.6228602032836</v>
      </c>
      <c r="C452" s="7">
        <v>47.73</v>
      </c>
    </row>
    <row r="453" spans="1:3" s="6" customFormat="1">
      <c r="A453" s="3">
        <v>21420</v>
      </c>
      <c r="B453" s="2">
        <f t="shared" si="7"/>
        <v>1958.6420251587936</v>
      </c>
      <c r="C453" s="7">
        <v>47.75</v>
      </c>
    </row>
    <row r="454" spans="1:3" s="6" customFormat="1">
      <c r="A454" s="3">
        <v>21427</v>
      </c>
      <c r="B454" s="2">
        <f t="shared" si="7"/>
        <v>1958.6611901143035</v>
      </c>
      <c r="C454" s="7">
        <v>47.97</v>
      </c>
    </row>
    <row r="455" spans="1:3" s="6" customFormat="1">
      <c r="A455" s="3">
        <v>21434</v>
      </c>
      <c r="B455" s="2">
        <f t="shared" si="7"/>
        <v>1958.6803550698135</v>
      </c>
      <c r="C455" s="7">
        <v>48.53</v>
      </c>
    </row>
    <row r="456" spans="1:3" s="6" customFormat="1">
      <c r="A456" s="3">
        <v>21441</v>
      </c>
      <c r="B456" s="2">
        <f t="shared" si="7"/>
        <v>1958.6995200253234</v>
      </c>
      <c r="C456" s="7">
        <v>49.4</v>
      </c>
    </row>
    <row r="457" spans="1:3" s="6" customFormat="1">
      <c r="A457" s="3">
        <v>21448</v>
      </c>
      <c r="B457" s="2">
        <f t="shared" si="7"/>
        <v>1958.7186849808334</v>
      </c>
      <c r="C457" s="7">
        <v>49.66</v>
      </c>
    </row>
    <row r="458" spans="1:3" s="6" customFormat="1">
      <c r="A458" s="3">
        <v>21455</v>
      </c>
      <c r="B458" s="2">
        <f t="shared" si="7"/>
        <v>1958.7378499363433</v>
      </c>
      <c r="C458" s="7">
        <v>50.37</v>
      </c>
    </row>
    <row r="459" spans="1:3" s="6" customFormat="1">
      <c r="A459" s="3">
        <v>21462</v>
      </c>
      <c r="B459" s="2">
        <f t="shared" si="7"/>
        <v>1958.7570148918533</v>
      </c>
      <c r="C459" s="7">
        <v>51.39</v>
      </c>
    </row>
    <row r="460" spans="1:3" s="6" customFormat="1">
      <c r="A460" s="3">
        <v>21469</v>
      </c>
      <c r="B460" s="2">
        <f t="shared" si="7"/>
        <v>1958.7761798473632</v>
      </c>
      <c r="C460" s="7">
        <v>51.46</v>
      </c>
    </row>
    <row r="461" spans="1:3" s="6" customFormat="1">
      <c r="A461" s="3">
        <v>21476</v>
      </c>
      <c r="B461" s="2">
        <f t="shared" si="7"/>
        <v>1958.7953448028732</v>
      </c>
      <c r="C461" s="7">
        <v>50.81</v>
      </c>
    </row>
    <row r="462" spans="1:3" s="6" customFormat="1">
      <c r="A462" s="3">
        <v>21483</v>
      </c>
      <c r="B462" s="2">
        <f t="shared" si="7"/>
        <v>1958.8145097583831</v>
      </c>
      <c r="C462" s="7">
        <v>51.33</v>
      </c>
    </row>
    <row r="463" spans="1:3" s="6" customFormat="1">
      <c r="A463" s="3">
        <v>21490</v>
      </c>
      <c r="B463" s="2">
        <f t="shared" si="7"/>
        <v>1958.8336747138931</v>
      </c>
      <c r="C463" s="7">
        <v>52.26</v>
      </c>
    </row>
    <row r="464" spans="1:3" s="6" customFormat="1">
      <c r="A464" s="3">
        <v>21497</v>
      </c>
      <c r="B464" s="2">
        <f t="shared" si="7"/>
        <v>1958.852839669403</v>
      </c>
      <c r="C464" s="7">
        <v>53.09</v>
      </c>
    </row>
    <row r="465" spans="1:3" s="6" customFormat="1">
      <c r="A465" s="3">
        <v>21504</v>
      </c>
      <c r="B465" s="2">
        <f t="shared" si="7"/>
        <v>1958.872004624913</v>
      </c>
      <c r="C465" s="7">
        <v>52.7</v>
      </c>
    </row>
    <row r="466" spans="1:3" s="6" customFormat="1">
      <c r="A466" s="3">
        <v>21511</v>
      </c>
      <c r="B466" s="2">
        <f t="shared" si="7"/>
        <v>1958.8911695804229</v>
      </c>
      <c r="C466" s="7">
        <v>52.48</v>
      </c>
    </row>
    <row r="467" spans="1:3" s="6" customFormat="1">
      <c r="A467" s="3">
        <v>21518</v>
      </c>
      <c r="B467" s="2">
        <f t="shared" si="7"/>
        <v>1958.9103345359329</v>
      </c>
      <c r="C467" s="7">
        <v>52.46</v>
      </c>
    </row>
    <row r="468" spans="1:3" s="6" customFormat="1">
      <c r="A468" s="3">
        <v>21525</v>
      </c>
      <c r="B468" s="2">
        <f t="shared" si="7"/>
        <v>1958.9294994914428</v>
      </c>
      <c r="C468" s="7">
        <v>53.22</v>
      </c>
    </row>
    <row r="469" spans="1:3" s="6" customFormat="1">
      <c r="A469" s="3">
        <v>21532</v>
      </c>
      <c r="B469" s="2">
        <f t="shared" si="7"/>
        <v>1958.9486644469528</v>
      </c>
      <c r="C469" s="7">
        <v>54.07</v>
      </c>
    </row>
    <row r="470" spans="1:3" s="6" customFormat="1">
      <c r="A470" s="3">
        <v>21539</v>
      </c>
      <c r="B470" s="2">
        <f t="shared" si="7"/>
        <v>1958.9678294024627</v>
      </c>
      <c r="C470" s="7">
        <v>54.11</v>
      </c>
    </row>
    <row r="471" spans="1:3" s="6" customFormat="1">
      <c r="A471" s="3">
        <v>21546</v>
      </c>
      <c r="B471" s="2">
        <f t="shared" si="7"/>
        <v>1958.9869943579727</v>
      </c>
      <c r="C471" s="7">
        <v>55.44</v>
      </c>
    </row>
    <row r="472" spans="1:3" s="6" customFormat="1">
      <c r="A472" s="3">
        <v>21553</v>
      </c>
      <c r="B472" s="2">
        <f t="shared" si="7"/>
        <v>1959.0061593134826</v>
      </c>
      <c r="C472" s="7">
        <v>55.77</v>
      </c>
    </row>
    <row r="473" spans="1:3" s="6" customFormat="1">
      <c r="A473" s="3">
        <v>21560</v>
      </c>
      <c r="B473" s="2">
        <f t="shared" si="7"/>
        <v>1959.0253242689926</v>
      </c>
      <c r="C473" s="7">
        <v>55.81</v>
      </c>
    </row>
    <row r="474" spans="1:3">
      <c r="A474" s="3">
        <v>21567</v>
      </c>
      <c r="B474" s="2">
        <f t="shared" si="7"/>
        <v>1959.0444892245025</v>
      </c>
      <c r="C474" s="7">
        <v>56</v>
      </c>
    </row>
    <row r="475" spans="1:3">
      <c r="A475" s="3">
        <v>21574</v>
      </c>
      <c r="B475" s="2">
        <f t="shared" si="7"/>
        <v>1959.0636541800125</v>
      </c>
      <c r="C475" s="7">
        <v>55.45</v>
      </c>
    </row>
    <row r="476" spans="1:3">
      <c r="A476" s="3">
        <v>21581</v>
      </c>
      <c r="B476" s="2">
        <f t="shared" si="7"/>
        <v>1959.0828191355224</v>
      </c>
      <c r="C476" s="7">
        <v>54.37</v>
      </c>
    </row>
    <row r="477" spans="1:3">
      <c r="A477" s="3">
        <v>21588</v>
      </c>
      <c r="B477" s="2">
        <f t="shared" si="7"/>
        <v>1959.1019840910324</v>
      </c>
      <c r="C477" s="7">
        <v>54.42</v>
      </c>
    </row>
    <row r="478" spans="1:3">
      <c r="A478" s="3">
        <v>21595</v>
      </c>
      <c r="B478" s="2">
        <f t="shared" si="7"/>
        <v>1959.1211490465423</v>
      </c>
      <c r="C478" s="7">
        <v>55.52</v>
      </c>
    </row>
    <row r="479" spans="1:3">
      <c r="A479" s="3">
        <v>21602</v>
      </c>
      <c r="B479" s="2">
        <f t="shared" si="7"/>
        <v>1959.1403140020523</v>
      </c>
      <c r="C479" s="7">
        <v>55.41</v>
      </c>
    </row>
    <row r="480" spans="1:3">
      <c r="A480" s="3">
        <v>21609</v>
      </c>
      <c r="B480" s="2">
        <f t="shared" si="7"/>
        <v>1959.1594789575622</v>
      </c>
      <c r="C480" s="7">
        <v>56.21</v>
      </c>
    </row>
    <row r="481" spans="1:3">
      <c r="A481" s="3">
        <v>21615</v>
      </c>
      <c r="B481" s="2">
        <f t="shared" si="7"/>
        <v>1959.1786439130722</v>
      </c>
      <c r="C481" s="7">
        <v>56.67</v>
      </c>
    </row>
    <row r="482" spans="1:3">
      <c r="A482" s="3">
        <v>21622</v>
      </c>
      <c r="B482" s="2">
        <f t="shared" si="7"/>
        <v>1959.1978088685821</v>
      </c>
      <c r="C482" s="7">
        <v>56.39</v>
      </c>
    </row>
    <row r="483" spans="1:3">
      <c r="A483" s="3">
        <v>21629</v>
      </c>
      <c r="B483" s="2">
        <f t="shared" si="7"/>
        <v>1959.2169738240921</v>
      </c>
      <c r="C483" s="7">
        <v>55.76</v>
      </c>
    </row>
    <row r="484" spans="1:3">
      <c r="A484" s="3">
        <v>21636</v>
      </c>
      <c r="B484" s="2">
        <f t="shared" si="7"/>
        <v>1959.236138779602</v>
      </c>
      <c r="C484" s="7">
        <v>56.44</v>
      </c>
    </row>
    <row r="485" spans="1:3">
      <c r="A485" s="3">
        <v>21643</v>
      </c>
      <c r="B485" s="2">
        <f t="shared" si="7"/>
        <v>1959.255303735112</v>
      </c>
      <c r="C485" s="7">
        <v>56.22</v>
      </c>
    </row>
    <row r="486" spans="1:3">
      <c r="A486" s="3">
        <v>21650</v>
      </c>
      <c r="B486" s="2">
        <f t="shared" si="7"/>
        <v>1959.2744686906219</v>
      </c>
      <c r="C486" s="7">
        <v>57.92</v>
      </c>
    </row>
    <row r="487" spans="1:3">
      <c r="A487" s="3">
        <v>21657</v>
      </c>
      <c r="B487" s="2">
        <f t="shared" si="7"/>
        <v>1959.2936336461319</v>
      </c>
      <c r="C487" s="7">
        <v>57.96</v>
      </c>
    </row>
    <row r="488" spans="1:3">
      <c r="A488" s="3">
        <v>21664</v>
      </c>
      <c r="B488" s="2">
        <f t="shared" si="7"/>
        <v>1959.3127986016418</v>
      </c>
      <c r="C488" s="7">
        <v>57.65</v>
      </c>
    </row>
    <row r="489" spans="1:3">
      <c r="A489" s="3">
        <v>21671</v>
      </c>
      <c r="B489" s="2">
        <f t="shared" si="7"/>
        <v>1959.3319635571518</v>
      </c>
      <c r="C489" s="7">
        <v>57.32</v>
      </c>
    </row>
    <row r="490" spans="1:3">
      <c r="A490" s="3">
        <v>21678</v>
      </c>
      <c r="B490" s="2">
        <f t="shared" si="7"/>
        <v>1959.3511285126617</v>
      </c>
      <c r="C490" s="7">
        <v>58.16</v>
      </c>
    </row>
    <row r="491" spans="1:3">
      <c r="A491" s="3">
        <v>21685</v>
      </c>
      <c r="B491" s="2">
        <f t="shared" si="7"/>
        <v>1959.3702934681717</v>
      </c>
      <c r="C491" s="7">
        <v>58.33</v>
      </c>
    </row>
    <row r="492" spans="1:3">
      <c r="A492" s="3">
        <v>21692</v>
      </c>
      <c r="B492" s="2">
        <f t="shared" si="7"/>
        <v>1959.3894584236816</v>
      </c>
      <c r="C492" s="7">
        <v>58.68</v>
      </c>
    </row>
    <row r="493" spans="1:3">
      <c r="A493" s="3">
        <v>21699</v>
      </c>
      <c r="B493" s="2">
        <f t="shared" si="7"/>
        <v>1959.4086233791916</v>
      </c>
      <c r="C493" s="7">
        <v>57.51</v>
      </c>
    </row>
    <row r="494" spans="1:3">
      <c r="A494" s="3">
        <v>21706</v>
      </c>
      <c r="B494" s="2">
        <f t="shared" si="7"/>
        <v>1959.4277883347015</v>
      </c>
      <c r="C494" s="7">
        <v>57.29</v>
      </c>
    </row>
    <row r="495" spans="1:3">
      <c r="A495" s="3">
        <v>21713</v>
      </c>
      <c r="B495" s="2">
        <f t="shared" si="7"/>
        <v>1959.4469532902115</v>
      </c>
      <c r="C495" s="7">
        <v>57.13</v>
      </c>
    </row>
    <row r="496" spans="1:3">
      <c r="A496" s="3">
        <v>21720</v>
      </c>
      <c r="B496" s="2">
        <f t="shared" si="7"/>
        <v>1959.4661182457214</v>
      </c>
      <c r="C496" s="7">
        <v>57.98</v>
      </c>
    </row>
    <row r="497" spans="1:3">
      <c r="A497" s="3">
        <v>21727</v>
      </c>
      <c r="B497" s="2">
        <f t="shared" si="7"/>
        <v>1959.4852832012314</v>
      </c>
      <c r="C497" s="7">
        <v>59.28</v>
      </c>
    </row>
    <row r="498" spans="1:3">
      <c r="A498" s="3">
        <v>21734</v>
      </c>
      <c r="B498" s="2">
        <f t="shared" si="7"/>
        <v>1959.5044481567413</v>
      </c>
      <c r="C498" s="7">
        <v>59.91</v>
      </c>
    </row>
    <row r="499" spans="1:3">
      <c r="A499" s="3">
        <v>21741</v>
      </c>
      <c r="B499" s="2">
        <f t="shared" si="7"/>
        <v>1959.5236131122513</v>
      </c>
      <c r="C499" s="7">
        <v>59.19</v>
      </c>
    </row>
    <row r="500" spans="1:3">
      <c r="A500" s="3">
        <v>21748</v>
      </c>
      <c r="B500" s="2">
        <f t="shared" si="7"/>
        <v>1959.5427780677612</v>
      </c>
      <c r="C500" s="7">
        <v>59.65</v>
      </c>
    </row>
    <row r="501" spans="1:3">
      <c r="A501" s="3">
        <v>21755</v>
      </c>
      <c r="B501" s="2">
        <f t="shared" si="7"/>
        <v>1959.5619430232712</v>
      </c>
      <c r="C501" s="7">
        <v>60.51</v>
      </c>
    </row>
    <row r="502" spans="1:3">
      <c r="A502" s="3">
        <v>21762</v>
      </c>
      <c r="B502" s="2">
        <f t="shared" si="7"/>
        <v>1959.5811079787811</v>
      </c>
      <c r="C502" s="7">
        <v>59.87</v>
      </c>
    </row>
    <row r="503" spans="1:3">
      <c r="A503" s="3">
        <v>21769</v>
      </c>
      <c r="B503" s="2">
        <f t="shared" si="7"/>
        <v>1959.6002729342911</v>
      </c>
      <c r="C503" s="7">
        <v>59.29</v>
      </c>
    </row>
    <row r="504" spans="1:3">
      <c r="A504" s="3">
        <v>21776</v>
      </c>
      <c r="B504" s="2">
        <f t="shared" si="7"/>
        <v>1959.619437889801</v>
      </c>
      <c r="C504" s="7">
        <v>59.08</v>
      </c>
    </row>
    <row r="505" spans="1:3">
      <c r="A505" s="3">
        <v>21783</v>
      </c>
      <c r="B505" s="2">
        <f t="shared" si="7"/>
        <v>1959.638602845311</v>
      </c>
      <c r="C505" s="7">
        <v>59.6</v>
      </c>
    </row>
    <row r="506" spans="1:3">
      <c r="A506" s="3">
        <v>21790</v>
      </c>
      <c r="B506" s="2">
        <f t="shared" si="7"/>
        <v>1959.6577678008209</v>
      </c>
      <c r="C506" s="7">
        <v>58.54</v>
      </c>
    </row>
    <row r="507" spans="1:3">
      <c r="A507" s="3">
        <v>21797</v>
      </c>
      <c r="B507" s="2">
        <f t="shared" si="7"/>
        <v>1959.6769327563309</v>
      </c>
      <c r="C507" s="7">
        <v>57.41</v>
      </c>
    </row>
    <row r="508" spans="1:3">
      <c r="A508" s="3">
        <v>21804</v>
      </c>
      <c r="B508" s="2">
        <f t="shared" si="7"/>
        <v>1959.6960977118408</v>
      </c>
      <c r="C508" s="7">
        <v>56.19</v>
      </c>
    </row>
    <row r="509" spans="1:3">
      <c r="A509" s="3">
        <v>21811</v>
      </c>
      <c r="B509" s="2">
        <f t="shared" si="7"/>
        <v>1959.7152626673508</v>
      </c>
      <c r="C509" s="7">
        <v>56.73</v>
      </c>
    </row>
    <row r="510" spans="1:3">
      <c r="A510" s="3">
        <v>21818</v>
      </c>
      <c r="B510" s="2">
        <f t="shared" si="7"/>
        <v>1959.7344276228607</v>
      </c>
      <c r="C510" s="7">
        <v>57.2</v>
      </c>
    </row>
    <row r="511" spans="1:3">
      <c r="A511" s="3">
        <v>21825</v>
      </c>
      <c r="B511" s="2">
        <f t="shared" si="7"/>
        <v>1959.7535925783707</v>
      </c>
      <c r="C511" s="7">
        <v>57</v>
      </c>
    </row>
    <row r="512" spans="1:3">
      <c r="A512" s="3">
        <v>21832</v>
      </c>
      <c r="B512" s="2">
        <f t="shared" si="7"/>
        <v>1959.7727575338806</v>
      </c>
      <c r="C512" s="7">
        <v>57.33</v>
      </c>
    </row>
    <row r="513" spans="1:3">
      <c r="A513" s="3">
        <v>21839</v>
      </c>
      <c r="B513" s="2">
        <f t="shared" si="7"/>
        <v>1959.7919224893906</v>
      </c>
      <c r="C513" s="7">
        <v>56.56</v>
      </c>
    </row>
    <row r="514" spans="1:3">
      <c r="A514" s="3">
        <v>21846</v>
      </c>
      <c r="B514" s="2">
        <f t="shared" ref="B514:B522" si="8">B515-(7/365.25)</f>
        <v>1959.8110874449005</v>
      </c>
      <c r="C514" s="7">
        <v>57.52</v>
      </c>
    </row>
    <row r="515" spans="1:3">
      <c r="A515" s="3">
        <v>21853</v>
      </c>
      <c r="B515" s="2">
        <f t="shared" si="8"/>
        <v>1959.8302524004105</v>
      </c>
      <c r="C515" s="7">
        <v>57.6</v>
      </c>
    </row>
    <row r="516" spans="1:3">
      <c r="A516" s="3">
        <v>21860</v>
      </c>
      <c r="B516" s="2">
        <f t="shared" si="8"/>
        <v>1959.8494173559204</v>
      </c>
      <c r="C516" s="7">
        <v>56.85</v>
      </c>
    </row>
    <row r="517" spans="1:3">
      <c r="A517" s="3">
        <v>21867</v>
      </c>
      <c r="B517" s="2">
        <f t="shared" si="8"/>
        <v>1959.8685823114304</v>
      </c>
      <c r="C517" s="7">
        <v>56.97</v>
      </c>
    </row>
    <row r="518" spans="1:3">
      <c r="A518" s="3">
        <v>21874</v>
      </c>
      <c r="B518" s="2">
        <f t="shared" si="8"/>
        <v>1959.8877472669403</v>
      </c>
      <c r="C518" s="7">
        <v>57.7</v>
      </c>
    </row>
    <row r="519" spans="1:3">
      <c r="A519" s="3">
        <v>21881</v>
      </c>
      <c r="B519" s="2">
        <f t="shared" si="8"/>
        <v>1959.9069122224503</v>
      </c>
      <c r="C519" s="7">
        <v>58.85</v>
      </c>
    </row>
    <row r="520" spans="1:3">
      <c r="A520" s="3">
        <v>21888</v>
      </c>
      <c r="B520" s="2">
        <f t="shared" si="8"/>
        <v>1959.9260771779602</v>
      </c>
      <c r="C520" s="7">
        <v>58.88</v>
      </c>
    </row>
    <row r="521" spans="1:3">
      <c r="A521" s="3">
        <v>21895</v>
      </c>
      <c r="B521" s="2">
        <f t="shared" si="8"/>
        <v>1959.9452421334702</v>
      </c>
      <c r="C521" s="7">
        <v>59.14</v>
      </c>
    </row>
    <row r="522" spans="1:3">
      <c r="A522" s="3">
        <v>21902</v>
      </c>
      <c r="B522" s="2">
        <f t="shared" si="8"/>
        <v>1959.9644070889801</v>
      </c>
      <c r="C522" s="7">
        <v>59</v>
      </c>
    </row>
    <row r="523" spans="1:3">
      <c r="A523" s="3">
        <v>21909</v>
      </c>
      <c r="B523" s="2">
        <f>B524-(7/365.25)</f>
        <v>1959.9835720444901</v>
      </c>
      <c r="C523" s="7">
        <v>59.89</v>
      </c>
    </row>
    <row r="524" spans="1:3">
      <c r="A524" s="3">
        <v>21916</v>
      </c>
      <c r="B524" s="2">
        <v>1960.002737</v>
      </c>
      <c r="C524" s="9">
        <v>59.89</v>
      </c>
    </row>
    <row r="525" spans="1:3">
      <c r="A525" s="3">
        <v>21923</v>
      </c>
      <c r="B525" s="2">
        <f>B524+(7/365.25)</f>
        <v>1960.02190195551</v>
      </c>
      <c r="C525" s="7">
        <v>59.5</v>
      </c>
    </row>
    <row r="526" spans="1:3">
      <c r="A526" s="3">
        <v>21930</v>
      </c>
      <c r="B526" s="2">
        <f t="shared" ref="B526:B589" si="9">B525+(7/365.25)</f>
        <v>1960.0410669110199</v>
      </c>
      <c r="C526" s="7">
        <v>58.38</v>
      </c>
    </row>
    <row r="527" spans="1:3">
      <c r="A527" s="3">
        <v>21937</v>
      </c>
      <c r="B527" s="2">
        <f t="shared" si="9"/>
        <v>1960.0602318665299</v>
      </c>
      <c r="C527" s="7">
        <v>57.38</v>
      </c>
    </row>
    <row r="528" spans="1:3">
      <c r="A528" s="3">
        <v>21944</v>
      </c>
      <c r="B528" s="2">
        <f t="shared" si="9"/>
        <v>1960.0793968220398</v>
      </c>
      <c r="C528" s="7">
        <v>55.61</v>
      </c>
    </row>
    <row r="529" spans="1:3">
      <c r="A529" s="3">
        <v>21951</v>
      </c>
      <c r="B529" s="2">
        <f t="shared" si="9"/>
        <v>1960.0985617775498</v>
      </c>
      <c r="C529" s="7">
        <v>55.98</v>
      </c>
    </row>
    <row r="530" spans="1:3">
      <c r="A530" s="3">
        <v>21958</v>
      </c>
      <c r="B530" s="2">
        <f t="shared" si="9"/>
        <v>1960.1177267330597</v>
      </c>
      <c r="C530" s="7">
        <v>55.46</v>
      </c>
    </row>
    <row r="531" spans="1:3">
      <c r="A531" s="3">
        <v>21965</v>
      </c>
      <c r="B531" s="2">
        <f t="shared" si="9"/>
        <v>1960.1368916885697</v>
      </c>
      <c r="C531" s="7">
        <v>56.24</v>
      </c>
    </row>
    <row r="532" spans="1:3">
      <c r="A532" s="3">
        <v>21972</v>
      </c>
      <c r="B532" s="2">
        <f t="shared" si="9"/>
        <v>1960.1560566440796</v>
      </c>
      <c r="C532" s="7">
        <v>56.16</v>
      </c>
    </row>
    <row r="533" spans="1:3">
      <c r="A533" s="3">
        <v>21979</v>
      </c>
      <c r="B533" s="2">
        <f t="shared" si="9"/>
        <v>1960.1752215995896</v>
      </c>
      <c r="C533" s="7">
        <v>54.57</v>
      </c>
    </row>
    <row r="534" spans="1:3">
      <c r="A534" s="3">
        <v>21986</v>
      </c>
      <c r="B534" s="2">
        <f t="shared" si="9"/>
        <v>1960.1943865550995</v>
      </c>
      <c r="C534" s="7">
        <v>54.24</v>
      </c>
    </row>
    <row r="535" spans="1:3">
      <c r="A535" s="3">
        <v>21993</v>
      </c>
      <c r="B535" s="2">
        <f t="shared" si="9"/>
        <v>1960.2135515106095</v>
      </c>
      <c r="C535" s="7">
        <v>55.01</v>
      </c>
    </row>
    <row r="536" spans="1:3">
      <c r="A536" s="3">
        <v>22000</v>
      </c>
      <c r="B536" s="2">
        <f t="shared" si="9"/>
        <v>1960.2327164661194</v>
      </c>
      <c r="C536" s="7">
        <v>55.98</v>
      </c>
    </row>
    <row r="537" spans="1:3">
      <c r="A537" s="3">
        <v>22007</v>
      </c>
      <c r="B537" s="2">
        <f t="shared" si="9"/>
        <v>1960.2518814216294</v>
      </c>
      <c r="C537" s="7">
        <v>55.43</v>
      </c>
    </row>
    <row r="538" spans="1:3">
      <c r="A538" s="3">
        <v>22014</v>
      </c>
      <c r="B538" s="2">
        <f t="shared" si="9"/>
        <v>1960.2710463771393</v>
      </c>
      <c r="C538" s="7">
        <v>56.39</v>
      </c>
    </row>
    <row r="539" spans="1:3">
      <c r="A539" s="3">
        <v>22021</v>
      </c>
      <c r="B539" s="2">
        <f t="shared" si="9"/>
        <v>1960.2902113326493</v>
      </c>
      <c r="C539" s="7">
        <v>56.43</v>
      </c>
    </row>
    <row r="540" spans="1:3">
      <c r="A540" s="3">
        <v>22028</v>
      </c>
      <c r="B540" s="2">
        <f t="shared" si="9"/>
        <v>1960.3093762881592</v>
      </c>
      <c r="C540" s="7">
        <v>55.42</v>
      </c>
    </row>
    <row r="541" spans="1:3">
      <c r="A541" s="3">
        <v>22035</v>
      </c>
      <c r="B541" s="2">
        <f t="shared" si="9"/>
        <v>1960.3285412436692</v>
      </c>
      <c r="C541" s="7">
        <v>54.37</v>
      </c>
    </row>
    <row r="542" spans="1:3">
      <c r="A542" s="3">
        <v>22042</v>
      </c>
      <c r="B542" s="2">
        <f t="shared" si="9"/>
        <v>1960.3477061991791</v>
      </c>
      <c r="C542" s="7">
        <v>54.75</v>
      </c>
    </row>
    <row r="543" spans="1:3">
      <c r="A543" s="3">
        <v>22049</v>
      </c>
      <c r="B543" s="2">
        <f t="shared" si="9"/>
        <v>1960.3668711546891</v>
      </c>
      <c r="C543" s="7">
        <v>55.3</v>
      </c>
    </row>
    <row r="544" spans="1:3">
      <c r="A544" s="3">
        <v>22056</v>
      </c>
      <c r="B544" s="2">
        <f t="shared" si="9"/>
        <v>1960.386036110199</v>
      </c>
      <c r="C544" s="7">
        <v>55.73</v>
      </c>
    </row>
    <row r="545" spans="1:3">
      <c r="A545" s="3">
        <v>22063</v>
      </c>
      <c r="B545" s="2">
        <f t="shared" si="9"/>
        <v>1960.405201065709</v>
      </c>
      <c r="C545" s="7">
        <v>55.74</v>
      </c>
    </row>
    <row r="546" spans="1:3">
      <c r="A546" s="3">
        <v>22070</v>
      </c>
      <c r="B546" s="2">
        <f t="shared" si="9"/>
        <v>1960.4243660212189</v>
      </c>
      <c r="C546" s="7">
        <v>56.23</v>
      </c>
    </row>
    <row r="547" spans="1:3">
      <c r="A547" s="3">
        <v>22077</v>
      </c>
      <c r="B547" s="2">
        <f t="shared" si="9"/>
        <v>1960.4435309767289</v>
      </c>
      <c r="C547" s="7">
        <v>57.97</v>
      </c>
    </row>
    <row r="548" spans="1:3">
      <c r="A548" s="3">
        <v>22084</v>
      </c>
      <c r="B548" s="2">
        <f t="shared" si="9"/>
        <v>1960.4626959322388</v>
      </c>
      <c r="C548" s="7">
        <v>57.44</v>
      </c>
    </row>
    <row r="549" spans="1:3">
      <c r="A549" s="3">
        <v>22091</v>
      </c>
      <c r="B549" s="2">
        <f t="shared" si="9"/>
        <v>1960.4818608877488</v>
      </c>
      <c r="C549" s="7">
        <v>57.68</v>
      </c>
    </row>
    <row r="550" spans="1:3">
      <c r="A550" s="3">
        <v>22098</v>
      </c>
      <c r="B550" s="2">
        <f t="shared" si="9"/>
        <v>1960.5010258432587</v>
      </c>
      <c r="C550" s="7">
        <v>57.06</v>
      </c>
    </row>
    <row r="551" spans="1:3">
      <c r="A551" s="3">
        <v>22105</v>
      </c>
      <c r="B551" s="2">
        <f t="shared" si="9"/>
        <v>1960.5201907987687</v>
      </c>
      <c r="C551" s="7">
        <v>57.38</v>
      </c>
    </row>
    <row r="552" spans="1:3">
      <c r="A552" s="3">
        <v>22112</v>
      </c>
      <c r="B552" s="2">
        <f t="shared" si="9"/>
        <v>1960.5393557542786</v>
      </c>
      <c r="C552" s="7">
        <v>56.05</v>
      </c>
    </row>
    <row r="553" spans="1:3">
      <c r="A553" s="3">
        <v>22119</v>
      </c>
      <c r="B553" s="2">
        <f t="shared" si="9"/>
        <v>1960.5585207097886</v>
      </c>
      <c r="C553" s="7">
        <v>54.72</v>
      </c>
    </row>
    <row r="554" spans="1:3">
      <c r="A554" s="3">
        <v>22126</v>
      </c>
      <c r="B554" s="2">
        <f t="shared" si="9"/>
        <v>1960.5776856652985</v>
      </c>
      <c r="C554" s="7">
        <v>55.51</v>
      </c>
    </row>
    <row r="555" spans="1:3">
      <c r="A555" s="3">
        <v>22133</v>
      </c>
      <c r="B555" s="2">
        <f t="shared" si="9"/>
        <v>1960.5968506208085</v>
      </c>
      <c r="C555" s="7">
        <v>55.44</v>
      </c>
    </row>
    <row r="556" spans="1:3">
      <c r="A556" s="3">
        <v>22140</v>
      </c>
      <c r="B556" s="2">
        <f t="shared" si="9"/>
        <v>1960.6160155763184</v>
      </c>
      <c r="C556" s="7">
        <v>56.66</v>
      </c>
    </row>
    <row r="557" spans="1:3">
      <c r="A557" s="3">
        <v>22147</v>
      </c>
      <c r="B557" s="2">
        <f t="shared" si="9"/>
        <v>1960.6351805318284</v>
      </c>
      <c r="C557" s="7">
        <v>57.01</v>
      </c>
    </row>
    <row r="558" spans="1:3">
      <c r="A558" s="3">
        <v>22154</v>
      </c>
      <c r="B558" s="2">
        <f t="shared" si="9"/>
        <v>1960.6543454873383</v>
      </c>
      <c r="C558" s="7">
        <v>57.6</v>
      </c>
    </row>
    <row r="559" spans="1:3">
      <c r="A559" s="3">
        <v>22161</v>
      </c>
      <c r="B559" s="2">
        <f t="shared" si="9"/>
        <v>1960.6735104428483</v>
      </c>
      <c r="C559" s="7">
        <v>57</v>
      </c>
    </row>
    <row r="560" spans="1:3">
      <c r="A560" s="3">
        <v>22168</v>
      </c>
      <c r="B560" s="2">
        <f t="shared" si="9"/>
        <v>1960.6926753983582</v>
      </c>
      <c r="C560" s="7">
        <v>56.11</v>
      </c>
    </row>
    <row r="561" spans="1:3">
      <c r="A561" s="3">
        <v>22175</v>
      </c>
      <c r="B561" s="2">
        <f t="shared" si="9"/>
        <v>1960.7118403538682</v>
      </c>
      <c r="C561" s="7">
        <v>55.11</v>
      </c>
    </row>
    <row r="562" spans="1:3">
      <c r="A562" s="3">
        <v>22182</v>
      </c>
      <c r="B562" s="2">
        <f t="shared" si="9"/>
        <v>1960.7310053093781</v>
      </c>
      <c r="C562" s="7">
        <v>53.9</v>
      </c>
    </row>
    <row r="563" spans="1:3">
      <c r="A563" s="3">
        <v>22189</v>
      </c>
      <c r="B563" s="2">
        <f t="shared" si="9"/>
        <v>1960.7501702648881</v>
      </c>
      <c r="C563" s="7">
        <v>53.52</v>
      </c>
    </row>
    <row r="564" spans="1:3">
      <c r="A564" s="3">
        <v>22196</v>
      </c>
      <c r="B564" s="2">
        <f t="shared" si="9"/>
        <v>1960.769335220398</v>
      </c>
      <c r="C564" s="7">
        <v>54.03</v>
      </c>
    </row>
    <row r="565" spans="1:3">
      <c r="A565" s="3">
        <v>22203</v>
      </c>
      <c r="B565" s="2">
        <f t="shared" si="9"/>
        <v>1960.788500175908</v>
      </c>
      <c r="C565" s="7">
        <v>54.86</v>
      </c>
    </row>
    <row r="566" spans="1:3">
      <c r="A566" s="3">
        <v>22210</v>
      </c>
      <c r="B566" s="2">
        <f t="shared" si="9"/>
        <v>1960.8076651314179</v>
      </c>
      <c r="C566" s="7">
        <v>53.72</v>
      </c>
    </row>
    <row r="567" spans="1:3">
      <c r="A567" s="3">
        <v>22217</v>
      </c>
      <c r="B567" s="2">
        <f t="shared" si="9"/>
        <v>1960.8268300869279</v>
      </c>
      <c r="C567" s="7">
        <v>53.41</v>
      </c>
    </row>
    <row r="568" spans="1:3">
      <c r="A568" s="3">
        <v>22224</v>
      </c>
      <c r="B568" s="2">
        <f t="shared" si="9"/>
        <v>1960.8459950424378</v>
      </c>
      <c r="C568" s="7">
        <v>54.9</v>
      </c>
    </row>
    <row r="569" spans="1:3">
      <c r="A569" s="3">
        <v>22231</v>
      </c>
      <c r="B569" s="2">
        <f t="shared" si="9"/>
        <v>1960.8651599979478</v>
      </c>
      <c r="C569" s="7">
        <v>55.87</v>
      </c>
    </row>
    <row r="570" spans="1:3">
      <c r="A570" s="3">
        <v>22238</v>
      </c>
      <c r="B570" s="2">
        <f t="shared" si="9"/>
        <v>1960.8843249534577</v>
      </c>
      <c r="C570" s="7">
        <v>55.82</v>
      </c>
    </row>
    <row r="571" spans="1:3">
      <c r="A571" s="3">
        <v>22245</v>
      </c>
      <c r="B571" s="2">
        <f t="shared" si="9"/>
        <v>1960.9034899089677</v>
      </c>
      <c r="C571" s="7">
        <v>56.13</v>
      </c>
    </row>
    <row r="572" spans="1:3">
      <c r="A572" s="3">
        <v>22252</v>
      </c>
      <c r="B572" s="2">
        <f t="shared" si="9"/>
        <v>1960.9226548644776</v>
      </c>
      <c r="C572" s="7">
        <v>55.39</v>
      </c>
    </row>
    <row r="573" spans="1:3">
      <c r="A573" s="3">
        <v>22259</v>
      </c>
      <c r="B573" s="2">
        <f t="shared" si="9"/>
        <v>1960.9418198199876</v>
      </c>
      <c r="C573" s="7">
        <v>56.65</v>
      </c>
    </row>
    <row r="574" spans="1:3">
      <c r="A574" s="3">
        <v>22266</v>
      </c>
      <c r="B574" s="2">
        <f t="shared" si="9"/>
        <v>1960.9609847754975</v>
      </c>
      <c r="C574" s="7">
        <v>57.2</v>
      </c>
    </row>
    <row r="575" spans="1:3">
      <c r="A575" s="3">
        <v>22273</v>
      </c>
      <c r="B575" s="2">
        <f t="shared" si="9"/>
        <v>1960.9801497310075</v>
      </c>
      <c r="C575" s="7">
        <v>57.44</v>
      </c>
    </row>
    <row r="576" spans="1:3">
      <c r="A576" s="3">
        <v>22280</v>
      </c>
      <c r="B576" s="2">
        <f t="shared" si="9"/>
        <v>1960.9993146865174</v>
      </c>
      <c r="C576" s="7">
        <v>58.11</v>
      </c>
    </row>
    <row r="577" spans="1:3">
      <c r="A577" s="3">
        <v>22287</v>
      </c>
      <c r="B577" s="2">
        <f t="shared" si="9"/>
        <v>1961.0184796420274</v>
      </c>
      <c r="C577" s="7">
        <v>58.4</v>
      </c>
    </row>
    <row r="578" spans="1:3">
      <c r="A578" s="3">
        <v>22294</v>
      </c>
      <c r="B578" s="2">
        <f t="shared" si="9"/>
        <v>1961.0376445975373</v>
      </c>
      <c r="C578" s="7">
        <v>59.6</v>
      </c>
    </row>
    <row r="579" spans="1:3">
      <c r="A579" s="3">
        <v>22301</v>
      </c>
      <c r="B579" s="2">
        <f t="shared" si="9"/>
        <v>1961.0568095530473</v>
      </c>
      <c r="C579" s="7">
        <v>59.96</v>
      </c>
    </row>
    <row r="580" spans="1:3">
      <c r="A580" s="3">
        <v>22308</v>
      </c>
      <c r="B580" s="2">
        <f t="shared" si="9"/>
        <v>1961.0759745085572</v>
      </c>
      <c r="C580" s="7">
        <v>61.24</v>
      </c>
    </row>
    <row r="581" spans="1:3">
      <c r="A581" s="3">
        <v>22315</v>
      </c>
      <c r="B581" s="2">
        <f t="shared" si="9"/>
        <v>1961.0951394640672</v>
      </c>
      <c r="C581" s="7">
        <v>62.22</v>
      </c>
    </row>
    <row r="582" spans="1:3">
      <c r="A582" s="3">
        <v>22322</v>
      </c>
      <c r="B582" s="2">
        <f t="shared" si="9"/>
        <v>1961.1143044195771</v>
      </c>
      <c r="C582" s="7">
        <v>61.5</v>
      </c>
    </row>
    <row r="583" spans="1:3">
      <c r="A583" s="3">
        <v>22329</v>
      </c>
      <c r="B583" s="2">
        <f t="shared" si="9"/>
        <v>1961.1334693750871</v>
      </c>
      <c r="C583" s="7">
        <v>62.1</v>
      </c>
    </row>
    <row r="584" spans="1:3">
      <c r="A584" s="3">
        <v>22336</v>
      </c>
      <c r="B584" s="2">
        <f t="shared" si="9"/>
        <v>1961.152634330597</v>
      </c>
      <c r="C584" s="7">
        <v>62.84</v>
      </c>
    </row>
    <row r="585" spans="1:3">
      <c r="A585" s="3">
        <v>22343</v>
      </c>
      <c r="B585" s="2">
        <f t="shared" si="9"/>
        <v>1961.171799286107</v>
      </c>
      <c r="C585" s="7">
        <v>63.95</v>
      </c>
    </row>
    <row r="586" spans="1:3">
      <c r="A586" s="3">
        <v>22350</v>
      </c>
      <c r="B586" s="2">
        <f t="shared" si="9"/>
        <v>1961.1909642416169</v>
      </c>
      <c r="C586" s="7">
        <v>63.48</v>
      </c>
    </row>
    <row r="587" spans="1:3">
      <c r="A587" s="3">
        <v>22357</v>
      </c>
      <c r="B587" s="2">
        <f t="shared" si="9"/>
        <v>1961.2101291971269</v>
      </c>
      <c r="C587" s="7">
        <v>64</v>
      </c>
    </row>
    <row r="588" spans="1:3">
      <c r="A588" s="3">
        <v>22364</v>
      </c>
      <c r="B588" s="2">
        <f t="shared" si="9"/>
        <v>1961.2292941526368</v>
      </c>
      <c r="C588" s="7">
        <v>64.42</v>
      </c>
    </row>
    <row r="589" spans="1:3">
      <c r="A589" s="3">
        <v>22371</v>
      </c>
      <c r="B589" s="2">
        <f t="shared" si="9"/>
        <v>1961.2484591081468</v>
      </c>
      <c r="C589" s="7">
        <v>65.06</v>
      </c>
    </row>
    <row r="590" spans="1:3">
      <c r="A590" s="3">
        <v>22378</v>
      </c>
      <c r="B590" s="2">
        <f t="shared" ref="B590:B653" si="10">B589+(7/365.25)</f>
        <v>1961.2676240636567</v>
      </c>
      <c r="C590" s="7">
        <v>65.959999999999994</v>
      </c>
    </row>
    <row r="591" spans="1:3">
      <c r="A591" s="3">
        <v>22385</v>
      </c>
      <c r="B591" s="2">
        <f t="shared" si="10"/>
        <v>1961.2867890191667</v>
      </c>
      <c r="C591" s="7">
        <v>66.37</v>
      </c>
    </row>
    <row r="592" spans="1:3">
      <c r="A592" s="3">
        <v>22392</v>
      </c>
      <c r="B592" s="2">
        <f t="shared" si="10"/>
        <v>1961.3059539746766</v>
      </c>
      <c r="C592" s="7">
        <v>65.77</v>
      </c>
    </row>
    <row r="593" spans="1:3">
      <c r="A593" s="3">
        <v>22399</v>
      </c>
      <c r="B593" s="2">
        <f t="shared" si="10"/>
        <v>1961.3251189301866</v>
      </c>
      <c r="C593" s="7">
        <v>65.31</v>
      </c>
    </row>
    <row r="594" spans="1:3">
      <c r="A594" s="3">
        <v>22406</v>
      </c>
      <c r="B594" s="2">
        <f t="shared" si="10"/>
        <v>1961.3442838856965</v>
      </c>
      <c r="C594" s="7">
        <v>66.52</v>
      </c>
    </row>
    <row r="595" spans="1:3">
      <c r="A595" s="3">
        <v>22413</v>
      </c>
      <c r="B595" s="2">
        <f t="shared" si="10"/>
        <v>1961.3634488412065</v>
      </c>
      <c r="C595" s="7">
        <v>66.5</v>
      </c>
    </row>
    <row r="596" spans="1:3">
      <c r="A596" s="3">
        <v>22420</v>
      </c>
      <c r="B596" s="2">
        <f t="shared" si="10"/>
        <v>1961.3826137967164</v>
      </c>
      <c r="C596" s="7">
        <v>67.27</v>
      </c>
    </row>
    <row r="597" spans="1:3">
      <c r="A597" s="3">
        <v>22427</v>
      </c>
      <c r="B597" s="2">
        <f t="shared" si="10"/>
        <v>1961.4017787522264</v>
      </c>
      <c r="C597" s="7">
        <v>66.430000000000007</v>
      </c>
    </row>
    <row r="598" spans="1:3">
      <c r="A598" s="3">
        <v>22434</v>
      </c>
      <c r="B598" s="2">
        <f t="shared" si="10"/>
        <v>1961.4209437077363</v>
      </c>
      <c r="C598" s="7">
        <v>66.73</v>
      </c>
    </row>
    <row r="599" spans="1:3">
      <c r="A599" s="3">
        <v>22441</v>
      </c>
      <c r="B599" s="2">
        <f t="shared" si="10"/>
        <v>1961.4401086632463</v>
      </c>
      <c r="C599" s="7">
        <v>66.66</v>
      </c>
    </row>
    <row r="600" spans="1:3">
      <c r="A600" s="3">
        <v>22448</v>
      </c>
      <c r="B600" s="2">
        <f t="shared" si="10"/>
        <v>1961.4592736187562</v>
      </c>
      <c r="C600" s="7">
        <v>65.180000000000007</v>
      </c>
    </row>
    <row r="601" spans="1:3">
      <c r="A601" s="3">
        <v>22455</v>
      </c>
      <c r="B601" s="2">
        <f t="shared" si="10"/>
        <v>1961.4784385742662</v>
      </c>
      <c r="C601" s="7">
        <v>65.16</v>
      </c>
    </row>
    <row r="602" spans="1:3">
      <c r="A602" s="3">
        <v>22462</v>
      </c>
      <c r="B602" s="2">
        <f t="shared" si="10"/>
        <v>1961.4976035297761</v>
      </c>
      <c r="C602" s="7">
        <v>64.64</v>
      </c>
    </row>
    <row r="603" spans="1:3">
      <c r="A603" s="3">
        <v>22469</v>
      </c>
      <c r="B603" s="2">
        <f t="shared" si="10"/>
        <v>1961.5167684852861</v>
      </c>
      <c r="C603" s="7">
        <v>65.77</v>
      </c>
    </row>
    <row r="604" spans="1:3">
      <c r="A604" s="3">
        <v>22476</v>
      </c>
      <c r="B604" s="2">
        <f t="shared" si="10"/>
        <v>1961.535933440796</v>
      </c>
      <c r="C604" s="7">
        <v>65.28</v>
      </c>
    </row>
    <row r="605" spans="1:3">
      <c r="A605" s="3">
        <v>22483</v>
      </c>
      <c r="B605" s="2">
        <f t="shared" si="10"/>
        <v>1961.555098396306</v>
      </c>
      <c r="C605" s="7">
        <v>64.86</v>
      </c>
    </row>
    <row r="606" spans="1:3">
      <c r="A606" s="3">
        <v>22490</v>
      </c>
      <c r="B606" s="2">
        <f t="shared" si="10"/>
        <v>1961.5742633518159</v>
      </c>
      <c r="C606" s="7">
        <v>66.709999999999994</v>
      </c>
    </row>
    <row r="607" spans="1:3">
      <c r="A607" s="3">
        <v>22497</v>
      </c>
      <c r="B607" s="2">
        <f t="shared" si="10"/>
        <v>1961.5934283073259</v>
      </c>
      <c r="C607" s="7">
        <v>67.680000000000007</v>
      </c>
    </row>
    <row r="608" spans="1:3">
      <c r="A608" s="3">
        <v>22504</v>
      </c>
      <c r="B608" s="2">
        <f t="shared" si="10"/>
        <v>1961.6125932628358</v>
      </c>
      <c r="C608" s="7">
        <v>68.06</v>
      </c>
    </row>
    <row r="609" spans="1:3">
      <c r="A609" s="3">
        <v>22511</v>
      </c>
      <c r="B609" s="2">
        <f t="shared" si="10"/>
        <v>1961.6317582183458</v>
      </c>
      <c r="C609" s="7">
        <v>68.290000000000006</v>
      </c>
    </row>
    <row r="610" spans="1:3">
      <c r="A610" s="3">
        <v>22518</v>
      </c>
      <c r="B610" s="2">
        <f t="shared" si="10"/>
        <v>1961.6509231738557</v>
      </c>
      <c r="C610" s="7">
        <v>67.67</v>
      </c>
    </row>
    <row r="611" spans="1:3">
      <c r="A611" s="3">
        <v>22525</v>
      </c>
      <c r="B611" s="2">
        <f t="shared" si="10"/>
        <v>1961.6700881293657</v>
      </c>
      <c r="C611" s="7">
        <v>68.19</v>
      </c>
    </row>
    <row r="612" spans="1:3">
      <c r="A612" s="3">
        <v>22532</v>
      </c>
      <c r="B612" s="2">
        <f t="shared" si="10"/>
        <v>1961.6892530848756</v>
      </c>
      <c r="C612" s="7">
        <v>67.88</v>
      </c>
    </row>
    <row r="613" spans="1:3">
      <c r="A613" s="3">
        <v>22539</v>
      </c>
      <c r="B613" s="2">
        <f t="shared" si="10"/>
        <v>1961.7084180403856</v>
      </c>
      <c r="C613" s="7">
        <v>67.650000000000006</v>
      </c>
    </row>
    <row r="614" spans="1:3">
      <c r="A614" s="3">
        <v>22546</v>
      </c>
      <c r="B614" s="2">
        <f t="shared" si="10"/>
        <v>1961.7275829958955</v>
      </c>
      <c r="C614" s="7">
        <v>66.72</v>
      </c>
    </row>
    <row r="615" spans="1:3">
      <c r="A615" s="3">
        <v>22553</v>
      </c>
      <c r="B615" s="2">
        <f t="shared" si="10"/>
        <v>1961.7467479514055</v>
      </c>
      <c r="C615" s="7">
        <v>66.73</v>
      </c>
    </row>
    <row r="616" spans="1:3">
      <c r="A616" s="3">
        <v>22560</v>
      </c>
      <c r="B616" s="2">
        <f t="shared" si="10"/>
        <v>1961.7659129069154</v>
      </c>
      <c r="C616" s="7">
        <v>66.97</v>
      </c>
    </row>
    <row r="617" spans="1:3">
      <c r="A617" s="3">
        <v>22567</v>
      </c>
      <c r="B617" s="2">
        <f t="shared" si="10"/>
        <v>1961.7850778624254</v>
      </c>
      <c r="C617" s="7">
        <v>68.040000000000006</v>
      </c>
    </row>
    <row r="618" spans="1:3">
      <c r="A618" s="3">
        <v>22574</v>
      </c>
      <c r="B618" s="2">
        <f t="shared" si="10"/>
        <v>1961.8042428179353</v>
      </c>
      <c r="C618" s="7">
        <v>68</v>
      </c>
    </row>
    <row r="619" spans="1:3">
      <c r="A619" s="3">
        <v>22581</v>
      </c>
      <c r="B619" s="2">
        <f t="shared" si="10"/>
        <v>1961.8234077734453</v>
      </c>
      <c r="C619" s="7">
        <v>68.34</v>
      </c>
    </row>
    <row r="620" spans="1:3">
      <c r="A620" s="3">
        <v>22588</v>
      </c>
      <c r="B620" s="2">
        <f t="shared" si="10"/>
        <v>1961.8425727289552</v>
      </c>
      <c r="C620" s="7">
        <v>69.47</v>
      </c>
    </row>
    <row r="621" spans="1:3">
      <c r="A621" s="3">
        <v>22595</v>
      </c>
      <c r="B621" s="2">
        <f t="shared" si="10"/>
        <v>1961.8617376844652</v>
      </c>
      <c r="C621" s="7">
        <v>71.069999999999993</v>
      </c>
    </row>
    <row r="622" spans="1:3">
      <c r="A622" s="3">
        <v>22602</v>
      </c>
      <c r="B622" s="2">
        <f t="shared" si="10"/>
        <v>1961.8809026399751</v>
      </c>
      <c r="C622" s="7">
        <v>71.62</v>
      </c>
    </row>
    <row r="623" spans="1:3">
      <c r="A623" s="3">
        <v>22609</v>
      </c>
      <c r="B623" s="2">
        <f t="shared" si="10"/>
        <v>1961.9000675954851</v>
      </c>
      <c r="C623" s="7">
        <v>71.84</v>
      </c>
    </row>
    <row r="624" spans="1:3">
      <c r="A624" s="3">
        <v>22616</v>
      </c>
      <c r="B624" s="2">
        <f t="shared" si="10"/>
        <v>1961.919232550995</v>
      </c>
      <c r="C624" s="7">
        <v>71.78</v>
      </c>
    </row>
    <row r="625" spans="1:3">
      <c r="A625" s="3">
        <v>22623</v>
      </c>
      <c r="B625" s="2">
        <f t="shared" si="10"/>
        <v>1961.938397506505</v>
      </c>
      <c r="C625" s="7">
        <v>72.040000000000006</v>
      </c>
    </row>
    <row r="626" spans="1:3">
      <c r="A626" s="3">
        <v>22630</v>
      </c>
      <c r="B626" s="2">
        <f t="shared" si="10"/>
        <v>1961.9575624620149</v>
      </c>
      <c r="C626" s="7">
        <v>72.010000000000005</v>
      </c>
    </row>
    <row r="627" spans="1:3">
      <c r="A627" s="3">
        <v>22637</v>
      </c>
      <c r="B627" s="2">
        <f t="shared" si="10"/>
        <v>1961.9767274175249</v>
      </c>
      <c r="C627" s="7">
        <v>70.91</v>
      </c>
    </row>
    <row r="628" spans="1:3">
      <c r="A628" s="3">
        <v>22644</v>
      </c>
      <c r="B628" s="2">
        <f t="shared" si="10"/>
        <v>1961.9958923730348</v>
      </c>
      <c r="C628" s="7">
        <v>71.55</v>
      </c>
    </row>
    <row r="629" spans="1:3">
      <c r="A629" s="3">
        <v>22651</v>
      </c>
      <c r="B629" s="2">
        <f t="shared" si="10"/>
        <v>1962.0150573285448</v>
      </c>
      <c r="C629" s="7">
        <v>69.66</v>
      </c>
    </row>
    <row r="630" spans="1:3">
      <c r="A630" s="3">
        <v>22658</v>
      </c>
      <c r="B630" s="2">
        <f t="shared" si="10"/>
        <v>1962.0342222840547</v>
      </c>
      <c r="C630" s="7">
        <v>69.61</v>
      </c>
    </row>
    <row r="631" spans="1:3">
      <c r="A631" s="3">
        <v>22665</v>
      </c>
      <c r="B631" s="2">
        <f t="shared" si="10"/>
        <v>1962.0533872395647</v>
      </c>
      <c r="C631" s="7">
        <v>68.75</v>
      </c>
    </row>
    <row r="632" spans="1:3">
      <c r="A632" s="3">
        <v>22672</v>
      </c>
      <c r="B632" s="2">
        <f t="shared" si="10"/>
        <v>1962.0725521950746</v>
      </c>
      <c r="C632" s="7">
        <v>68.13</v>
      </c>
    </row>
    <row r="633" spans="1:3">
      <c r="A633" s="3">
        <v>22679</v>
      </c>
      <c r="B633" s="2">
        <f t="shared" si="10"/>
        <v>1962.0917171505846</v>
      </c>
      <c r="C633" s="7">
        <v>69.81</v>
      </c>
    </row>
    <row r="634" spans="1:3">
      <c r="A634" s="3">
        <v>22686</v>
      </c>
      <c r="B634" s="2">
        <f t="shared" si="10"/>
        <v>1962.1108821060946</v>
      </c>
      <c r="C634" s="7">
        <v>70.48</v>
      </c>
    </row>
    <row r="635" spans="1:3">
      <c r="A635" s="3">
        <v>22693</v>
      </c>
      <c r="B635" s="2">
        <f t="shared" si="10"/>
        <v>1962.1300470616045</v>
      </c>
      <c r="C635" s="7">
        <v>70.59</v>
      </c>
    </row>
    <row r="636" spans="1:3">
      <c r="A636" s="3">
        <v>22700</v>
      </c>
      <c r="B636" s="2">
        <f t="shared" si="10"/>
        <v>1962.1492120171145</v>
      </c>
      <c r="C636" s="7">
        <v>70.16</v>
      </c>
    </row>
    <row r="637" spans="1:3">
      <c r="A637" s="3">
        <v>22707</v>
      </c>
      <c r="B637" s="2">
        <f t="shared" si="10"/>
        <v>1962.1683769726244</v>
      </c>
      <c r="C637" s="7">
        <v>70.16</v>
      </c>
    </row>
    <row r="638" spans="1:3">
      <c r="A638" s="3">
        <v>22714</v>
      </c>
      <c r="B638" s="2">
        <f t="shared" si="10"/>
        <v>1962.1875419281344</v>
      </c>
      <c r="C638" s="7">
        <v>70.42</v>
      </c>
    </row>
    <row r="639" spans="1:3">
      <c r="A639" s="3">
        <v>22721</v>
      </c>
      <c r="B639" s="2">
        <f t="shared" si="10"/>
        <v>1962.2067068836443</v>
      </c>
      <c r="C639" s="7">
        <v>70.94</v>
      </c>
    </row>
    <row r="640" spans="1:3">
      <c r="A640" s="3">
        <v>22728</v>
      </c>
      <c r="B640" s="2">
        <f t="shared" si="10"/>
        <v>1962.2258718391543</v>
      </c>
      <c r="C640" s="7">
        <v>70.45</v>
      </c>
    </row>
    <row r="641" spans="1:3">
      <c r="A641" s="3">
        <v>22735</v>
      </c>
      <c r="B641" s="2">
        <f t="shared" si="10"/>
        <v>1962.2450367946642</v>
      </c>
      <c r="C641" s="7">
        <v>69.55</v>
      </c>
    </row>
    <row r="642" spans="1:3">
      <c r="A642" s="3">
        <v>22742</v>
      </c>
      <c r="B642" s="2">
        <f t="shared" si="10"/>
        <v>1962.2642017501742</v>
      </c>
      <c r="C642" s="7">
        <v>68.84</v>
      </c>
    </row>
    <row r="643" spans="1:3">
      <c r="A643" s="3">
        <v>22749</v>
      </c>
      <c r="B643" s="2">
        <f t="shared" si="10"/>
        <v>1962.2833667056841</v>
      </c>
      <c r="C643" s="7">
        <v>67.900000000000006</v>
      </c>
    </row>
    <row r="644" spans="1:3">
      <c r="A644" s="3">
        <v>22756</v>
      </c>
      <c r="B644" s="2">
        <f t="shared" si="10"/>
        <v>1962.3025316611941</v>
      </c>
      <c r="C644" s="7">
        <v>68.59</v>
      </c>
    </row>
    <row r="645" spans="1:3">
      <c r="A645" s="3">
        <v>22763</v>
      </c>
      <c r="B645" s="2">
        <f t="shared" si="10"/>
        <v>1962.321696616704</v>
      </c>
      <c r="C645" s="7">
        <v>66.3</v>
      </c>
    </row>
    <row r="646" spans="1:3">
      <c r="A646" s="3">
        <v>22770</v>
      </c>
      <c r="B646" s="2">
        <f t="shared" si="10"/>
        <v>1962.340861572214</v>
      </c>
      <c r="C646" s="7">
        <v>66.239999999999995</v>
      </c>
    </row>
    <row r="647" spans="1:3">
      <c r="A647" s="3">
        <v>22777</v>
      </c>
      <c r="B647" s="2">
        <f t="shared" si="10"/>
        <v>1962.3600265277239</v>
      </c>
      <c r="C647" s="7">
        <v>62.65</v>
      </c>
    </row>
    <row r="648" spans="1:3">
      <c r="A648" s="3">
        <v>22784</v>
      </c>
      <c r="B648" s="2">
        <f t="shared" si="10"/>
        <v>1962.3791914832339</v>
      </c>
      <c r="C648" s="7">
        <v>63.82</v>
      </c>
    </row>
    <row r="649" spans="1:3">
      <c r="A649" s="3">
        <v>22791</v>
      </c>
      <c r="B649" s="2">
        <f t="shared" si="10"/>
        <v>1962.3983564387438</v>
      </c>
      <c r="C649" s="7">
        <v>59.47</v>
      </c>
    </row>
    <row r="650" spans="1:3">
      <c r="A650" s="3">
        <v>22798</v>
      </c>
      <c r="B650" s="2">
        <f t="shared" si="10"/>
        <v>1962.4175213942538</v>
      </c>
      <c r="C650" s="7">
        <v>59.38</v>
      </c>
    </row>
    <row r="651" spans="1:3">
      <c r="A651" s="3">
        <v>22805</v>
      </c>
      <c r="B651" s="2">
        <f t="shared" si="10"/>
        <v>1962.4366863497637</v>
      </c>
      <c r="C651" s="7">
        <v>58.45</v>
      </c>
    </row>
    <row r="652" spans="1:3">
      <c r="A652" s="3">
        <v>22812</v>
      </c>
      <c r="B652" s="2">
        <f t="shared" si="10"/>
        <v>1962.4558513052737</v>
      </c>
      <c r="C652" s="7">
        <v>55.89</v>
      </c>
    </row>
    <row r="653" spans="1:3">
      <c r="A653" s="3">
        <v>22819</v>
      </c>
      <c r="B653" s="2">
        <f t="shared" si="10"/>
        <v>1962.4750162607836</v>
      </c>
      <c r="C653" s="7">
        <v>52.68</v>
      </c>
    </row>
    <row r="654" spans="1:3">
      <c r="A654" s="3">
        <v>22826</v>
      </c>
      <c r="B654" s="2">
        <f t="shared" ref="B654:B717" si="11">B653+(7/365.25)</f>
        <v>1962.4941812162936</v>
      </c>
      <c r="C654" s="7">
        <v>54.75</v>
      </c>
    </row>
    <row r="655" spans="1:3">
      <c r="A655" s="3">
        <v>22833</v>
      </c>
      <c r="B655" s="2">
        <f t="shared" si="11"/>
        <v>1962.5133461718035</v>
      </c>
      <c r="C655" s="7">
        <v>56.17</v>
      </c>
    </row>
    <row r="656" spans="1:3">
      <c r="A656" s="3">
        <v>22840</v>
      </c>
      <c r="B656" s="2">
        <f t="shared" si="11"/>
        <v>1962.5325111273135</v>
      </c>
      <c r="C656" s="7">
        <v>57.83</v>
      </c>
    </row>
    <row r="657" spans="1:3">
      <c r="A657" s="3">
        <v>22847</v>
      </c>
      <c r="B657" s="2">
        <f t="shared" si="11"/>
        <v>1962.5516760828234</v>
      </c>
      <c r="C657" s="7">
        <v>56.81</v>
      </c>
    </row>
    <row r="658" spans="1:3">
      <c r="A658" s="3">
        <v>22854</v>
      </c>
      <c r="B658" s="2">
        <f t="shared" si="11"/>
        <v>1962.5708410383334</v>
      </c>
      <c r="C658" s="7">
        <v>57.2</v>
      </c>
    </row>
    <row r="659" spans="1:3">
      <c r="A659" s="3">
        <v>22861</v>
      </c>
      <c r="B659" s="2">
        <f t="shared" si="11"/>
        <v>1962.5900059938433</v>
      </c>
      <c r="C659" s="7">
        <v>58.12</v>
      </c>
    </row>
    <row r="660" spans="1:3">
      <c r="A660" s="3">
        <v>22868</v>
      </c>
      <c r="B660" s="2">
        <f t="shared" si="11"/>
        <v>1962.6091709493533</v>
      </c>
      <c r="C660" s="7">
        <v>57.55</v>
      </c>
    </row>
    <row r="661" spans="1:3">
      <c r="A661" s="3">
        <v>22875</v>
      </c>
      <c r="B661" s="2">
        <f t="shared" si="11"/>
        <v>1962.6283359048632</v>
      </c>
      <c r="C661" s="7">
        <v>59.01</v>
      </c>
    </row>
    <row r="662" spans="1:3">
      <c r="A662" s="3">
        <v>22882</v>
      </c>
      <c r="B662" s="2">
        <f t="shared" si="11"/>
        <v>1962.6475008603732</v>
      </c>
      <c r="C662" s="7">
        <v>59.58</v>
      </c>
    </row>
    <row r="663" spans="1:3">
      <c r="A663" s="3">
        <v>22889</v>
      </c>
      <c r="B663" s="2">
        <f t="shared" si="11"/>
        <v>1962.6666658158831</v>
      </c>
      <c r="C663" s="7">
        <v>59.12</v>
      </c>
    </row>
    <row r="664" spans="1:3">
      <c r="A664" s="3">
        <v>22896</v>
      </c>
      <c r="B664" s="2">
        <f t="shared" si="11"/>
        <v>1962.6858307713931</v>
      </c>
      <c r="C664" s="7">
        <v>58.38</v>
      </c>
    </row>
    <row r="665" spans="1:3">
      <c r="A665" s="3">
        <v>22903</v>
      </c>
      <c r="B665" s="2">
        <f t="shared" si="11"/>
        <v>1962.704995726903</v>
      </c>
      <c r="C665" s="7">
        <v>58.89</v>
      </c>
    </row>
    <row r="666" spans="1:3">
      <c r="A666" s="3">
        <v>22910</v>
      </c>
      <c r="B666" s="2">
        <f t="shared" si="11"/>
        <v>1962.724160682413</v>
      </c>
      <c r="C666" s="7">
        <v>57.69</v>
      </c>
    </row>
    <row r="667" spans="1:3">
      <c r="A667" s="3">
        <v>22917</v>
      </c>
      <c r="B667" s="2">
        <f t="shared" si="11"/>
        <v>1962.7433256379229</v>
      </c>
      <c r="C667" s="7">
        <v>56.27</v>
      </c>
    </row>
    <row r="668" spans="1:3">
      <c r="A668" s="3">
        <v>22924</v>
      </c>
      <c r="B668" s="2">
        <f t="shared" si="11"/>
        <v>1962.7624905934329</v>
      </c>
      <c r="C668" s="7">
        <v>57.07</v>
      </c>
    </row>
    <row r="669" spans="1:3">
      <c r="A669" s="3">
        <v>22931</v>
      </c>
      <c r="B669" s="2">
        <f t="shared" si="11"/>
        <v>1962.7816555489428</v>
      </c>
      <c r="C669" s="7">
        <v>56.95</v>
      </c>
    </row>
    <row r="670" spans="1:3">
      <c r="A670" s="3">
        <v>22938</v>
      </c>
      <c r="B670" s="2">
        <f t="shared" si="11"/>
        <v>1962.8008205044528</v>
      </c>
      <c r="C670" s="7">
        <v>55.59</v>
      </c>
    </row>
    <row r="671" spans="1:3">
      <c r="A671" s="3">
        <v>22945</v>
      </c>
      <c r="B671" s="2">
        <f t="shared" si="11"/>
        <v>1962.8199854599627</v>
      </c>
      <c r="C671" s="7">
        <v>54.54</v>
      </c>
    </row>
    <row r="672" spans="1:3">
      <c r="A672" s="3">
        <v>22952</v>
      </c>
      <c r="B672" s="2">
        <f t="shared" si="11"/>
        <v>1962.8391504154727</v>
      </c>
      <c r="C672" s="7">
        <v>57.75</v>
      </c>
    </row>
    <row r="673" spans="1:3">
      <c r="A673" s="3">
        <v>22959</v>
      </c>
      <c r="B673" s="2">
        <f t="shared" si="11"/>
        <v>1962.8583153709826</v>
      </c>
      <c r="C673" s="7">
        <v>58.78</v>
      </c>
    </row>
    <row r="674" spans="1:3">
      <c r="A674" s="3">
        <v>22966</v>
      </c>
      <c r="B674" s="2">
        <f t="shared" si="11"/>
        <v>1962.8774803264926</v>
      </c>
      <c r="C674" s="7">
        <v>60.16</v>
      </c>
    </row>
    <row r="675" spans="1:3">
      <c r="A675" s="3">
        <v>22973</v>
      </c>
      <c r="B675" s="2">
        <f t="shared" si="11"/>
        <v>1962.8966452820025</v>
      </c>
      <c r="C675" s="7">
        <v>61.54</v>
      </c>
    </row>
    <row r="676" spans="1:3">
      <c r="A676" s="3">
        <v>22980</v>
      </c>
      <c r="B676" s="2">
        <f t="shared" si="11"/>
        <v>1962.9158102375125</v>
      </c>
      <c r="C676" s="7">
        <v>62.26</v>
      </c>
    </row>
    <row r="677" spans="1:3">
      <c r="A677" s="3">
        <v>22987</v>
      </c>
      <c r="B677" s="2">
        <f t="shared" si="11"/>
        <v>1962.9349751930224</v>
      </c>
      <c r="C677" s="7">
        <v>63.06</v>
      </c>
    </row>
    <row r="678" spans="1:3">
      <c r="A678" s="3">
        <v>22994</v>
      </c>
      <c r="B678" s="2">
        <f t="shared" si="11"/>
        <v>1962.9541401485324</v>
      </c>
      <c r="C678" s="7">
        <v>62.57</v>
      </c>
    </row>
    <row r="679" spans="1:3">
      <c r="A679" s="3">
        <v>23001</v>
      </c>
      <c r="B679" s="2">
        <f t="shared" si="11"/>
        <v>1962.9733051040423</v>
      </c>
      <c r="C679" s="7">
        <v>62.64</v>
      </c>
    </row>
    <row r="680" spans="1:3">
      <c r="A680" s="3">
        <v>23008</v>
      </c>
      <c r="B680" s="2">
        <f t="shared" si="11"/>
        <v>1962.9924700595523</v>
      </c>
      <c r="C680" s="7">
        <v>62.96</v>
      </c>
    </row>
    <row r="681" spans="1:3">
      <c r="A681" s="3">
        <v>23015</v>
      </c>
      <c r="B681" s="2">
        <f t="shared" si="11"/>
        <v>1963.0116350150622</v>
      </c>
      <c r="C681" s="7">
        <v>64.13</v>
      </c>
    </row>
    <row r="682" spans="1:3">
      <c r="A682" s="3">
        <v>23022</v>
      </c>
      <c r="B682" s="2">
        <f t="shared" si="11"/>
        <v>1963.0307999705722</v>
      </c>
      <c r="C682" s="7">
        <v>64.849999999999994</v>
      </c>
    </row>
    <row r="683" spans="1:3">
      <c r="A683" s="3">
        <v>23029</v>
      </c>
      <c r="B683" s="2">
        <f t="shared" si="11"/>
        <v>1963.0499649260821</v>
      </c>
      <c r="C683" s="7">
        <v>65.180000000000007</v>
      </c>
    </row>
    <row r="684" spans="1:3">
      <c r="A684" s="3">
        <v>23036</v>
      </c>
      <c r="B684" s="2">
        <f t="shared" si="11"/>
        <v>1963.0691298815921</v>
      </c>
      <c r="C684" s="7">
        <v>65.92</v>
      </c>
    </row>
    <row r="685" spans="1:3">
      <c r="A685" s="3">
        <v>23043</v>
      </c>
      <c r="B685" s="2">
        <f t="shared" si="11"/>
        <v>1963.088294837102</v>
      </c>
      <c r="C685" s="7">
        <v>66.31</v>
      </c>
    </row>
    <row r="686" spans="1:3">
      <c r="A686" s="3">
        <v>23050</v>
      </c>
      <c r="B686" s="2">
        <f t="shared" si="11"/>
        <v>1963.107459792612</v>
      </c>
      <c r="C686" s="7">
        <v>66.17</v>
      </c>
    </row>
    <row r="687" spans="1:3">
      <c r="A687" s="3">
        <v>23057</v>
      </c>
      <c r="B687" s="2">
        <f t="shared" si="11"/>
        <v>1963.1266247481219</v>
      </c>
      <c r="C687" s="7">
        <v>66.41</v>
      </c>
    </row>
    <row r="688" spans="1:3">
      <c r="A688" s="3">
        <v>23064</v>
      </c>
      <c r="B688" s="2">
        <f t="shared" si="11"/>
        <v>1963.1457897036319</v>
      </c>
      <c r="C688" s="7">
        <v>65.92</v>
      </c>
    </row>
    <row r="689" spans="1:3">
      <c r="A689" s="3">
        <v>23071</v>
      </c>
      <c r="B689" s="2">
        <f t="shared" si="11"/>
        <v>1963.1649546591418</v>
      </c>
      <c r="C689" s="7">
        <v>64.099999999999994</v>
      </c>
    </row>
    <row r="690" spans="1:3">
      <c r="A690" s="3">
        <v>23078</v>
      </c>
      <c r="B690" s="2">
        <f t="shared" si="11"/>
        <v>1963.1841196146518</v>
      </c>
      <c r="C690" s="7">
        <v>65.33</v>
      </c>
    </row>
    <row r="691" spans="1:3">
      <c r="A691" s="3">
        <v>23085</v>
      </c>
      <c r="B691" s="2">
        <f t="shared" si="11"/>
        <v>1963.2032845701617</v>
      </c>
      <c r="C691" s="7">
        <v>65.930000000000007</v>
      </c>
    </row>
    <row r="692" spans="1:3">
      <c r="A692" s="3">
        <v>23092</v>
      </c>
      <c r="B692" s="2">
        <f t="shared" si="11"/>
        <v>1963.2224495256717</v>
      </c>
      <c r="C692" s="7">
        <v>66.19</v>
      </c>
    </row>
    <row r="693" spans="1:3">
      <c r="A693" s="3">
        <v>23099</v>
      </c>
      <c r="B693" s="2">
        <f t="shared" si="11"/>
        <v>1963.2416144811816</v>
      </c>
      <c r="C693" s="7">
        <v>66.569999999999993</v>
      </c>
    </row>
    <row r="694" spans="1:3">
      <c r="A694" s="3">
        <v>23106</v>
      </c>
      <c r="B694" s="2">
        <f t="shared" si="11"/>
        <v>1963.2607794366916</v>
      </c>
      <c r="C694" s="7">
        <v>68.28</v>
      </c>
    </row>
    <row r="695" spans="1:3">
      <c r="A695" s="3">
        <v>23113</v>
      </c>
      <c r="B695" s="2">
        <f t="shared" si="11"/>
        <v>1963.2799443922015</v>
      </c>
      <c r="C695" s="7">
        <v>68.77</v>
      </c>
    </row>
    <row r="696" spans="1:3">
      <c r="A696" s="3">
        <v>23120</v>
      </c>
      <c r="B696" s="2">
        <f t="shared" si="11"/>
        <v>1963.2991093477115</v>
      </c>
      <c r="C696" s="7">
        <v>69.23</v>
      </c>
    </row>
    <row r="697" spans="1:3">
      <c r="A697" s="3">
        <v>23127</v>
      </c>
      <c r="B697" s="2">
        <f t="shared" si="11"/>
        <v>1963.3182743032214</v>
      </c>
      <c r="C697" s="7">
        <v>69.7</v>
      </c>
    </row>
    <row r="698" spans="1:3">
      <c r="A698" s="3">
        <v>23134</v>
      </c>
      <c r="B698" s="2">
        <f t="shared" si="11"/>
        <v>1963.3374392587314</v>
      </c>
      <c r="C698" s="7">
        <v>70.03</v>
      </c>
    </row>
    <row r="699" spans="1:3">
      <c r="A699" s="3">
        <v>23141</v>
      </c>
      <c r="B699" s="2">
        <f t="shared" si="11"/>
        <v>1963.3566042142413</v>
      </c>
      <c r="C699" s="7">
        <v>70.52</v>
      </c>
    </row>
    <row r="700" spans="1:3">
      <c r="A700" s="3">
        <v>23148</v>
      </c>
      <c r="B700" s="2">
        <f t="shared" si="11"/>
        <v>1963.3757691697513</v>
      </c>
      <c r="C700" s="7">
        <v>70.290000000000006</v>
      </c>
    </row>
    <row r="701" spans="1:3">
      <c r="A701" s="3">
        <v>23155</v>
      </c>
      <c r="B701" s="2">
        <f t="shared" si="11"/>
        <v>1963.3949341252612</v>
      </c>
      <c r="C701" s="7">
        <v>70.02</v>
      </c>
    </row>
    <row r="702" spans="1:3">
      <c r="A702" s="3">
        <v>23162</v>
      </c>
      <c r="B702" s="2">
        <f t="shared" si="11"/>
        <v>1963.4140990807712</v>
      </c>
      <c r="C702" s="7">
        <v>70.8</v>
      </c>
    </row>
    <row r="703" spans="1:3">
      <c r="A703" s="3">
        <v>23169</v>
      </c>
      <c r="B703" s="2">
        <f t="shared" si="11"/>
        <v>1963.4332640362811</v>
      </c>
      <c r="C703" s="7">
        <v>70.41</v>
      </c>
    </row>
    <row r="704" spans="1:3">
      <c r="A704" s="3">
        <v>23176</v>
      </c>
      <c r="B704" s="2">
        <f t="shared" si="11"/>
        <v>1963.4524289917911</v>
      </c>
      <c r="C704" s="7">
        <v>70.25</v>
      </c>
    </row>
    <row r="705" spans="1:3">
      <c r="A705" s="3">
        <v>23183</v>
      </c>
      <c r="B705" s="2">
        <f t="shared" si="11"/>
        <v>1963.471593947301</v>
      </c>
      <c r="C705" s="7">
        <v>70.25</v>
      </c>
    </row>
    <row r="706" spans="1:3">
      <c r="A706" s="3">
        <v>23190</v>
      </c>
      <c r="B706" s="2">
        <f t="shared" si="11"/>
        <v>1963.490758902811</v>
      </c>
      <c r="C706" s="7">
        <v>69.37</v>
      </c>
    </row>
    <row r="707" spans="1:3">
      <c r="A707" s="3">
        <v>23197</v>
      </c>
      <c r="B707" s="2">
        <f t="shared" si="11"/>
        <v>1963.5099238583209</v>
      </c>
      <c r="C707" s="7">
        <v>70.22</v>
      </c>
    </row>
    <row r="708" spans="1:3">
      <c r="A708" s="3">
        <v>23204</v>
      </c>
      <c r="B708" s="2">
        <f t="shared" si="11"/>
        <v>1963.5290888138309</v>
      </c>
      <c r="C708" s="7">
        <v>69.64</v>
      </c>
    </row>
    <row r="709" spans="1:3">
      <c r="A709" s="3">
        <v>23211</v>
      </c>
      <c r="B709" s="2">
        <f t="shared" si="11"/>
        <v>1963.5482537693408</v>
      </c>
      <c r="C709" s="7">
        <v>68.349999999999994</v>
      </c>
    </row>
    <row r="710" spans="1:3">
      <c r="A710" s="3">
        <v>23218</v>
      </c>
      <c r="B710" s="2">
        <f t="shared" si="11"/>
        <v>1963.5674187248508</v>
      </c>
      <c r="C710" s="7">
        <v>68.540000000000006</v>
      </c>
    </row>
    <row r="711" spans="1:3">
      <c r="A711" s="3">
        <v>23225</v>
      </c>
      <c r="B711" s="2">
        <f t="shared" si="11"/>
        <v>1963.5865836803607</v>
      </c>
      <c r="C711" s="7">
        <v>69.3</v>
      </c>
    </row>
    <row r="712" spans="1:3">
      <c r="A712" s="3">
        <v>23232</v>
      </c>
      <c r="B712" s="2">
        <f t="shared" si="11"/>
        <v>1963.6057486358707</v>
      </c>
      <c r="C712" s="7">
        <v>70.48</v>
      </c>
    </row>
    <row r="713" spans="1:3">
      <c r="A713" s="3">
        <v>23239</v>
      </c>
      <c r="B713" s="2">
        <f t="shared" si="11"/>
        <v>1963.6249135913806</v>
      </c>
      <c r="C713" s="7">
        <v>71.489999999999995</v>
      </c>
    </row>
    <row r="714" spans="1:3">
      <c r="A714" s="3">
        <v>23246</v>
      </c>
      <c r="B714" s="2">
        <f t="shared" si="11"/>
        <v>1963.6440785468906</v>
      </c>
      <c r="C714" s="7">
        <v>71.760000000000005</v>
      </c>
    </row>
    <row r="715" spans="1:3">
      <c r="A715" s="3">
        <v>23253</v>
      </c>
      <c r="B715" s="2">
        <f t="shared" si="11"/>
        <v>1963.6632435024005</v>
      </c>
      <c r="C715" s="7">
        <v>72.5</v>
      </c>
    </row>
    <row r="716" spans="1:3">
      <c r="A716" s="3">
        <v>23260</v>
      </c>
      <c r="B716" s="2">
        <f t="shared" si="11"/>
        <v>1963.6824084579105</v>
      </c>
      <c r="C716" s="7">
        <v>72.84</v>
      </c>
    </row>
    <row r="717" spans="1:3">
      <c r="A717" s="3">
        <v>23267</v>
      </c>
      <c r="B717" s="2">
        <f t="shared" si="11"/>
        <v>1963.7015734134204</v>
      </c>
      <c r="C717" s="7">
        <v>73.17</v>
      </c>
    </row>
    <row r="718" spans="1:3">
      <c r="A718" s="3">
        <v>23274</v>
      </c>
      <c r="B718" s="2">
        <f t="shared" ref="B718:B781" si="12">B717+(7/365.25)</f>
        <v>1963.7207383689304</v>
      </c>
      <c r="C718" s="7">
        <v>73.3</v>
      </c>
    </row>
    <row r="719" spans="1:3">
      <c r="A719" s="3">
        <v>23281</v>
      </c>
      <c r="B719" s="2">
        <f t="shared" si="12"/>
        <v>1963.7399033244403</v>
      </c>
      <c r="C719" s="7">
        <v>72.13</v>
      </c>
    </row>
    <row r="720" spans="1:3">
      <c r="A720" s="3">
        <v>23288</v>
      </c>
      <c r="B720" s="2">
        <f t="shared" si="12"/>
        <v>1963.7590682799503</v>
      </c>
      <c r="C720" s="7">
        <v>72.849999999999994</v>
      </c>
    </row>
    <row r="721" spans="1:3">
      <c r="A721" s="3">
        <v>23295</v>
      </c>
      <c r="B721" s="2">
        <f t="shared" si="12"/>
        <v>1963.7782332354602</v>
      </c>
      <c r="C721" s="7">
        <v>72.27</v>
      </c>
    </row>
    <row r="722" spans="1:3">
      <c r="A722" s="3">
        <v>23302</v>
      </c>
      <c r="B722" s="2">
        <f t="shared" si="12"/>
        <v>1963.7973981909702</v>
      </c>
      <c r="C722" s="7">
        <v>73.319999999999993</v>
      </c>
    </row>
    <row r="723" spans="1:3">
      <c r="A723" s="3">
        <v>23309</v>
      </c>
      <c r="B723" s="2">
        <f t="shared" si="12"/>
        <v>1963.8165631464801</v>
      </c>
      <c r="C723" s="7">
        <v>74.010000000000005</v>
      </c>
    </row>
    <row r="724" spans="1:3">
      <c r="A724" s="3">
        <v>23316</v>
      </c>
      <c r="B724" s="2">
        <f t="shared" si="12"/>
        <v>1963.8357281019901</v>
      </c>
      <c r="C724" s="7">
        <v>73.83</v>
      </c>
    </row>
    <row r="725" spans="1:3">
      <c r="A725" s="3">
        <v>23323</v>
      </c>
      <c r="B725" s="2">
        <f t="shared" si="12"/>
        <v>1963.8548930575</v>
      </c>
      <c r="C725" s="7">
        <v>73.36</v>
      </c>
    </row>
    <row r="726" spans="1:3">
      <c r="A726" s="3">
        <v>23330</v>
      </c>
      <c r="B726" s="2">
        <f t="shared" si="12"/>
        <v>1963.87405801301</v>
      </c>
      <c r="C726" s="7">
        <v>72.349999999999994</v>
      </c>
    </row>
    <row r="727" spans="1:3">
      <c r="A727" s="3">
        <v>23337</v>
      </c>
      <c r="B727" s="2">
        <f t="shared" si="12"/>
        <v>1963.8932229685199</v>
      </c>
      <c r="C727" s="7">
        <v>69.61</v>
      </c>
    </row>
    <row r="728" spans="1:3">
      <c r="A728" s="3">
        <v>23344</v>
      </c>
      <c r="B728" s="2">
        <f t="shared" si="12"/>
        <v>1963.9123879240299</v>
      </c>
      <c r="C728" s="7">
        <v>73.23</v>
      </c>
    </row>
    <row r="729" spans="1:3">
      <c r="A729" s="3">
        <v>23351</v>
      </c>
      <c r="B729" s="2">
        <f t="shared" si="12"/>
        <v>1963.9315528795398</v>
      </c>
      <c r="C729" s="7">
        <v>74</v>
      </c>
    </row>
    <row r="730" spans="1:3">
      <c r="A730" s="3">
        <v>23358</v>
      </c>
      <c r="B730" s="2">
        <f t="shared" si="12"/>
        <v>1963.9507178350498</v>
      </c>
      <c r="C730" s="7">
        <v>74.06</v>
      </c>
    </row>
    <row r="731" spans="1:3">
      <c r="A731" s="3">
        <v>23365</v>
      </c>
      <c r="B731" s="2">
        <f t="shared" si="12"/>
        <v>1963.9698827905597</v>
      </c>
      <c r="C731" s="7">
        <v>74.28</v>
      </c>
    </row>
    <row r="732" spans="1:3">
      <c r="A732" s="3">
        <v>23372</v>
      </c>
      <c r="B732" s="2">
        <f t="shared" si="12"/>
        <v>1963.9890477460697</v>
      </c>
      <c r="C732" s="7">
        <v>74.44</v>
      </c>
    </row>
    <row r="733" spans="1:3">
      <c r="A733" s="3">
        <v>23379</v>
      </c>
      <c r="B733" s="2">
        <f t="shared" si="12"/>
        <v>1964.0082127015796</v>
      </c>
      <c r="C733" s="7">
        <v>75.5</v>
      </c>
    </row>
    <row r="734" spans="1:3">
      <c r="A734" s="3">
        <v>23386</v>
      </c>
      <c r="B734" s="2">
        <f t="shared" si="12"/>
        <v>1964.0273776570896</v>
      </c>
      <c r="C734" s="7">
        <v>76.239999999999995</v>
      </c>
    </row>
    <row r="735" spans="1:3">
      <c r="A735" s="3">
        <v>23393</v>
      </c>
      <c r="B735" s="2">
        <f t="shared" si="12"/>
        <v>1964.0465426125995</v>
      </c>
      <c r="C735" s="7">
        <v>76.56</v>
      </c>
    </row>
    <row r="736" spans="1:3">
      <c r="A736" s="3">
        <v>23400</v>
      </c>
      <c r="B736" s="2">
        <f t="shared" si="12"/>
        <v>1964.0657075681095</v>
      </c>
      <c r="C736" s="7">
        <v>77.11</v>
      </c>
    </row>
    <row r="737" spans="1:3">
      <c r="A737" s="3">
        <v>23407</v>
      </c>
      <c r="B737" s="2">
        <f t="shared" si="12"/>
        <v>1964.0848725236194</v>
      </c>
      <c r="C737" s="7">
        <v>77.040000000000006</v>
      </c>
    </row>
    <row r="738" spans="1:3">
      <c r="A738" s="3">
        <v>23414</v>
      </c>
      <c r="B738" s="2">
        <f t="shared" si="12"/>
        <v>1964.1040374791294</v>
      </c>
      <c r="C738" s="7">
        <v>77.180000000000007</v>
      </c>
    </row>
    <row r="739" spans="1:3">
      <c r="A739" s="3">
        <v>23421</v>
      </c>
      <c r="B739" s="2">
        <f t="shared" si="12"/>
        <v>1964.1232024346393</v>
      </c>
      <c r="C739" s="7">
        <v>77.48</v>
      </c>
    </row>
    <row r="740" spans="1:3">
      <c r="A740" s="3">
        <v>23428</v>
      </c>
      <c r="B740" s="2">
        <f t="shared" si="12"/>
        <v>1964.1423673901493</v>
      </c>
      <c r="C740" s="7">
        <v>77.62</v>
      </c>
    </row>
    <row r="741" spans="1:3">
      <c r="A741" s="3">
        <v>23435</v>
      </c>
      <c r="B741" s="2">
        <f t="shared" si="12"/>
        <v>1964.1615323456592</v>
      </c>
      <c r="C741" s="7">
        <v>77.8</v>
      </c>
    </row>
    <row r="742" spans="1:3">
      <c r="A742" s="3">
        <v>23442</v>
      </c>
      <c r="B742" s="2">
        <f t="shared" si="12"/>
        <v>1964.1806973011692</v>
      </c>
      <c r="C742" s="7">
        <v>78.31</v>
      </c>
    </row>
    <row r="743" spans="1:3">
      <c r="A743" s="3">
        <v>23449</v>
      </c>
      <c r="B743" s="2">
        <f t="shared" si="12"/>
        <v>1964.1998622566791</v>
      </c>
      <c r="C743" s="7">
        <v>79.14</v>
      </c>
    </row>
    <row r="744" spans="1:3">
      <c r="A744" s="3">
        <v>23456</v>
      </c>
      <c r="B744" s="2">
        <f t="shared" si="12"/>
        <v>1964.2190272121891</v>
      </c>
      <c r="C744" s="7">
        <v>78.92</v>
      </c>
    </row>
    <row r="745" spans="1:3">
      <c r="A745" s="3">
        <v>23463</v>
      </c>
      <c r="B745" s="2">
        <f t="shared" si="12"/>
        <v>1964.238192167699</v>
      </c>
      <c r="C745" s="7">
        <v>79.19</v>
      </c>
    </row>
    <row r="746" spans="1:3">
      <c r="A746" s="3">
        <v>23470</v>
      </c>
      <c r="B746" s="2">
        <f t="shared" si="12"/>
        <v>1964.257357123209</v>
      </c>
      <c r="C746" s="7">
        <v>79.94</v>
      </c>
    </row>
    <row r="747" spans="1:3">
      <c r="A747" s="3">
        <v>23477</v>
      </c>
      <c r="B747" s="2">
        <f t="shared" si="12"/>
        <v>1964.2765220787189</v>
      </c>
      <c r="C747" s="7">
        <v>79.849999999999994</v>
      </c>
    </row>
    <row r="748" spans="1:3">
      <c r="A748" s="3">
        <v>23484</v>
      </c>
      <c r="B748" s="2">
        <f t="shared" si="12"/>
        <v>1964.2956870342289</v>
      </c>
      <c r="C748" s="7">
        <v>80.55</v>
      </c>
    </row>
    <row r="749" spans="1:3">
      <c r="A749" s="3">
        <v>23491</v>
      </c>
      <c r="B749" s="2">
        <f t="shared" si="12"/>
        <v>1964.3148519897388</v>
      </c>
      <c r="C749" s="7">
        <v>79.75</v>
      </c>
    </row>
    <row r="750" spans="1:3">
      <c r="A750" s="3">
        <v>23498</v>
      </c>
      <c r="B750" s="2">
        <f t="shared" si="12"/>
        <v>1964.3340169452488</v>
      </c>
      <c r="C750" s="7">
        <v>80.17</v>
      </c>
    </row>
    <row r="751" spans="1:3">
      <c r="A751" s="3">
        <v>23505</v>
      </c>
      <c r="B751" s="2">
        <f t="shared" si="12"/>
        <v>1964.3531819007587</v>
      </c>
      <c r="C751" s="7">
        <v>81</v>
      </c>
    </row>
    <row r="752" spans="1:3">
      <c r="A752" s="3">
        <v>23512</v>
      </c>
      <c r="B752" s="2">
        <f t="shared" si="12"/>
        <v>1964.3723468562687</v>
      </c>
      <c r="C752" s="7">
        <v>81.099999999999994</v>
      </c>
    </row>
    <row r="753" spans="1:3">
      <c r="A753" s="3">
        <v>23519</v>
      </c>
      <c r="B753" s="2">
        <f t="shared" si="12"/>
        <v>1964.3915118117786</v>
      </c>
      <c r="C753" s="7">
        <v>80.73</v>
      </c>
    </row>
    <row r="754" spans="1:3">
      <c r="A754" s="3">
        <v>23526</v>
      </c>
      <c r="B754" s="2">
        <f t="shared" si="12"/>
        <v>1964.4106767672886</v>
      </c>
      <c r="C754" s="7">
        <v>80.37</v>
      </c>
    </row>
    <row r="755" spans="1:3">
      <c r="A755" s="3">
        <v>23533</v>
      </c>
      <c r="B755" s="2">
        <f t="shared" si="12"/>
        <v>1964.4298417227985</v>
      </c>
      <c r="C755" s="7">
        <v>79.02</v>
      </c>
    </row>
    <row r="756" spans="1:3">
      <c r="A756" s="3">
        <v>23540</v>
      </c>
      <c r="B756" s="2">
        <f t="shared" si="12"/>
        <v>1964.4490066783085</v>
      </c>
      <c r="C756" s="7">
        <v>79.599999999999994</v>
      </c>
    </row>
    <row r="757" spans="1:3">
      <c r="A757" s="3">
        <v>23547</v>
      </c>
      <c r="B757" s="2">
        <f t="shared" si="12"/>
        <v>1964.4681716338184</v>
      </c>
      <c r="C757" s="7">
        <v>80.89</v>
      </c>
    </row>
    <row r="758" spans="1:3">
      <c r="A758" s="3">
        <v>23554</v>
      </c>
      <c r="B758" s="2">
        <f t="shared" si="12"/>
        <v>1964.4873365893284</v>
      </c>
      <c r="C758" s="7">
        <v>81.459999999999994</v>
      </c>
    </row>
    <row r="759" spans="1:3">
      <c r="A759" s="3">
        <v>23561</v>
      </c>
      <c r="B759" s="2">
        <f t="shared" si="12"/>
        <v>1964.5065015448383</v>
      </c>
      <c r="C759" s="7">
        <v>82.6</v>
      </c>
    </row>
    <row r="760" spans="1:3">
      <c r="A760" s="3">
        <v>23568</v>
      </c>
      <c r="B760" s="2">
        <f t="shared" si="12"/>
        <v>1964.5256665003483</v>
      </c>
      <c r="C760" s="7">
        <v>83.36</v>
      </c>
    </row>
    <row r="761" spans="1:3">
      <c r="A761" s="3">
        <v>23575</v>
      </c>
      <c r="B761" s="2">
        <f t="shared" si="12"/>
        <v>1964.5448314558582</v>
      </c>
      <c r="C761" s="7">
        <v>84.01</v>
      </c>
    </row>
    <row r="762" spans="1:3">
      <c r="A762" s="3">
        <v>23582</v>
      </c>
      <c r="B762" s="2">
        <f t="shared" si="12"/>
        <v>1964.5639964113682</v>
      </c>
      <c r="C762" s="7">
        <v>83.46</v>
      </c>
    </row>
    <row r="763" spans="1:3">
      <c r="A763" s="3">
        <v>23589</v>
      </c>
      <c r="B763" s="2">
        <f t="shared" si="12"/>
        <v>1964.5831613668781</v>
      </c>
      <c r="C763" s="7">
        <v>83.18</v>
      </c>
    </row>
    <row r="764" spans="1:3">
      <c r="A764" s="3">
        <v>23596</v>
      </c>
      <c r="B764" s="2">
        <f t="shared" si="12"/>
        <v>1964.6023263223881</v>
      </c>
      <c r="C764" s="7">
        <v>81.86</v>
      </c>
    </row>
    <row r="765" spans="1:3">
      <c r="A765" s="3">
        <v>23603</v>
      </c>
      <c r="B765" s="2">
        <f t="shared" si="12"/>
        <v>1964.621491277898</v>
      </c>
      <c r="C765" s="7">
        <v>82.35</v>
      </c>
    </row>
    <row r="766" spans="1:3">
      <c r="A766" s="3">
        <v>23610</v>
      </c>
      <c r="B766" s="2">
        <f t="shared" si="12"/>
        <v>1964.640656233408</v>
      </c>
      <c r="C766" s="7">
        <v>82.07</v>
      </c>
    </row>
    <row r="767" spans="1:3">
      <c r="A767" s="3">
        <v>23617</v>
      </c>
      <c r="B767" s="2">
        <f t="shared" si="12"/>
        <v>1964.6598211889179</v>
      </c>
      <c r="C767" s="7">
        <v>81.99</v>
      </c>
    </row>
    <row r="768" spans="1:3">
      <c r="A768" s="3">
        <v>23624</v>
      </c>
      <c r="B768" s="2">
        <f t="shared" si="12"/>
        <v>1964.6789861444279</v>
      </c>
      <c r="C768" s="7">
        <v>82.76</v>
      </c>
    </row>
    <row r="769" spans="1:3">
      <c r="A769" s="3">
        <v>23631</v>
      </c>
      <c r="B769" s="2">
        <f t="shared" si="12"/>
        <v>1964.6981510999378</v>
      </c>
      <c r="C769" s="7">
        <v>83.45</v>
      </c>
    </row>
    <row r="770" spans="1:3">
      <c r="A770" s="3">
        <v>23638</v>
      </c>
      <c r="B770" s="2">
        <f t="shared" si="12"/>
        <v>1964.7173160554478</v>
      </c>
      <c r="C770" s="7">
        <v>83.48</v>
      </c>
    </row>
    <row r="771" spans="1:3">
      <c r="A771" s="3">
        <v>23645</v>
      </c>
      <c r="B771" s="2">
        <f t="shared" si="12"/>
        <v>1964.7364810109577</v>
      </c>
      <c r="C771" s="7">
        <v>84.21</v>
      </c>
    </row>
    <row r="772" spans="1:3">
      <c r="A772" s="3">
        <v>23652</v>
      </c>
      <c r="B772" s="2">
        <f t="shared" si="12"/>
        <v>1964.7556459664677</v>
      </c>
      <c r="C772" s="7">
        <v>84.36</v>
      </c>
    </row>
    <row r="773" spans="1:3">
      <c r="A773" s="3">
        <v>23659</v>
      </c>
      <c r="B773" s="2">
        <f t="shared" si="12"/>
        <v>1964.7748109219776</v>
      </c>
      <c r="C773" s="7">
        <v>85.22</v>
      </c>
    </row>
    <row r="774" spans="1:3">
      <c r="A774" s="3">
        <v>23666</v>
      </c>
      <c r="B774" s="2">
        <f t="shared" si="12"/>
        <v>1964.7939758774876</v>
      </c>
      <c r="C774" s="7">
        <v>84.83</v>
      </c>
    </row>
    <row r="775" spans="1:3">
      <c r="A775" s="3">
        <v>23673</v>
      </c>
      <c r="B775" s="2">
        <f t="shared" si="12"/>
        <v>1964.8131408329975</v>
      </c>
      <c r="C775" s="7">
        <v>85.14</v>
      </c>
    </row>
    <row r="776" spans="1:3">
      <c r="A776" s="3">
        <v>23680</v>
      </c>
      <c r="B776" s="2">
        <f t="shared" si="12"/>
        <v>1964.8323057885075</v>
      </c>
      <c r="C776" s="7">
        <v>84.86</v>
      </c>
    </row>
    <row r="777" spans="1:3">
      <c r="A777" s="3">
        <v>23687</v>
      </c>
      <c r="B777" s="2">
        <f t="shared" si="12"/>
        <v>1964.8514707440174</v>
      </c>
      <c r="C777" s="7">
        <v>85.23</v>
      </c>
    </row>
    <row r="778" spans="1:3">
      <c r="A778" s="3">
        <v>23694</v>
      </c>
      <c r="B778" s="2">
        <f t="shared" si="12"/>
        <v>1964.8706356995274</v>
      </c>
      <c r="C778" s="7">
        <v>85.21</v>
      </c>
    </row>
    <row r="779" spans="1:3">
      <c r="A779" s="3">
        <v>23701</v>
      </c>
      <c r="B779" s="2">
        <f t="shared" si="12"/>
        <v>1964.8898006550373</v>
      </c>
      <c r="C779" s="7">
        <v>86.28</v>
      </c>
    </row>
    <row r="780" spans="1:3">
      <c r="A780" s="3">
        <v>23708</v>
      </c>
      <c r="B780" s="2">
        <f t="shared" si="12"/>
        <v>1964.9089656105473</v>
      </c>
      <c r="C780" s="7">
        <v>85.16</v>
      </c>
    </row>
    <row r="781" spans="1:3">
      <c r="A781" s="3">
        <v>23715</v>
      </c>
      <c r="B781" s="2">
        <f t="shared" si="12"/>
        <v>1964.9281305660572</v>
      </c>
      <c r="C781" s="7">
        <v>84.35</v>
      </c>
    </row>
    <row r="782" spans="1:3">
      <c r="A782" s="3">
        <v>23722</v>
      </c>
      <c r="B782" s="2">
        <f t="shared" ref="B782:B845" si="13">B781+(7/365.25)</f>
        <v>1964.9472955215672</v>
      </c>
      <c r="C782" s="7">
        <v>83.66</v>
      </c>
    </row>
    <row r="783" spans="1:3">
      <c r="A783" s="3">
        <v>23729</v>
      </c>
      <c r="B783" s="2">
        <f t="shared" si="13"/>
        <v>1964.9664604770771</v>
      </c>
      <c r="C783" s="7">
        <v>84.29</v>
      </c>
    </row>
    <row r="784" spans="1:3">
      <c r="A784" s="3">
        <v>23736</v>
      </c>
      <c r="B784" s="2">
        <f t="shared" si="13"/>
        <v>1964.9856254325871</v>
      </c>
      <c r="C784" s="7">
        <v>84.15</v>
      </c>
    </row>
    <row r="785" spans="1:3">
      <c r="A785" s="3">
        <v>23743</v>
      </c>
      <c r="B785" s="2">
        <f t="shared" si="13"/>
        <v>1965.004790388097</v>
      </c>
      <c r="C785" s="7">
        <v>84.75</v>
      </c>
    </row>
    <row r="786" spans="1:3">
      <c r="A786" s="3">
        <v>23750</v>
      </c>
      <c r="B786" s="2">
        <f t="shared" si="13"/>
        <v>1965.023955343607</v>
      </c>
      <c r="C786" s="7">
        <v>85.37</v>
      </c>
    </row>
    <row r="787" spans="1:3">
      <c r="A787" s="3">
        <v>23757</v>
      </c>
      <c r="B787" s="2">
        <f t="shared" si="13"/>
        <v>1965.0431202991169</v>
      </c>
      <c r="C787" s="7">
        <v>86.21</v>
      </c>
    </row>
    <row r="788" spans="1:3">
      <c r="A788" s="3">
        <v>23764</v>
      </c>
      <c r="B788" s="2">
        <f t="shared" si="13"/>
        <v>1965.0622852546269</v>
      </c>
      <c r="C788" s="7">
        <v>86.74</v>
      </c>
    </row>
    <row r="789" spans="1:3">
      <c r="A789" s="3">
        <v>23771</v>
      </c>
      <c r="B789" s="2">
        <f t="shared" si="13"/>
        <v>1965.0814502101368</v>
      </c>
      <c r="C789" s="7">
        <v>87.56</v>
      </c>
    </row>
    <row r="790" spans="1:3">
      <c r="A790" s="3">
        <v>23778</v>
      </c>
      <c r="B790" s="2">
        <f t="shared" si="13"/>
        <v>1965.1006151656468</v>
      </c>
      <c r="C790" s="7">
        <v>87.29</v>
      </c>
    </row>
    <row r="791" spans="1:3">
      <c r="A791" s="3">
        <v>23785</v>
      </c>
      <c r="B791" s="2">
        <f t="shared" si="13"/>
        <v>1965.1197801211567</v>
      </c>
      <c r="C791" s="7">
        <v>86.17</v>
      </c>
    </row>
    <row r="792" spans="1:3">
      <c r="A792" s="3">
        <v>23792</v>
      </c>
      <c r="B792" s="2">
        <f t="shared" si="13"/>
        <v>1965.1389450766667</v>
      </c>
      <c r="C792" s="7">
        <v>86.21</v>
      </c>
    </row>
    <row r="793" spans="1:3">
      <c r="A793" s="3">
        <v>23799</v>
      </c>
      <c r="B793" s="2">
        <f t="shared" si="13"/>
        <v>1965.1581100321766</v>
      </c>
      <c r="C793" s="7">
        <v>87.43</v>
      </c>
    </row>
    <row r="794" spans="1:3">
      <c r="A794" s="3">
        <v>23806</v>
      </c>
      <c r="B794" s="2">
        <f t="shared" si="13"/>
        <v>1965.1772749876866</v>
      </c>
      <c r="C794" s="7">
        <v>86.8</v>
      </c>
    </row>
    <row r="795" spans="1:3">
      <c r="A795" s="3">
        <v>23813</v>
      </c>
      <c r="B795" s="2">
        <f t="shared" si="13"/>
        <v>1965.1964399431965</v>
      </c>
      <c r="C795" s="7">
        <v>87.21</v>
      </c>
    </row>
    <row r="796" spans="1:3">
      <c r="A796" s="3">
        <v>23820</v>
      </c>
      <c r="B796" s="2">
        <f t="shared" si="13"/>
        <v>1965.2156048987065</v>
      </c>
      <c r="C796" s="7">
        <v>86.84</v>
      </c>
    </row>
    <row r="797" spans="1:3">
      <c r="A797" s="3">
        <v>23827</v>
      </c>
      <c r="B797" s="2">
        <f t="shared" si="13"/>
        <v>1965.2347698542164</v>
      </c>
      <c r="C797" s="7">
        <v>86.2</v>
      </c>
    </row>
    <row r="798" spans="1:3">
      <c r="A798" s="3">
        <v>23834</v>
      </c>
      <c r="B798" s="2">
        <f t="shared" si="13"/>
        <v>1965.2539348097264</v>
      </c>
      <c r="C798" s="7">
        <v>86.53</v>
      </c>
    </row>
    <row r="799" spans="1:3">
      <c r="A799" s="3">
        <v>23841</v>
      </c>
      <c r="B799" s="2">
        <f t="shared" si="13"/>
        <v>1965.2730997652363</v>
      </c>
      <c r="C799" s="7">
        <v>87.56</v>
      </c>
    </row>
    <row r="800" spans="1:3">
      <c r="A800" s="3">
        <v>23848</v>
      </c>
      <c r="B800" s="2">
        <f t="shared" si="13"/>
        <v>1965.2922647207463</v>
      </c>
      <c r="C800" s="7">
        <v>88.15</v>
      </c>
    </row>
    <row r="801" spans="1:3">
      <c r="A801" s="3">
        <v>23855</v>
      </c>
      <c r="B801" s="2">
        <f t="shared" si="13"/>
        <v>1965.3114296762562</v>
      </c>
      <c r="C801" s="7">
        <v>88.88</v>
      </c>
    </row>
    <row r="802" spans="1:3">
      <c r="A802" s="3">
        <v>23862</v>
      </c>
      <c r="B802" s="2">
        <f t="shared" si="13"/>
        <v>1965.3305946317662</v>
      </c>
      <c r="C802" s="7">
        <v>89.11</v>
      </c>
    </row>
    <row r="803" spans="1:3">
      <c r="A803" s="3">
        <v>23869</v>
      </c>
      <c r="B803" s="2">
        <f t="shared" si="13"/>
        <v>1965.3497595872761</v>
      </c>
      <c r="C803" s="7">
        <v>89.85</v>
      </c>
    </row>
    <row r="804" spans="1:3">
      <c r="A804" s="3">
        <v>23876</v>
      </c>
      <c r="B804" s="2">
        <f t="shared" si="13"/>
        <v>1965.3689245427861</v>
      </c>
      <c r="C804" s="7">
        <v>90.1</v>
      </c>
    </row>
    <row r="805" spans="1:3">
      <c r="A805" s="3">
        <v>23883</v>
      </c>
      <c r="B805" s="2">
        <f t="shared" si="13"/>
        <v>1965.388089498296</v>
      </c>
      <c r="C805" s="7">
        <v>88.75</v>
      </c>
    </row>
    <row r="806" spans="1:3">
      <c r="A806" s="3">
        <v>23890</v>
      </c>
      <c r="B806" s="2">
        <f t="shared" si="13"/>
        <v>1965.407254453806</v>
      </c>
      <c r="C806" s="7">
        <v>88.42</v>
      </c>
    </row>
    <row r="807" spans="1:3">
      <c r="A807" s="3">
        <v>23897</v>
      </c>
      <c r="B807" s="2">
        <f t="shared" si="13"/>
        <v>1965.4264194093159</v>
      </c>
      <c r="C807" s="7">
        <v>87.11</v>
      </c>
    </row>
    <row r="808" spans="1:3">
      <c r="A808" s="3">
        <v>23904</v>
      </c>
      <c r="B808" s="2">
        <f t="shared" si="13"/>
        <v>1965.4455843648259</v>
      </c>
      <c r="C808" s="7">
        <v>85.12</v>
      </c>
    </row>
    <row r="809" spans="1:3">
      <c r="A809" s="3">
        <v>23911</v>
      </c>
      <c r="B809" s="2">
        <f t="shared" si="13"/>
        <v>1965.4647493203358</v>
      </c>
      <c r="C809" s="7">
        <v>85.34</v>
      </c>
    </row>
    <row r="810" spans="1:3">
      <c r="A810" s="3">
        <v>23918</v>
      </c>
      <c r="B810" s="2">
        <f t="shared" si="13"/>
        <v>1965.4839142758458</v>
      </c>
      <c r="C810" s="7">
        <v>83.06</v>
      </c>
    </row>
    <row r="811" spans="1:3">
      <c r="A811" s="3">
        <v>23925</v>
      </c>
      <c r="B811" s="2">
        <f t="shared" si="13"/>
        <v>1965.5030792313557</v>
      </c>
      <c r="C811" s="7">
        <v>85.16</v>
      </c>
    </row>
    <row r="812" spans="1:3">
      <c r="A812" s="3">
        <v>23932</v>
      </c>
      <c r="B812" s="2">
        <f t="shared" si="13"/>
        <v>1965.5222441868657</v>
      </c>
      <c r="C812" s="7">
        <v>85.71</v>
      </c>
    </row>
    <row r="813" spans="1:3">
      <c r="A813" s="3">
        <v>23939</v>
      </c>
      <c r="B813" s="2">
        <f t="shared" si="13"/>
        <v>1965.5414091423756</v>
      </c>
      <c r="C813" s="7">
        <v>85.69</v>
      </c>
    </row>
    <row r="814" spans="1:3">
      <c r="A814" s="3">
        <v>23946</v>
      </c>
      <c r="B814" s="2">
        <f t="shared" si="13"/>
        <v>1965.5605740978856</v>
      </c>
      <c r="C814" s="7">
        <v>84.07</v>
      </c>
    </row>
    <row r="815" spans="1:3">
      <c r="A815" s="3">
        <v>23953</v>
      </c>
      <c r="B815" s="2">
        <f t="shared" si="13"/>
        <v>1965.5797390533955</v>
      </c>
      <c r="C815" s="7">
        <v>85.25</v>
      </c>
    </row>
    <row r="816" spans="1:3">
      <c r="A816" s="3">
        <v>23960</v>
      </c>
      <c r="B816" s="2">
        <f t="shared" si="13"/>
        <v>1965.5989040089055</v>
      </c>
      <c r="C816" s="7">
        <v>86.07</v>
      </c>
    </row>
    <row r="817" spans="1:3">
      <c r="A817" s="3">
        <v>23967</v>
      </c>
      <c r="B817" s="2">
        <f t="shared" si="13"/>
        <v>1965.6180689644154</v>
      </c>
      <c r="C817" s="7">
        <v>86.77</v>
      </c>
    </row>
    <row r="818" spans="1:3">
      <c r="A818" s="3">
        <v>23974</v>
      </c>
      <c r="B818" s="2">
        <f t="shared" si="13"/>
        <v>1965.6372339199254</v>
      </c>
      <c r="C818" s="7">
        <v>86.69</v>
      </c>
    </row>
    <row r="819" spans="1:3">
      <c r="A819" s="3">
        <v>23981</v>
      </c>
      <c r="B819" s="2">
        <f t="shared" si="13"/>
        <v>1965.6563988754353</v>
      </c>
      <c r="C819" s="7">
        <v>87.2</v>
      </c>
    </row>
    <row r="820" spans="1:3">
      <c r="A820" s="3">
        <v>23988</v>
      </c>
      <c r="B820" s="2">
        <f t="shared" si="13"/>
        <v>1965.6755638309453</v>
      </c>
      <c r="C820" s="7">
        <v>88.06</v>
      </c>
    </row>
    <row r="821" spans="1:3">
      <c r="A821" s="3">
        <v>23995</v>
      </c>
      <c r="B821" s="2">
        <f t="shared" si="13"/>
        <v>1965.6947287864552</v>
      </c>
      <c r="C821" s="7">
        <v>89.12</v>
      </c>
    </row>
    <row r="822" spans="1:3">
      <c r="A822" s="3">
        <v>24002</v>
      </c>
      <c r="B822" s="2">
        <f t="shared" si="13"/>
        <v>1965.7138937419652</v>
      </c>
      <c r="C822" s="7">
        <v>90.05</v>
      </c>
    </row>
    <row r="823" spans="1:3">
      <c r="A823" s="3">
        <v>24009</v>
      </c>
      <c r="B823" s="2">
        <f t="shared" si="13"/>
        <v>1965.7330586974751</v>
      </c>
      <c r="C823" s="7">
        <v>90.02</v>
      </c>
    </row>
    <row r="824" spans="1:3">
      <c r="A824" s="3">
        <v>24016</v>
      </c>
      <c r="B824" s="2">
        <f t="shared" si="13"/>
        <v>1965.7522236529851</v>
      </c>
      <c r="C824" s="7">
        <v>89.9</v>
      </c>
    </row>
    <row r="825" spans="1:3">
      <c r="A825" s="3">
        <v>24023</v>
      </c>
      <c r="B825" s="2">
        <f t="shared" si="13"/>
        <v>1965.771388608495</v>
      </c>
      <c r="C825" s="7">
        <v>90.85</v>
      </c>
    </row>
    <row r="826" spans="1:3">
      <c r="A826" s="3">
        <v>24030</v>
      </c>
      <c r="B826" s="2">
        <f t="shared" si="13"/>
        <v>1965.790553564005</v>
      </c>
      <c r="C826" s="7">
        <v>91.38</v>
      </c>
    </row>
    <row r="827" spans="1:3">
      <c r="A827" s="3">
        <v>24037</v>
      </c>
      <c r="B827" s="2">
        <f t="shared" si="13"/>
        <v>1965.8097185195149</v>
      </c>
      <c r="C827" s="7">
        <v>91.98</v>
      </c>
    </row>
    <row r="828" spans="1:3">
      <c r="A828" s="3">
        <v>24044</v>
      </c>
      <c r="B828" s="2">
        <f t="shared" si="13"/>
        <v>1965.8288834750249</v>
      </c>
      <c r="C828" s="7">
        <v>92.42</v>
      </c>
    </row>
    <row r="829" spans="1:3">
      <c r="A829" s="3">
        <v>24051</v>
      </c>
      <c r="B829" s="2">
        <f t="shared" si="13"/>
        <v>1965.8480484305348</v>
      </c>
      <c r="C829" s="7">
        <v>92.37</v>
      </c>
    </row>
    <row r="830" spans="1:3">
      <c r="A830" s="3">
        <v>24058</v>
      </c>
      <c r="B830" s="2">
        <f t="shared" si="13"/>
        <v>1965.8672133860448</v>
      </c>
      <c r="C830" s="7">
        <v>92.55</v>
      </c>
    </row>
    <row r="831" spans="1:3">
      <c r="A831" s="3">
        <v>24065</v>
      </c>
      <c r="B831" s="2">
        <f t="shared" si="13"/>
        <v>1965.8863783415547</v>
      </c>
      <c r="C831" s="7">
        <v>92.24</v>
      </c>
    </row>
    <row r="832" spans="1:3">
      <c r="A832" s="3">
        <v>24072</v>
      </c>
      <c r="B832" s="2">
        <f t="shared" si="13"/>
        <v>1965.9055432970647</v>
      </c>
      <c r="C832" s="7">
        <v>92.03</v>
      </c>
    </row>
    <row r="833" spans="1:3">
      <c r="A833" s="3">
        <v>24079</v>
      </c>
      <c r="B833" s="2">
        <f t="shared" si="13"/>
        <v>1965.9247082525746</v>
      </c>
      <c r="C833" s="7">
        <v>91.27</v>
      </c>
    </row>
    <row r="834" spans="1:3">
      <c r="A834" s="3">
        <v>24086</v>
      </c>
      <c r="B834" s="2">
        <f t="shared" si="13"/>
        <v>1965.9438732080846</v>
      </c>
      <c r="C834" s="7">
        <v>91.8</v>
      </c>
    </row>
    <row r="835" spans="1:3">
      <c r="A835" s="3">
        <v>24093</v>
      </c>
      <c r="B835" s="2">
        <f t="shared" si="13"/>
        <v>1965.9630381635945</v>
      </c>
      <c r="C835" s="7">
        <v>92.08</v>
      </c>
    </row>
    <row r="836" spans="1:3">
      <c r="A836" s="3">
        <v>24100</v>
      </c>
      <c r="B836" s="2">
        <f t="shared" si="13"/>
        <v>1965.9822031191045</v>
      </c>
      <c r="C836" s="7">
        <v>92.19</v>
      </c>
    </row>
    <row r="837" spans="1:3">
      <c r="A837" s="3">
        <v>24107</v>
      </c>
      <c r="B837" s="2">
        <f t="shared" si="13"/>
        <v>1966.0013680746144</v>
      </c>
      <c r="C837" s="7">
        <v>92.43</v>
      </c>
    </row>
    <row r="838" spans="1:3">
      <c r="A838" s="3">
        <v>24114</v>
      </c>
      <c r="B838" s="2">
        <f t="shared" si="13"/>
        <v>1966.0205330301244</v>
      </c>
      <c r="C838" s="7">
        <v>93.14</v>
      </c>
    </row>
    <row r="839" spans="1:3">
      <c r="A839" s="3">
        <v>24121</v>
      </c>
      <c r="B839" s="2">
        <f t="shared" si="13"/>
        <v>1966.0396979856343</v>
      </c>
      <c r="C839" s="7">
        <v>93.5</v>
      </c>
    </row>
    <row r="840" spans="1:3">
      <c r="A840" s="3">
        <v>24128</v>
      </c>
      <c r="B840" s="2">
        <f t="shared" si="13"/>
        <v>1966.0588629411443</v>
      </c>
      <c r="C840" s="7">
        <v>93.47</v>
      </c>
    </row>
    <row r="841" spans="1:3">
      <c r="A841" s="3">
        <v>24135</v>
      </c>
      <c r="B841" s="2">
        <f t="shared" si="13"/>
        <v>1966.0780278966542</v>
      </c>
      <c r="C841" s="7">
        <v>93.31</v>
      </c>
    </row>
    <row r="842" spans="1:3">
      <c r="A842" s="3">
        <v>24142</v>
      </c>
      <c r="B842" s="2">
        <f t="shared" si="13"/>
        <v>1966.0971928521642</v>
      </c>
      <c r="C842" s="7">
        <v>93.26</v>
      </c>
    </row>
    <row r="843" spans="1:3">
      <c r="A843" s="3">
        <v>24149</v>
      </c>
      <c r="B843" s="2">
        <f t="shared" si="13"/>
        <v>1966.1163578076741</v>
      </c>
      <c r="C843" s="7">
        <v>93.81</v>
      </c>
    </row>
    <row r="844" spans="1:3">
      <c r="A844" s="3">
        <v>24156</v>
      </c>
      <c r="B844" s="2">
        <f t="shared" si="13"/>
        <v>1966.1355227631841</v>
      </c>
      <c r="C844" s="7">
        <v>92.41</v>
      </c>
    </row>
    <row r="845" spans="1:3">
      <c r="A845" s="3">
        <v>24163</v>
      </c>
      <c r="B845" s="2">
        <f t="shared" si="13"/>
        <v>1966.154687718694</v>
      </c>
      <c r="C845" s="7">
        <v>91.14</v>
      </c>
    </row>
    <row r="846" spans="1:3">
      <c r="A846" s="3">
        <v>24170</v>
      </c>
      <c r="B846" s="2">
        <f t="shared" ref="B846:B909" si="14">B845+(7/365.25)</f>
        <v>1966.173852674204</v>
      </c>
      <c r="C846" s="7">
        <v>89.24</v>
      </c>
    </row>
    <row r="847" spans="1:3">
      <c r="A847" s="3">
        <v>24177</v>
      </c>
      <c r="B847" s="2">
        <f t="shared" si="14"/>
        <v>1966.1930176297139</v>
      </c>
      <c r="C847" s="7">
        <v>88.85</v>
      </c>
    </row>
    <row r="848" spans="1:3">
      <c r="A848" s="3">
        <v>24184</v>
      </c>
      <c r="B848" s="2">
        <f t="shared" si="14"/>
        <v>1966.2121825852239</v>
      </c>
      <c r="C848" s="7">
        <v>88.53</v>
      </c>
    </row>
    <row r="849" spans="1:3">
      <c r="A849" s="3">
        <v>24191</v>
      </c>
      <c r="B849" s="2">
        <f t="shared" si="14"/>
        <v>1966.2313475407339</v>
      </c>
      <c r="C849" s="7">
        <v>89.54</v>
      </c>
    </row>
    <row r="850" spans="1:3">
      <c r="A850" s="3">
        <v>24198</v>
      </c>
      <c r="B850" s="2">
        <f t="shared" si="14"/>
        <v>1966.2505124962438</v>
      </c>
      <c r="C850" s="7">
        <v>89.94</v>
      </c>
    </row>
    <row r="851" spans="1:3">
      <c r="A851" s="3">
        <v>24205</v>
      </c>
      <c r="B851" s="2">
        <f t="shared" si="14"/>
        <v>1966.2696774517538</v>
      </c>
      <c r="C851" s="7">
        <v>91.76</v>
      </c>
    </row>
    <row r="852" spans="1:3">
      <c r="A852" s="3">
        <v>24212</v>
      </c>
      <c r="B852" s="2">
        <f t="shared" si="14"/>
        <v>1966.2888424072637</v>
      </c>
      <c r="C852" s="7">
        <v>91.99</v>
      </c>
    </row>
    <row r="853" spans="1:3">
      <c r="A853" s="3">
        <v>24219</v>
      </c>
      <c r="B853" s="2">
        <f t="shared" si="14"/>
        <v>1966.3080073627737</v>
      </c>
      <c r="C853" s="7">
        <v>92.27</v>
      </c>
    </row>
    <row r="854" spans="1:3">
      <c r="A854" s="3">
        <v>24226</v>
      </c>
      <c r="B854" s="2">
        <f t="shared" si="14"/>
        <v>1966.3271723182836</v>
      </c>
      <c r="C854" s="7">
        <v>91.06</v>
      </c>
    </row>
    <row r="855" spans="1:3">
      <c r="A855" s="3">
        <v>24233</v>
      </c>
      <c r="B855" s="2">
        <f t="shared" si="14"/>
        <v>1966.3463372737936</v>
      </c>
      <c r="C855" s="7">
        <v>87.84</v>
      </c>
    </row>
    <row r="856" spans="1:3">
      <c r="A856" s="3">
        <v>24240</v>
      </c>
      <c r="B856" s="2">
        <f t="shared" si="14"/>
        <v>1966.3655022293035</v>
      </c>
      <c r="C856" s="7">
        <v>85.47</v>
      </c>
    </row>
    <row r="857" spans="1:3">
      <c r="A857" s="3">
        <v>24247</v>
      </c>
      <c r="B857" s="2">
        <f t="shared" si="14"/>
        <v>1966.3846671848135</v>
      </c>
      <c r="C857" s="7">
        <v>85.43</v>
      </c>
    </row>
    <row r="858" spans="1:3">
      <c r="A858" s="3">
        <v>24254</v>
      </c>
      <c r="B858" s="2">
        <f t="shared" si="14"/>
        <v>1966.4038321403234</v>
      </c>
      <c r="C858" s="7">
        <v>87.33</v>
      </c>
    </row>
    <row r="859" spans="1:3">
      <c r="A859" s="3">
        <v>24261</v>
      </c>
      <c r="B859" s="2">
        <f t="shared" si="14"/>
        <v>1966.4229970958334</v>
      </c>
      <c r="C859" s="7">
        <v>86.06</v>
      </c>
    </row>
    <row r="860" spans="1:3">
      <c r="A860" s="3">
        <v>24268</v>
      </c>
      <c r="B860" s="2">
        <f t="shared" si="14"/>
        <v>1966.4421620513433</v>
      </c>
      <c r="C860" s="7">
        <v>86.44</v>
      </c>
    </row>
    <row r="861" spans="1:3">
      <c r="A861" s="3">
        <v>24275</v>
      </c>
      <c r="B861" s="2">
        <f t="shared" si="14"/>
        <v>1966.4613270068533</v>
      </c>
      <c r="C861" s="7">
        <v>86.51</v>
      </c>
    </row>
    <row r="862" spans="1:3">
      <c r="A862" s="3">
        <v>24282</v>
      </c>
      <c r="B862" s="2">
        <f t="shared" si="14"/>
        <v>1966.4804919623632</v>
      </c>
      <c r="C862" s="7">
        <v>86.58</v>
      </c>
    </row>
    <row r="863" spans="1:3">
      <c r="A863" s="3">
        <v>24289</v>
      </c>
      <c r="B863" s="2">
        <f t="shared" si="14"/>
        <v>1966.4996569178732</v>
      </c>
      <c r="C863" s="7">
        <v>85.61</v>
      </c>
    </row>
    <row r="864" spans="1:3">
      <c r="A864" s="3">
        <v>24296</v>
      </c>
      <c r="B864" s="2">
        <f t="shared" si="14"/>
        <v>1966.5188218733831</v>
      </c>
      <c r="C864" s="7">
        <v>87.61</v>
      </c>
    </row>
    <row r="865" spans="1:3">
      <c r="A865" s="3">
        <v>24303</v>
      </c>
      <c r="B865" s="2">
        <f t="shared" si="14"/>
        <v>1966.5379868288931</v>
      </c>
      <c r="C865" s="7">
        <v>87.08</v>
      </c>
    </row>
    <row r="866" spans="1:3">
      <c r="A866" s="3">
        <v>24310</v>
      </c>
      <c r="B866" s="2">
        <f t="shared" si="14"/>
        <v>1966.557151784403</v>
      </c>
      <c r="C866" s="7">
        <v>85.41</v>
      </c>
    </row>
    <row r="867" spans="1:3">
      <c r="A867" s="3">
        <v>24317</v>
      </c>
      <c r="B867" s="2">
        <f t="shared" si="14"/>
        <v>1966.576316739913</v>
      </c>
      <c r="C867" s="7">
        <v>83.6</v>
      </c>
    </row>
    <row r="868" spans="1:3">
      <c r="A868" s="3">
        <v>24324</v>
      </c>
      <c r="B868" s="2">
        <f t="shared" si="14"/>
        <v>1966.5954816954229</v>
      </c>
      <c r="C868" s="7">
        <v>84</v>
      </c>
    </row>
    <row r="869" spans="1:3">
      <c r="A869" s="3">
        <v>24331</v>
      </c>
      <c r="B869" s="2">
        <f t="shared" si="14"/>
        <v>1966.6146466509329</v>
      </c>
      <c r="C869" s="7">
        <v>83.17</v>
      </c>
    </row>
    <row r="870" spans="1:3">
      <c r="A870" s="3">
        <v>24338</v>
      </c>
      <c r="B870" s="2">
        <f t="shared" si="14"/>
        <v>1966.6338116064428</v>
      </c>
      <c r="C870" s="7">
        <v>79.62</v>
      </c>
    </row>
    <row r="871" spans="1:3">
      <c r="A871" s="3">
        <v>24345</v>
      </c>
      <c r="B871" s="2">
        <f t="shared" si="14"/>
        <v>1966.6529765619528</v>
      </c>
      <c r="C871" s="7">
        <v>76.41</v>
      </c>
    </row>
    <row r="872" spans="1:3">
      <c r="A872" s="3">
        <v>24352</v>
      </c>
      <c r="B872" s="2">
        <f t="shared" si="14"/>
        <v>1966.6721415174627</v>
      </c>
      <c r="C872" s="7">
        <v>77.42</v>
      </c>
    </row>
    <row r="873" spans="1:3">
      <c r="A873" s="3">
        <v>24359</v>
      </c>
      <c r="B873" s="2">
        <f t="shared" si="14"/>
        <v>1966.6913064729727</v>
      </c>
      <c r="C873" s="7">
        <v>76.290000000000006</v>
      </c>
    </row>
    <row r="874" spans="1:3">
      <c r="A874" s="3">
        <v>24366</v>
      </c>
      <c r="B874" s="2">
        <f t="shared" si="14"/>
        <v>1966.7104714284826</v>
      </c>
      <c r="C874" s="7">
        <v>79.989999999999995</v>
      </c>
    </row>
    <row r="875" spans="1:3">
      <c r="A875" s="3">
        <v>24373</v>
      </c>
      <c r="B875" s="2">
        <f t="shared" si="14"/>
        <v>1966.7296363839926</v>
      </c>
      <c r="C875" s="7">
        <v>77.67</v>
      </c>
    </row>
    <row r="876" spans="1:3">
      <c r="A876" s="3">
        <v>24380</v>
      </c>
      <c r="B876" s="2">
        <f t="shared" si="14"/>
        <v>1966.7488013395025</v>
      </c>
      <c r="C876" s="7">
        <v>76.56</v>
      </c>
    </row>
    <row r="877" spans="1:3">
      <c r="A877" s="3">
        <v>24387</v>
      </c>
      <c r="B877" s="2">
        <f t="shared" si="14"/>
        <v>1966.7679662950125</v>
      </c>
      <c r="C877" s="7">
        <v>73.2</v>
      </c>
    </row>
    <row r="878" spans="1:3">
      <c r="A878" s="3">
        <v>24394</v>
      </c>
      <c r="B878" s="2">
        <f t="shared" si="14"/>
        <v>1966.7871312505224</v>
      </c>
      <c r="C878" s="7">
        <v>76.599999999999994</v>
      </c>
    </row>
    <row r="879" spans="1:3">
      <c r="A879" s="3">
        <v>24401</v>
      </c>
      <c r="B879" s="2">
        <f t="shared" si="14"/>
        <v>1966.8062962060324</v>
      </c>
      <c r="C879" s="7">
        <v>78.19</v>
      </c>
    </row>
    <row r="880" spans="1:3">
      <c r="A880" s="3">
        <v>24408</v>
      </c>
      <c r="B880" s="2">
        <f t="shared" si="14"/>
        <v>1966.8254611615423</v>
      </c>
      <c r="C880" s="7">
        <v>80.239999999999995</v>
      </c>
    </row>
    <row r="881" spans="1:3">
      <c r="A881" s="3">
        <v>24415</v>
      </c>
      <c r="B881" s="2">
        <f t="shared" si="14"/>
        <v>1966.8446261170523</v>
      </c>
      <c r="C881" s="7">
        <v>80.81</v>
      </c>
    </row>
    <row r="882" spans="1:3">
      <c r="A882" s="3">
        <v>24422</v>
      </c>
      <c r="B882" s="2">
        <f t="shared" si="14"/>
        <v>1966.8637910725622</v>
      </c>
      <c r="C882" s="7">
        <v>81.94</v>
      </c>
    </row>
    <row r="883" spans="1:3">
      <c r="A883" s="3">
        <v>24429</v>
      </c>
      <c r="B883" s="2">
        <f t="shared" si="14"/>
        <v>1966.8829560280722</v>
      </c>
      <c r="C883" s="7">
        <v>81.260000000000005</v>
      </c>
    </row>
    <row r="884" spans="1:3">
      <c r="A884" s="3">
        <v>24436</v>
      </c>
      <c r="B884" s="2">
        <f t="shared" si="14"/>
        <v>1966.9021209835821</v>
      </c>
      <c r="C884" s="7">
        <v>80.849999999999994</v>
      </c>
    </row>
    <row r="885" spans="1:3">
      <c r="A885" s="3">
        <v>24443</v>
      </c>
      <c r="B885" s="2">
        <f t="shared" si="14"/>
        <v>1966.9212859390921</v>
      </c>
      <c r="C885" s="7">
        <v>80.13</v>
      </c>
    </row>
    <row r="886" spans="1:3">
      <c r="A886" s="3">
        <v>24450</v>
      </c>
      <c r="B886" s="2">
        <f t="shared" si="14"/>
        <v>1966.940450894602</v>
      </c>
      <c r="C886" s="7">
        <v>82.14</v>
      </c>
    </row>
    <row r="887" spans="1:3">
      <c r="A887" s="3">
        <v>24457</v>
      </c>
      <c r="B887" s="2">
        <f t="shared" si="14"/>
        <v>1966.959615850112</v>
      </c>
      <c r="C887" s="7">
        <v>81.58</v>
      </c>
    </row>
    <row r="888" spans="1:3">
      <c r="A888" s="3">
        <v>24464</v>
      </c>
      <c r="B888" s="2">
        <f t="shared" si="14"/>
        <v>1966.9787808056219</v>
      </c>
      <c r="C888" s="7">
        <v>81.47</v>
      </c>
    </row>
    <row r="889" spans="1:3">
      <c r="A889" s="3">
        <v>24471</v>
      </c>
      <c r="B889" s="2">
        <f t="shared" si="14"/>
        <v>1966.9979457611319</v>
      </c>
      <c r="C889" s="7">
        <v>80.33</v>
      </c>
    </row>
    <row r="890" spans="1:3">
      <c r="A890" s="3">
        <v>24478</v>
      </c>
      <c r="B890" s="2">
        <f t="shared" si="14"/>
        <v>1967.0171107166418</v>
      </c>
      <c r="C890" s="7">
        <v>82.18</v>
      </c>
    </row>
    <row r="891" spans="1:3">
      <c r="A891" s="3">
        <v>24485</v>
      </c>
      <c r="B891" s="2">
        <f t="shared" si="14"/>
        <v>1967.0362756721518</v>
      </c>
      <c r="C891" s="7">
        <v>84.53</v>
      </c>
    </row>
    <row r="892" spans="1:3">
      <c r="A892" s="3">
        <v>24492</v>
      </c>
      <c r="B892" s="2">
        <f t="shared" si="14"/>
        <v>1967.0554406276617</v>
      </c>
      <c r="C892" s="7">
        <v>86.07</v>
      </c>
    </row>
    <row r="893" spans="1:3">
      <c r="A893" s="3">
        <v>24499</v>
      </c>
      <c r="B893" s="2">
        <f t="shared" si="14"/>
        <v>1967.0746055831717</v>
      </c>
      <c r="C893" s="7">
        <v>86.16</v>
      </c>
    </row>
    <row r="894" spans="1:3">
      <c r="A894" s="3">
        <v>24506</v>
      </c>
      <c r="B894" s="2">
        <f t="shared" si="14"/>
        <v>1967.0937705386816</v>
      </c>
      <c r="C894" s="7">
        <v>87.36</v>
      </c>
    </row>
    <row r="895" spans="1:3">
      <c r="A895" s="3">
        <v>24513</v>
      </c>
      <c r="B895" s="2">
        <f t="shared" si="14"/>
        <v>1967.1129354941916</v>
      </c>
      <c r="C895" s="7">
        <v>87.63</v>
      </c>
    </row>
    <row r="896" spans="1:3">
      <c r="A896" s="3">
        <v>24520</v>
      </c>
      <c r="B896" s="2">
        <f t="shared" si="14"/>
        <v>1967.1321004497015</v>
      </c>
      <c r="C896" s="7">
        <v>87.89</v>
      </c>
    </row>
    <row r="897" spans="1:3">
      <c r="A897" s="3">
        <v>24527</v>
      </c>
      <c r="B897" s="2">
        <f t="shared" si="14"/>
        <v>1967.1512654052115</v>
      </c>
      <c r="C897" s="7">
        <v>87.41</v>
      </c>
    </row>
    <row r="898" spans="1:3">
      <c r="A898" s="3">
        <v>24534</v>
      </c>
      <c r="B898" s="2">
        <f t="shared" si="14"/>
        <v>1967.1704303607214</v>
      </c>
      <c r="C898" s="7">
        <v>88.29</v>
      </c>
    </row>
    <row r="899" spans="1:3">
      <c r="A899" s="3">
        <v>24541</v>
      </c>
      <c r="B899" s="2">
        <f t="shared" si="14"/>
        <v>1967.1895953162314</v>
      </c>
      <c r="C899" s="7">
        <v>88.89</v>
      </c>
    </row>
    <row r="900" spans="1:3">
      <c r="A900" s="3">
        <v>24548</v>
      </c>
      <c r="B900" s="2">
        <f t="shared" si="14"/>
        <v>1967.2087602717413</v>
      </c>
      <c r="C900" s="7">
        <v>90.25</v>
      </c>
    </row>
    <row r="901" spans="1:3">
      <c r="A901" s="3">
        <v>24555</v>
      </c>
      <c r="B901" s="2">
        <f t="shared" si="14"/>
        <v>1967.2279252272513</v>
      </c>
      <c r="C901" s="7">
        <v>90.94</v>
      </c>
    </row>
    <row r="902" spans="1:3">
      <c r="A902" s="3">
        <v>24562</v>
      </c>
      <c r="B902" s="2">
        <f t="shared" si="14"/>
        <v>1967.2470901827612</v>
      </c>
      <c r="C902" s="7">
        <v>90.2</v>
      </c>
    </row>
    <row r="903" spans="1:3">
      <c r="A903" s="3">
        <v>24569</v>
      </c>
      <c r="B903" s="2">
        <f t="shared" si="14"/>
        <v>1967.2662551382712</v>
      </c>
      <c r="C903" s="7">
        <v>89.36</v>
      </c>
    </row>
    <row r="904" spans="1:3">
      <c r="A904" s="3">
        <v>24576</v>
      </c>
      <c r="B904" s="2">
        <f t="shared" si="14"/>
        <v>1967.2854200937811</v>
      </c>
      <c r="C904" s="7">
        <v>90.43</v>
      </c>
    </row>
    <row r="905" spans="1:3">
      <c r="A905" s="3">
        <v>24583</v>
      </c>
      <c r="B905" s="2">
        <f t="shared" si="14"/>
        <v>1967.3045850492911</v>
      </c>
      <c r="C905" s="7">
        <v>92.3</v>
      </c>
    </row>
    <row r="906" spans="1:3">
      <c r="A906" s="3">
        <v>24590</v>
      </c>
      <c r="B906" s="2">
        <f t="shared" si="14"/>
        <v>1967.323750004801</v>
      </c>
      <c r="C906" s="7">
        <v>94.01</v>
      </c>
    </row>
    <row r="907" spans="1:3">
      <c r="A907" s="3">
        <v>24597</v>
      </c>
      <c r="B907" s="2">
        <f t="shared" si="14"/>
        <v>1967.342914960311</v>
      </c>
      <c r="C907" s="7">
        <v>94.44</v>
      </c>
    </row>
    <row r="908" spans="1:3">
      <c r="A908" s="3">
        <v>24604</v>
      </c>
      <c r="B908" s="2">
        <f t="shared" si="14"/>
        <v>1967.3620799158209</v>
      </c>
      <c r="C908" s="7">
        <v>93.48</v>
      </c>
    </row>
    <row r="909" spans="1:3">
      <c r="A909" s="3">
        <v>24611</v>
      </c>
      <c r="B909" s="2">
        <f t="shared" si="14"/>
        <v>1967.3812448713309</v>
      </c>
      <c r="C909" s="7">
        <v>92.07</v>
      </c>
    </row>
    <row r="910" spans="1:3">
      <c r="A910" s="3">
        <v>24618</v>
      </c>
      <c r="B910" s="2">
        <f t="shared" ref="B910:B973" si="15">B909+(7/365.25)</f>
        <v>1967.4004098268408</v>
      </c>
      <c r="C910" s="7">
        <v>90.98</v>
      </c>
    </row>
    <row r="911" spans="1:3">
      <c r="A911" s="3">
        <v>24625</v>
      </c>
      <c r="B911" s="2">
        <f t="shared" si="15"/>
        <v>1967.4195747823508</v>
      </c>
      <c r="C911" s="7">
        <v>89.79</v>
      </c>
    </row>
    <row r="912" spans="1:3">
      <c r="A912" s="3">
        <v>24632</v>
      </c>
      <c r="B912" s="2">
        <f t="shared" si="15"/>
        <v>1967.4387397378607</v>
      </c>
      <c r="C912" s="7">
        <v>91.56</v>
      </c>
    </row>
    <row r="913" spans="1:3">
      <c r="A913" s="3">
        <v>24639</v>
      </c>
      <c r="B913" s="2">
        <f t="shared" si="15"/>
        <v>1967.4579046933707</v>
      </c>
      <c r="C913" s="7">
        <v>92.54</v>
      </c>
    </row>
    <row r="914" spans="1:3">
      <c r="A914" s="3">
        <v>24646</v>
      </c>
      <c r="B914" s="2">
        <f t="shared" si="15"/>
        <v>1967.4770696488806</v>
      </c>
      <c r="C914" s="7">
        <v>92</v>
      </c>
    </row>
    <row r="915" spans="1:3">
      <c r="A915" s="3">
        <v>24653</v>
      </c>
      <c r="B915" s="2">
        <f t="shared" si="15"/>
        <v>1967.4962346043906</v>
      </c>
      <c r="C915" s="7">
        <v>90.64</v>
      </c>
    </row>
    <row r="916" spans="1:3">
      <c r="A916" s="3">
        <v>24660</v>
      </c>
      <c r="B916" s="2">
        <f t="shared" si="15"/>
        <v>1967.5153995599005</v>
      </c>
      <c r="C916" s="7">
        <v>91.69</v>
      </c>
    </row>
    <row r="917" spans="1:3">
      <c r="A917" s="3">
        <v>24667</v>
      </c>
      <c r="B917" s="2">
        <f t="shared" si="15"/>
        <v>1967.5345645154105</v>
      </c>
      <c r="C917" s="7">
        <v>92.74</v>
      </c>
    </row>
    <row r="918" spans="1:3">
      <c r="A918" s="3">
        <v>24674</v>
      </c>
      <c r="B918" s="2">
        <f t="shared" si="15"/>
        <v>1967.5537294709204</v>
      </c>
      <c r="C918" s="7">
        <v>94.04</v>
      </c>
    </row>
    <row r="919" spans="1:3">
      <c r="A919" s="3">
        <v>24681</v>
      </c>
      <c r="B919" s="2">
        <f t="shared" si="15"/>
        <v>1967.5728944264304</v>
      </c>
      <c r="C919" s="7">
        <v>94.49</v>
      </c>
    </row>
    <row r="920" spans="1:3">
      <c r="A920" s="3">
        <v>24688</v>
      </c>
      <c r="B920" s="2">
        <f t="shared" si="15"/>
        <v>1967.5920593819403</v>
      </c>
      <c r="C920" s="7">
        <v>95.83</v>
      </c>
    </row>
    <row r="921" spans="1:3">
      <c r="A921" s="3">
        <v>24695</v>
      </c>
      <c r="B921" s="2">
        <f t="shared" si="15"/>
        <v>1967.6112243374503</v>
      </c>
      <c r="C921" s="7">
        <v>95.15</v>
      </c>
    </row>
    <row r="922" spans="1:3">
      <c r="A922" s="3">
        <v>24702</v>
      </c>
      <c r="B922" s="2">
        <f t="shared" si="15"/>
        <v>1967.6303892929602</v>
      </c>
      <c r="C922" s="7">
        <v>94.78</v>
      </c>
    </row>
    <row r="923" spans="1:3">
      <c r="A923" s="3">
        <v>24709</v>
      </c>
      <c r="B923" s="2">
        <f t="shared" si="15"/>
        <v>1967.6495542484702</v>
      </c>
      <c r="C923" s="7">
        <v>92.7</v>
      </c>
    </row>
    <row r="924" spans="1:3">
      <c r="A924" s="3">
        <v>24716</v>
      </c>
      <c r="B924" s="2">
        <f t="shared" si="15"/>
        <v>1967.6687192039801</v>
      </c>
      <c r="C924" s="7">
        <v>93.68</v>
      </c>
    </row>
    <row r="925" spans="1:3">
      <c r="A925" s="3">
        <v>24723</v>
      </c>
      <c r="B925" s="2">
        <f t="shared" si="15"/>
        <v>1967.6878841594901</v>
      </c>
      <c r="C925" s="7">
        <v>94.36</v>
      </c>
    </row>
    <row r="926" spans="1:3">
      <c r="A926" s="3">
        <v>24730</v>
      </c>
      <c r="B926" s="2">
        <f t="shared" si="15"/>
        <v>1967.707049115</v>
      </c>
      <c r="C926" s="7">
        <v>96.27</v>
      </c>
    </row>
    <row r="927" spans="1:3">
      <c r="A927" s="3">
        <v>24737</v>
      </c>
      <c r="B927" s="2">
        <f t="shared" si="15"/>
        <v>1967.72621407051</v>
      </c>
      <c r="C927" s="7">
        <v>97</v>
      </c>
    </row>
    <row r="928" spans="1:3">
      <c r="A928" s="3">
        <v>24744</v>
      </c>
      <c r="B928" s="2">
        <f t="shared" si="15"/>
        <v>1967.7453790260199</v>
      </c>
      <c r="C928" s="7">
        <v>96.71</v>
      </c>
    </row>
    <row r="929" spans="1:3">
      <c r="A929" s="3">
        <v>24751</v>
      </c>
      <c r="B929" s="2">
        <f t="shared" si="15"/>
        <v>1967.7645439815299</v>
      </c>
      <c r="C929" s="7">
        <v>97.26</v>
      </c>
    </row>
    <row r="930" spans="1:3">
      <c r="A930" s="3">
        <v>24758</v>
      </c>
      <c r="B930" s="2">
        <f t="shared" si="15"/>
        <v>1967.7837089370398</v>
      </c>
      <c r="C930" s="7">
        <v>96</v>
      </c>
    </row>
    <row r="931" spans="1:3">
      <c r="A931" s="3">
        <v>24765</v>
      </c>
      <c r="B931" s="2">
        <f t="shared" si="15"/>
        <v>1967.8028738925498</v>
      </c>
      <c r="C931" s="7">
        <v>95.38</v>
      </c>
    </row>
    <row r="932" spans="1:3">
      <c r="A932" s="3">
        <v>24772</v>
      </c>
      <c r="B932" s="2">
        <f t="shared" si="15"/>
        <v>1967.8220388480597</v>
      </c>
      <c r="C932" s="7">
        <v>94.96</v>
      </c>
    </row>
    <row r="933" spans="1:3">
      <c r="A933" s="3">
        <v>24779</v>
      </c>
      <c r="B933" s="2">
        <f t="shared" si="15"/>
        <v>1967.8412038035697</v>
      </c>
      <c r="C933" s="7">
        <v>91.78</v>
      </c>
    </row>
    <row r="934" spans="1:3">
      <c r="A934" s="3">
        <v>24786</v>
      </c>
      <c r="B934" s="2">
        <f t="shared" si="15"/>
        <v>1967.8603687590796</v>
      </c>
      <c r="C934" s="7">
        <v>92.21</v>
      </c>
    </row>
    <row r="935" spans="1:3">
      <c r="A935" s="3">
        <v>24793</v>
      </c>
      <c r="B935" s="2">
        <f t="shared" si="15"/>
        <v>1967.8795337145896</v>
      </c>
      <c r="C935" s="7">
        <v>92.82</v>
      </c>
    </row>
    <row r="936" spans="1:3">
      <c r="A936" s="3">
        <v>24800</v>
      </c>
      <c r="B936" s="2">
        <f t="shared" si="15"/>
        <v>1967.8986986700995</v>
      </c>
      <c r="C936" s="7">
        <v>93.9</v>
      </c>
    </row>
    <row r="937" spans="1:3">
      <c r="A937" s="3">
        <v>24807</v>
      </c>
      <c r="B937" s="2">
        <f t="shared" si="15"/>
        <v>1967.9178636256095</v>
      </c>
      <c r="C937" s="7">
        <v>94.5</v>
      </c>
    </row>
    <row r="938" spans="1:3">
      <c r="A938" s="3">
        <v>24814</v>
      </c>
      <c r="B938" s="2">
        <f t="shared" si="15"/>
        <v>1967.9370285811194</v>
      </c>
      <c r="C938" s="7">
        <v>95.42</v>
      </c>
    </row>
    <row r="939" spans="1:3">
      <c r="A939" s="3">
        <v>24821</v>
      </c>
      <c r="B939" s="2">
        <f t="shared" si="15"/>
        <v>1967.9561935366294</v>
      </c>
      <c r="C939" s="7">
        <v>95.03</v>
      </c>
    </row>
    <row r="940" spans="1:3">
      <c r="A940" s="3">
        <v>24828</v>
      </c>
      <c r="B940" s="2">
        <f t="shared" si="15"/>
        <v>1967.9753584921393</v>
      </c>
      <c r="C940" s="7">
        <v>95.2</v>
      </c>
    </row>
    <row r="941" spans="1:3">
      <c r="A941" s="3">
        <v>24835</v>
      </c>
      <c r="B941" s="2">
        <f t="shared" si="15"/>
        <v>1967.9945234476493</v>
      </c>
      <c r="C941" s="7">
        <v>96.47</v>
      </c>
    </row>
    <row r="942" spans="1:3">
      <c r="A942" s="3">
        <v>24842</v>
      </c>
      <c r="B942" s="2">
        <f t="shared" si="15"/>
        <v>1968.0136884031592</v>
      </c>
      <c r="C942" s="7">
        <v>95.94</v>
      </c>
    </row>
    <row r="943" spans="1:3">
      <c r="A943" s="3">
        <v>24849</v>
      </c>
      <c r="B943" s="2">
        <f t="shared" si="15"/>
        <v>1968.0328533586692</v>
      </c>
      <c r="C943" s="7">
        <v>96.72</v>
      </c>
    </row>
    <row r="944" spans="1:3">
      <c r="A944" s="3">
        <v>24856</v>
      </c>
      <c r="B944" s="2">
        <f t="shared" si="15"/>
        <v>1968.0520183141791</v>
      </c>
      <c r="C944" s="7">
        <v>95.24</v>
      </c>
    </row>
    <row r="945" spans="1:3">
      <c r="A945" s="3">
        <v>24863</v>
      </c>
      <c r="B945" s="2">
        <f t="shared" si="15"/>
        <v>1968.0711832696891</v>
      </c>
      <c r="C945" s="7">
        <v>93.45</v>
      </c>
    </row>
    <row r="946" spans="1:3">
      <c r="A946" s="3">
        <v>24870</v>
      </c>
      <c r="B946" s="2">
        <f t="shared" si="15"/>
        <v>1968.090348225199</v>
      </c>
      <c r="C946" s="7">
        <v>92.27</v>
      </c>
    </row>
    <row r="947" spans="1:3">
      <c r="A947" s="3">
        <v>24877</v>
      </c>
      <c r="B947" s="2">
        <f t="shared" si="15"/>
        <v>1968.109513180709</v>
      </c>
      <c r="C947" s="7">
        <v>89.86</v>
      </c>
    </row>
    <row r="948" spans="1:3">
      <c r="A948" s="3">
        <v>24884</v>
      </c>
      <c r="B948" s="2">
        <f t="shared" si="15"/>
        <v>1968.1286781362189</v>
      </c>
      <c r="C948" s="7">
        <v>89.96</v>
      </c>
    </row>
    <row r="949" spans="1:3">
      <c r="A949" s="3">
        <v>24891</v>
      </c>
      <c r="B949" s="2">
        <f t="shared" si="15"/>
        <v>1968.1478430917289</v>
      </c>
      <c r="C949" s="7">
        <v>90.89</v>
      </c>
    </row>
    <row r="950" spans="1:3">
      <c r="A950" s="3">
        <v>24898</v>
      </c>
      <c r="B950" s="2">
        <f t="shared" si="15"/>
        <v>1968.1670080472388</v>
      </c>
      <c r="C950" s="7">
        <v>89.11</v>
      </c>
    </row>
    <row r="951" spans="1:3">
      <c r="A951" s="3">
        <v>24905</v>
      </c>
      <c r="B951" s="2">
        <f t="shared" si="15"/>
        <v>1968.1861730027488</v>
      </c>
      <c r="C951" s="7">
        <v>89.03</v>
      </c>
    </row>
    <row r="952" spans="1:3">
      <c r="A952" s="3">
        <v>24912</v>
      </c>
      <c r="B952" s="2">
        <f t="shared" si="15"/>
        <v>1968.2053379582587</v>
      </c>
      <c r="C952" s="7">
        <v>89.1</v>
      </c>
    </row>
    <row r="953" spans="1:3">
      <c r="A953" s="3">
        <v>24919</v>
      </c>
      <c r="B953" s="2">
        <f t="shared" si="15"/>
        <v>1968.2245029137687</v>
      </c>
      <c r="C953" s="7">
        <v>88.42</v>
      </c>
    </row>
    <row r="954" spans="1:3">
      <c r="A954" s="3">
        <v>24926</v>
      </c>
      <c r="B954" s="2">
        <f t="shared" si="15"/>
        <v>1968.2436678692786</v>
      </c>
      <c r="C954" s="7">
        <v>90.2</v>
      </c>
    </row>
    <row r="955" spans="1:3">
      <c r="A955" s="3">
        <v>24933</v>
      </c>
      <c r="B955" s="2">
        <f t="shared" si="15"/>
        <v>1968.2628328247886</v>
      </c>
      <c r="C955" s="7">
        <v>93.29</v>
      </c>
    </row>
    <row r="956" spans="1:3">
      <c r="A956" s="3">
        <v>24940</v>
      </c>
      <c r="B956" s="2">
        <f t="shared" si="15"/>
        <v>1968.2819977802985</v>
      </c>
      <c r="C956" s="7">
        <v>96.53</v>
      </c>
    </row>
    <row r="957" spans="1:3">
      <c r="A957" s="3">
        <v>24947</v>
      </c>
      <c r="B957" s="2">
        <f t="shared" si="15"/>
        <v>1968.3011627358085</v>
      </c>
      <c r="C957" s="7">
        <v>95.85</v>
      </c>
    </row>
    <row r="958" spans="1:3">
      <c r="A958" s="3">
        <v>24954</v>
      </c>
      <c r="B958" s="2">
        <f t="shared" si="15"/>
        <v>1968.3203276913184</v>
      </c>
      <c r="C958" s="7">
        <v>97.21</v>
      </c>
    </row>
    <row r="959" spans="1:3">
      <c r="A959" s="3">
        <v>24961</v>
      </c>
      <c r="B959" s="2">
        <f t="shared" si="15"/>
        <v>1968.3394926468284</v>
      </c>
      <c r="C959" s="7">
        <v>98.66</v>
      </c>
    </row>
    <row r="960" spans="1:3">
      <c r="A960" s="3">
        <v>24968</v>
      </c>
      <c r="B960" s="2">
        <f t="shared" si="15"/>
        <v>1968.3586576023383</v>
      </c>
      <c r="C960" s="7">
        <v>98.5</v>
      </c>
    </row>
    <row r="961" spans="1:3">
      <c r="A961" s="3">
        <v>24975</v>
      </c>
      <c r="B961" s="2">
        <f t="shared" si="15"/>
        <v>1968.3778225578483</v>
      </c>
      <c r="C961" s="7">
        <v>96.9</v>
      </c>
    </row>
    <row r="962" spans="1:3">
      <c r="A962" s="3">
        <v>24982</v>
      </c>
      <c r="B962" s="2">
        <f t="shared" si="15"/>
        <v>1968.3969875133582</v>
      </c>
      <c r="C962" s="7">
        <v>97.15</v>
      </c>
    </row>
    <row r="963" spans="1:3">
      <c r="A963" s="3">
        <v>24989</v>
      </c>
      <c r="B963" s="2">
        <f t="shared" si="15"/>
        <v>1968.4161524688682</v>
      </c>
      <c r="C963" s="7">
        <v>98.68</v>
      </c>
    </row>
    <row r="964" spans="1:3">
      <c r="A964" s="3">
        <v>24996</v>
      </c>
      <c r="B964" s="2">
        <f t="shared" si="15"/>
        <v>1968.4353174243781</v>
      </c>
      <c r="C964" s="7">
        <v>101.27</v>
      </c>
    </row>
    <row r="965" spans="1:3">
      <c r="A965" s="3">
        <v>25003</v>
      </c>
      <c r="B965" s="2">
        <f t="shared" si="15"/>
        <v>1968.4544823798881</v>
      </c>
      <c r="C965" s="7">
        <v>101.13</v>
      </c>
    </row>
    <row r="966" spans="1:3">
      <c r="A966" s="3">
        <v>25010</v>
      </c>
      <c r="B966" s="2">
        <f t="shared" si="15"/>
        <v>1968.473647335398</v>
      </c>
      <c r="C966" s="7">
        <v>100.66</v>
      </c>
    </row>
    <row r="967" spans="1:3">
      <c r="A967" s="3">
        <v>25017</v>
      </c>
      <c r="B967" s="2">
        <f t="shared" si="15"/>
        <v>1968.492812290908</v>
      </c>
      <c r="C967" s="7">
        <v>99.58</v>
      </c>
    </row>
    <row r="968" spans="1:3">
      <c r="A968" s="3">
        <v>25024</v>
      </c>
      <c r="B968" s="2">
        <f t="shared" si="15"/>
        <v>1968.5119772464179</v>
      </c>
      <c r="C968" s="7">
        <v>100.91</v>
      </c>
    </row>
    <row r="969" spans="1:3">
      <c r="A969" s="3">
        <v>25031</v>
      </c>
      <c r="B969" s="2">
        <f t="shared" si="15"/>
        <v>1968.5311422019279</v>
      </c>
      <c r="C969" s="7">
        <v>102.34</v>
      </c>
    </row>
    <row r="970" spans="1:3">
      <c r="A970" s="3">
        <v>25038</v>
      </c>
      <c r="B970" s="2">
        <f t="shared" si="15"/>
        <v>1968.5503071574378</v>
      </c>
      <c r="C970" s="7">
        <v>100.46</v>
      </c>
    </row>
    <row r="971" spans="1:3">
      <c r="A971" s="3">
        <v>25045</v>
      </c>
      <c r="B971" s="2">
        <f t="shared" si="15"/>
        <v>1968.5694721129478</v>
      </c>
      <c r="C971" s="7">
        <v>98.34</v>
      </c>
    </row>
    <row r="972" spans="1:3">
      <c r="A972" s="3">
        <v>25052</v>
      </c>
      <c r="B972" s="2">
        <f t="shared" si="15"/>
        <v>1968.5886370684577</v>
      </c>
      <c r="C972" s="7">
        <v>96.63</v>
      </c>
    </row>
    <row r="973" spans="1:3">
      <c r="A973" s="3">
        <v>25059</v>
      </c>
      <c r="B973" s="2">
        <f t="shared" si="15"/>
        <v>1968.6078020239677</v>
      </c>
      <c r="C973" s="7">
        <v>97.01</v>
      </c>
    </row>
    <row r="974" spans="1:3">
      <c r="A974" s="3">
        <v>25066</v>
      </c>
      <c r="B974" s="2">
        <f t="shared" ref="B974:B1037" si="16">B973+(7/365.25)</f>
        <v>1968.6269669794776</v>
      </c>
      <c r="C974" s="7">
        <v>98.68</v>
      </c>
    </row>
    <row r="975" spans="1:3">
      <c r="A975" s="3">
        <v>25073</v>
      </c>
      <c r="B975" s="2">
        <f t="shared" si="16"/>
        <v>1968.6461319349876</v>
      </c>
      <c r="C975" s="7">
        <v>98.69</v>
      </c>
    </row>
    <row r="976" spans="1:3">
      <c r="A976" s="3">
        <v>25080</v>
      </c>
      <c r="B976" s="2">
        <f t="shared" si="16"/>
        <v>1968.6652968904975</v>
      </c>
      <c r="C976" s="7">
        <v>98.86</v>
      </c>
    </row>
    <row r="977" spans="1:3">
      <c r="A977" s="3">
        <v>25087</v>
      </c>
      <c r="B977" s="2">
        <f t="shared" si="16"/>
        <v>1968.6844618460075</v>
      </c>
      <c r="C977" s="7">
        <v>101.2</v>
      </c>
    </row>
    <row r="978" spans="1:3">
      <c r="A978" s="3">
        <v>25094</v>
      </c>
      <c r="B978" s="2">
        <f t="shared" si="16"/>
        <v>1968.7036268015174</v>
      </c>
      <c r="C978" s="7">
        <v>100.86</v>
      </c>
    </row>
    <row r="979" spans="1:3">
      <c r="A979" s="3">
        <v>25101</v>
      </c>
      <c r="B979" s="2">
        <f t="shared" si="16"/>
        <v>1968.7227917570274</v>
      </c>
      <c r="C979" s="7">
        <v>101.66</v>
      </c>
    </row>
    <row r="980" spans="1:3">
      <c r="A980" s="3">
        <v>25108</v>
      </c>
      <c r="B980" s="2">
        <f t="shared" si="16"/>
        <v>1968.7419567125373</v>
      </c>
      <c r="C980" s="7">
        <v>102.31</v>
      </c>
    </row>
    <row r="981" spans="1:3">
      <c r="A981" s="3">
        <v>25115</v>
      </c>
      <c r="B981" s="2">
        <f t="shared" si="16"/>
        <v>1968.7611216680473</v>
      </c>
      <c r="C981" s="7">
        <v>103.71</v>
      </c>
    </row>
    <row r="982" spans="1:3">
      <c r="A982" s="3">
        <v>25122</v>
      </c>
      <c r="B982" s="2">
        <f t="shared" si="16"/>
        <v>1968.7802866235572</v>
      </c>
      <c r="C982" s="7">
        <v>103.18</v>
      </c>
    </row>
    <row r="983" spans="1:3">
      <c r="A983" s="3">
        <v>25129</v>
      </c>
      <c r="B983" s="2">
        <f t="shared" si="16"/>
        <v>1968.7994515790672</v>
      </c>
      <c r="C983" s="7">
        <v>104.82</v>
      </c>
    </row>
    <row r="984" spans="1:3">
      <c r="A984" s="3">
        <v>25136</v>
      </c>
      <c r="B984" s="2">
        <f t="shared" si="16"/>
        <v>1968.8186165345771</v>
      </c>
      <c r="C984" s="7">
        <v>104.2</v>
      </c>
    </row>
    <row r="985" spans="1:3">
      <c r="A985" s="3">
        <v>25143</v>
      </c>
      <c r="B985" s="2">
        <f t="shared" si="16"/>
        <v>1968.8377814900871</v>
      </c>
      <c r="C985" s="7">
        <v>103.06</v>
      </c>
    </row>
    <row r="986" spans="1:3">
      <c r="A986" s="3">
        <v>25150</v>
      </c>
      <c r="B986" s="2">
        <f t="shared" si="16"/>
        <v>1968.856946445597</v>
      </c>
      <c r="C986" s="7">
        <v>103.95</v>
      </c>
    </row>
    <row r="987" spans="1:3">
      <c r="A987" s="3">
        <v>25157</v>
      </c>
      <c r="B987" s="2">
        <f t="shared" si="16"/>
        <v>1968.876111401107</v>
      </c>
      <c r="C987" s="7">
        <v>105.78</v>
      </c>
    </row>
    <row r="988" spans="1:3">
      <c r="A988" s="3">
        <v>25164</v>
      </c>
      <c r="B988" s="2">
        <f t="shared" si="16"/>
        <v>1968.8952763566169</v>
      </c>
      <c r="C988" s="7">
        <v>106.3</v>
      </c>
    </row>
    <row r="989" spans="1:3">
      <c r="A989" s="3">
        <v>25171</v>
      </c>
      <c r="B989" s="2">
        <f t="shared" si="16"/>
        <v>1968.9144413121269</v>
      </c>
      <c r="C989" s="7">
        <v>108.37</v>
      </c>
    </row>
    <row r="990" spans="1:3">
      <c r="A990" s="3">
        <v>25178</v>
      </c>
      <c r="B990" s="2">
        <f t="shared" si="16"/>
        <v>1968.9336062676368</v>
      </c>
      <c r="C990" s="7">
        <v>107.93</v>
      </c>
    </row>
    <row r="991" spans="1:3">
      <c r="A991" s="3">
        <v>25185</v>
      </c>
      <c r="B991" s="2">
        <f t="shared" si="16"/>
        <v>1968.9527712231468</v>
      </c>
      <c r="C991" s="7">
        <v>107.58</v>
      </c>
    </row>
    <row r="992" spans="1:3">
      <c r="A992" s="3">
        <v>25192</v>
      </c>
      <c r="B992" s="2">
        <f t="shared" si="16"/>
        <v>1968.9719361786567</v>
      </c>
      <c r="C992" s="7">
        <v>106.34</v>
      </c>
    </row>
    <row r="993" spans="1:3">
      <c r="A993" s="3">
        <v>25199</v>
      </c>
      <c r="B993" s="2">
        <f t="shared" si="16"/>
        <v>1968.9911011341667</v>
      </c>
      <c r="C993" s="7">
        <v>104.74</v>
      </c>
    </row>
    <row r="994" spans="1:3">
      <c r="A994" s="3">
        <v>25206</v>
      </c>
      <c r="B994" s="2">
        <f t="shared" si="16"/>
        <v>1969.0102660896766</v>
      </c>
      <c r="C994" s="7">
        <v>103.99</v>
      </c>
    </row>
    <row r="995" spans="1:3">
      <c r="A995" s="3">
        <v>25213</v>
      </c>
      <c r="B995" s="2">
        <f t="shared" si="16"/>
        <v>1969.0294310451866</v>
      </c>
      <c r="C995" s="7">
        <v>100.93</v>
      </c>
    </row>
    <row r="996" spans="1:3">
      <c r="A996" s="3">
        <v>25220</v>
      </c>
      <c r="B996" s="2">
        <f t="shared" si="16"/>
        <v>1969.0485960006965</v>
      </c>
      <c r="C996" s="7">
        <v>102.03</v>
      </c>
    </row>
    <row r="997" spans="1:3">
      <c r="A997" s="3">
        <v>25227</v>
      </c>
      <c r="B997" s="2">
        <f t="shared" si="16"/>
        <v>1969.0677609562065</v>
      </c>
      <c r="C997" s="7">
        <v>102.38</v>
      </c>
    </row>
    <row r="998" spans="1:3">
      <c r="A998" s="3">
        <v>25234</v>
      </c>
      <c r="B998" s="2">
        <f t="shared" si="16"/>
        <v>1969.0869259117164</v>
      </c>
      <c r="C998" s="7">
        <v>103.01</v>
      </c>
    </row>
    <row r="999" spans="1:3">
      <c r="A999" s="3">
        <v>25241</v>
      </c>
      <c r="B999" s="2">
        <f t="shared" si="16"/>
        <v>1969.1060908672264</v>
      </c>
      <c r="C999" s="7">
        <v>103.53</v>
      </c>
    </row>
    <row r="1000" spans="1:3">
      <c r="A1000" s="3">
        <v>25248</v>
      </c>
      <c r="B1000" s="2">
        <f t="shared" si="16"/>
        <v>1969.1252558227363</v>
      </c>
      <c r="C1000" s="7">
        <v>103.61</v>
      </c>
    </row>
    <row r="1001" spans="1:3">
      <c r="A1001" s="3">
        <v>25255</v>
      </c>
      <c r="B1001" s="2">
        <f t="shared" si="16"/>
        <v>1969.1444207782463</v>
      </c>
      <c r="C1001" s="7">
        <v>99.79</v>
      </c>
    </row>
    <row r="1002" spans="1:3">
      <c r="A1002" s="3">
        <v>25262</v>
      </c>
      <c r="B1002" s="2">
        <f t="shared" si="16"/>
        <v>1969.1635857337562</v>
      </c>
      <c r="C1002" s="7">
        <v>98.13</v>
      </c>
    </row>
    <row r="1003" spans="1:3">
      <c r="A1003" s="3">
        <v>25269</v>
      </c>
      <c r="B1003" s="2">
        <f t="shared" si="16"/>
        <v>1969.1827506892662</v>
      </c>
      <c r="C1003" s="7">
        <v>98.65</v>
      </c>
    </row>
    <row r="1004" spans="1:3">
      <c r="A1004" s="3">
        <v>25276</v>
      </c>
      <c r="B1004" s="2">
        <f t="shared" si="16"/>
        <v>1969.2019156447761</v>
      </c>
      <c r="C1004" s="7">
        <v>98</v>
      </c>
    </row>
    <row r="1005" spans="1:3">
      <c r="A1005" s="3">
        <v>25283</v>
      </c>
      <c r="B1005" s="2">
        <f t="shared" si="16"/>
        <v>1969.2210806002861</v>
      </c>
      <c r="C1005" s="7">
        <v>99.63</v>
      </c>
    </row>
    <row r="1006" spans="1:3">
      <c r="A1006" s="3">
        <v>25290</v>
      </c>
      <c r="B1006" s="2">
        <f t="shared" si="16"/>
        <v>1969.240245555796</v>
      </c>
      <c r="C1006" s="7">
        <v>101.51</v>
      </c>
    </row>
    <row r="1007" spans="1:3">
      <c r="A1007" s="3">
        <v>25297</v>
      </c>
      <c r="B1007" s="2">
        <f t="shared" si="16"/>
        <v>1969.259410511306</v>
      </c>
      <c r="C1007" s="7">
        <v>100.68</v>
      </c>
    </row>
    <row r="1008" spans="1:3">
      <c r="A1008" s="3">
        <v>25304</v>
      </c>
      <c r="B1008" s="2">
        <f t="shared" si="16"/>
        <v>1969.2785754668159</v>
      </c>
      <c r="C1008" s="7">
        <v>101.65</v>
      </c>
    </row>
    <row r="1009" spans="1:3">
      <c r="A1009" s="3">
        <v>25311</v>
      </c>
      <c r="B1009" s="2">
        <f t="shared" si="16"/>
        <v>1969.2977404223259</v>
      </c>
      <c r="C1009" s="7">
        <v>101.24</v>
      </c>
    </row>
    <row r="1010" spans="1:3">
      <c r="A1010" s="3">
        <v>25318</v>
      </c>
      <c r="B1010" s="2">
        <f t="shared" si="16"/>
        <v>1969.3169053778358</v>
      </c>
      <c r="C1010" s="7">
        <v>101.72</v>
      </c>
    </row>
    <row r="1011" spans="1:3">
      <c r="A1011" s="3">
        <v>25325</v>
      </c>
      <c r="B1011" s="2">
        <f t="shared" si="16"/>
        <v>1969.3360703333458</v>
      </c>
      <c r="C1011" s="7">
        <v>104</v>
      </c>
    </row>
    <row r="1012" spans="1:3">
      <c r="A1012" s="3">
        <v>25332</v>
      </c>
      <c r="B1012" s="2">
        <f t="shared" si="16"/>
        <v>1969.3552352888557</v>
      </c>
      <c r="C1012" s="7">
        <v>105.05</v>
      </c>
    </row>
    <row r="1013" spans="1:3">
      <c r="A1013" s="3">
        <v>25339</v>
      </c>
      <c r="B1013" s="2">
        <f t="shared" si="16"/>
        <v>1969.3744002443657</v>
      </c>
      <c r="C1013" s="7">
        <v>105.94</v>
      </c>
    </row>
    <row r="1014" spans="1:3">
      <c r="A1014" s="3">
        <v>25346</v>
      </c>
      <c r="B1014" s="2">
        <f t="shared" si="16"/>
        <v>1969.3935651998756</v>
      </c>
      <c r="C1014" s="7">
        <v>104.59</v>
      </c>
    </row>
    <row r="1015" spans="1:3">
      <c r="A1015" s="3">
        <v>25353</v>
      </c>
      <c r="B1015" s="2">
        <f t="shared" si="16"/>
        <v>1969.4127301553856</v>
      </c>
      <c r="C1015" s="7">
        <v>103.46</v>
      </c>
    </row>
    <row r="1016" spans="1:3">
      <c r="A1016" s="3">
        <v>25360</v>
      </c>
      <c r="B1016" s="2">
        <f t="shared" si="16"/>
        <v>1969.4318951108955</v>
      </c>
      <c r="C1016" s="7">
        <v>102.12</v>
      </c>
    </row>
    <row r="1017" spans="1:3">
      <c r="A1017" s="3">
        <v>25367</v>
      </c>
      <c r="B1017" s="2">
        <f t="shared" si="16"/>
        <v>1969.4510600664055</v>
      </c>
      <c r="C1017" s="7">
        <v>98.65</v>
      </c>
    </row>
    <row r="1018" spans="1:3">
      <c r="A1018" s="3">
        <v>25374</v>
      </c>
      <c r="B1018" s="2">
        <f t="shared" si="16"/>
        <v>1969.4702250219154</v>
      </c>
      <c r="C1018" s="7">
        <v>96.67</v>
      </c>
    </row>
    <row r="1019" spans="1:3">
      <c r="A1019" s="3">
        <v>25381</v>
      </c>
      <c r="B1019" s="2">
        <f t="shared" si="16"/>
        <v>1969.4893899774254</v>
      </c>
      <c r="C1019" s="7">
        <v>97.33</v>
      </c>
    </row>
    <row r="1020" spans="1:3">
      <c r="A1020" s="3">
        <v>25388</v>
      </c>
      <c r="B1020" s="2">
        <f t="shared" si="16"/>
        <v>1969.5085549329353</v>
      </c>
      <c r="C1020" s="7">
        <v>99.61</v>
      </c>
    </row>
    <row r="1021" spans="1:3">
      <c r="A1021" s="3">
        <v>25395</v>
      </c>
      <c r="B1021" s="2">
        <f t="shared" si="16"/>
        <v>1969.5277198884453</v>
      </c>
      <c r="C1021" s="7">
        <v>95.77</v>
      </c>
    </row>
    <row r="1022" spans="1:3">
      <c r="A1022" s="3">
        <v>25402</v>
      </c>
      <c r="B1022" s="2">
        <f t="shared" si="16"/>
        <v>1969.5468848439552</v>
      </c>
      <c r="C1022" s="7">
        <v>94.95</v>
      </c>
    </row>
    <row r="1023" spans="1:3">
      <c r="A1023" s="3">
        <v>25409</v>
      </c>
      <c r="B1023" s="2">
        <f t="shared" si="16"/>
        <v>1969.5660497994652</v>
      </c>
      <c r="C1023" s="7">
        <v>92.06</v>
      </c>
    </row>
    <row r="1024" spans="1:3">
      <c r="A1024" s="3">
        <v>25416</v>
      </c>
      <c r="B1024" s="2">
        <f t="shared" si="16"/>
        <v>1969.5852147549751</v>
      </c>
      <c r="C1024" s="7">
        <v>93.47</v>
      </c>
    </row>
    <row r="1025" spans="1:3">
      <c r="A1025" s="3">
        <v>25423</v>
      </c>
      <c r="B1025" s="2">
        <f t="shared" si="16"/>
        <v>1969.6043797104851</v>
      </c>
      <c r="C1025" s="7">
        <v>93.94</v>
      </c>
    </row>
    <row r="1026" spans="1:3">
      <c r="A1026" s="3">
        <v>25430</v>
      </c>
      <c r="B1026" s="2">
        <f t="shared" si="16"/>
        <v>1969.623544665995</v>
      </c>
      <c r="C1026" s="7">
        <v>94</v>
      </c>
    </row>
    <row r="1027" spans="1:3">
      <c r="A1027" s="3">
        <v>25437</v>
      </c>
      <c r="B1027" s="2">
        <f t="shared" si="16"/>
        <v>1969.642709621505</v>
      </c>
      <c r="C1027" s="7">
        <v>95.92</v>
      </c>
    </row>
    <row r="1028" spans="1:3">
      <c r="A1028" s="3">
        <v>25444</v>
      </c>
      <c r="B1028" s="2">
        <f t="shared" si="16"/>
        <v>1969.6618745770149</v>
      </c>
      <c r="C1028" s="7">
        <v>95.51</v>
      </c>
    </row>
    <row r="1029" spans="1:3">
      <c r="A1029" s="3">
        <v>25451</v>
      </c>
      <c r="B1029" s="2">
        <f t="shared" si="16"/>
        <v>1969.6810395325249</v>
      </c>
      <c r="C1029" s="7">
        <v>93.64</v>
      </c>
    </row>
    <row r="1030" spans="1:3">
      <c r="A1030" s="3">
        <v>25458</v>
      </c>
      <c r="B1030" s="2">
        <f t="shared" si="16"/>
        <v>1969.7002044880348</v>
      </c>
      <c r="C1030" s="7">
        <v>94.13</v>
      </c>
    </row>
    <row r="1031" spans="1:3">
      <c r="A1031" s="3">
        <v>25465</v>
      </c>
      <c r="B1031" s="2">
        <f t="shared" si="16"/>
        <v>1969.7193694435448</v>
      </c>
      <c r="C1031" s="7">
        <v>95.19</v>
      </c>
    </row>
    <row r="1032" spans="1:3">
      <c r="A1032" s="3">
        <v>25472</v>
      </c>
      <c r="B1032" s="2">
        <f t="shared" si="16"/>
        <v>1969.7385343990547</v>
      </c>
      <c r="C1032" s="7">
        <v>94.16</v>
      </c>
    </row>
    <row r="1033" spans="1:3">
      <c r="A1033" s="3">
        <v>25479</v>
      </c>
      <c r="B1033" s="2">
        <f t="shared" si="16"/>
        <v>1969.7576993545647</v>
      </c>
      <c r="C1033" s="7">
        <v>93.19</v>
      </c>
    </row>
    <row r="1034" spans="1:3">
      <c r="A1034" s="3">
        <v>25486</v>
      </c>
      <c r="B1034" s="2">
        <f t="shared" si="16"/>
        <v>1969.7768643100746</v>
      </c>
      <c r="C1034" s="7">
        <v>93.56</v>
      </c>
    </row>
    <row r="1035" spans="1:3">
      <c r="A1035" s="3">
        <v>25493</v>
      </c>
      <c r="B1035" s="2">
        <f t="shared" si="16"/>
        <v>1969.7960292655846</v>
      </c>
      <c r="C1035" s="7">
        <v>96.26</v>
      </c>
    </row>
    <row r="1036" spans="1:3">
      <c r="A1036" s="3">
        <v>25500</v>
      </c>
      <c r="B1036" s="2">
        <f t="shared" si="16"/>
        <v>1969.8151942210945</v>
      </c>
      <c r="C1036" s="7">
        <v>98.12</v>
      </c>
    </row>
    <row r="1037" spans="1:3">
      <c r="A1037" s="3">
        <v>25507</v>
      </c>
      <c r="B1037" s="2">
        <f t="shared" si="16"/>
        <v>1969.8343591766045</v>
      </c>
      <c r="C1037" s="7">
        <v>97.12</v>
      </c>
    </row>
    <row r="1038" spans="1:3">
      <c r="A1038" s="3">
        <v>25514</v>
      </c>
      <c r="B1038" s="2">
        <f t="shared" ref="B1038:B1101" si="17">B1037+(7/365.25)</f>
        <v>1969.8535241321144</v>
      </c>
      <c r="C1038" s="7">
        <v>98.26</v>
      </c>
    </row>
    <row r="1039" spans="1:3">
      <c r="A1039" s="3">
        <v>25521</v>
      </c>
      <c r="B1039" s="2">
        <f t="shared" si="17"/>
        <v>1969.8726890876244</v>
      </c>
      <c r="C1039" s="7">
        <v>97.07</v>
      </c>
    </row>
    <row r="1040" spans="1:3">
      <c r="A1040" s="3">
        <v>25528</v>
      </c>
      <c r="B1040" s="2">
        <f t="shared" si="17"/>
        <v>1969.8918540431343</v>
      </c>
      <c r="C1040" s="7">
        <v>94.32</v>
      </c>
    </row>
    <row r="1041" spans="1:3">
      <c r="A1041" s="3">
        <v>25535</v>
      </c>
      <c r="B1041" s="2">
        <f t="shared" si="17"/>
        <v>1969.9110189986443</v>
      </c>
      <c r="C1041" s="7">
        <v>93.81</v>
      </c>
    </row>
    <row r="1042" spans="1:3">
      <c r="A1042" s="3">
        <v>25542</v>
      </c>
      <c r="B1042" s="2">
        <f t="shared" si="17"/>
        <v>1969.9301839541542</v>
      </c>
      <c r="C1042" s="7">
        <v>91.73</v>
      </c>
    </row>
    <row r="1043" spans="1:3">
      <c r="A1043" s="3">
        <v>25549</v>
      </c>
      <c r="B1043" s="2">
        <f t="shared" si="17"/>
        <v>1969.9493489096642</v>
      </c>
      <c r="C1043" s="7">
        <v>90.81</v>
      </c>
    </row>
    <row r="1044" spans="1:3">
      <c r="A1044" s="3">
        <v>25556</v>
      </c>
      <c r="B1044" s="2">
        <f t="shared" si="17"/>
        <v>1969.9685138651741</v>
      </c>
      <c r="C1044" s="7">
        <v>91.38</v>
      </c>
    </row>
    <row r="1045" spans="1:3">
      <c r="A1045" s="3">
        <v>25563</v>
      </c>
      <c r="B1045" s="2">
        <f t="shared" si="17"/>
        <v>1969.9876788206841</v>
      </c>
      <c r="C1045" s="7">
        <v>91.89</v>
      </c>
    </row>
    <row r="1046" spans="1:3">
      <c r="A1046" s="3">
        <v>25570</v>
      </c>
      <c r="B1046" s="2">
        <f t="shared" si="17"/>
        <v>1970.006843776194</v>
      </c>
      <c r="C1046" s="7">
        <v>93</v>
      </c>
    </row>
    <row r="1047" spans="1:3">
      <c r="A1047" s="3">
        <v>25577</v>
      </c>
      <c r="B1047" s="2">
        <f t="shared" si="17"/>
        <v>1970.026008731704</v>
      </c>
      <c r="C1047" s="7">
        <v>92.4</v>
      </c>
    </row>
    <row r="1048" spans="1:3">
      <c r="A1048" s="3">
        <v>25584</v>
      </c>
      <c r="B1048" s="2">
        <f t="shared" si="17"/>
        <v>1970.0451736872139</v>
      </c>
      <c r="C1048" s="7">
        <v>90.92</v>
      </c>
    </row>
    <row r="1049" spans="1:3">
      <c r="A1049" s="3">
        <v>25591</v>
      </c>
      <c r="B1049" s="2">
        <f t="shared" si="17"/>
        <v>1970.0643386427239</v>
      </c>
      <c r="C1049" s="7">
        <v>89.37</v>
      </c>
    </row>
    <row r="1050" spans="1:3">
      <c r="A1050" s="3">
        <v>25598</v>
      </c>
      <c r="B1050" s="2">
        <f t="shared" si="17"/>
        <v>1970.0835035982338</v>
      </c>
      <c r="C1050" s="7">
        <v>85.02</v>
      </c>
    </row>
    <row r="1051" spans="1:3">
      <c r="A1051" s="3">
        <v>25605</v>
      </c>
      <c r="B1051" s="2">
        <f t="shared" si="17"/>
        <v>1970.1026685537438</v>
      </c>
      <c r="C1051" s="7">
        <v>86.33</v>
      </c>
    </row>
    <row r="1052" spans="1:3">
      <c r="A1052" s="3">
        <v>25612</v>
      </c>
      <c r="B1052" s="2">
        <f t="shared" si="17"/>
        <v>1970.1218335092537</v>
      </c>
      <c r="C1052" s="7">
        <v>86.54</v>
      </c>
    </row>
    <row r="1053" spans="1:3">
      <c r="A1053" s="3">
        <v>25619</v>
      </c>
      <c r="B1053" s="2">
        <f t="shared" si="17"/>
        <v>1970.1409984647637</v>
      </c>
      <c r="C1053" s="7">
        <v>88.03</v>
      </c>
    </row>
    <row r="1054" spans="1:3">
      <c r="A1054" s="3">
        <v>25626</v>
      </c>
      <c r="B1054" s="2">
        <f t="shared" si="17"/>
        <v>1970.1601634202736</v>
      </c>
      <c r="C1054" s="7">
        <v>89.5</v>
      </c>
    </row>
    <row r="1055" spans="1:3">
      <c r="A1055" s="3">
        <v>25633</v>
      </c>
      <c r="B1055" s="2">
        <f t="shared" si="17"/>
        <v>1970.1793283757836</v>
      </c>
      <c r="C1055" s="7">
        <v>89.44</v>
      </c>
    </row>
    <row r="1056" spans="1:3">
      <c r="A1056" s="3">
        <v>25640</v>
      </c>
      <c r="B1056" s="2">
        <f t="shared" si="17"/>
        <v>1970.1984933312935</v>
      </c>
      <c r="C1056" s="7">
        <v>87.86</v>
      </c>
    </row>
    <row r="1057" spans="1:3">
      <c r="A1057" s="3">
        <v>25647</v>
      </c>
      <c r="B1057" s="2">
        <f t="shared" si="17"/>
        <v>1970.2176582868035</v>
      </c>
      <c r="C1057" s="7">
        <v>87.06</v>
      </c>
    </row>
    <row r="1058" spans="1:3">
      <c r="A1058" s="3">
        <v>25654</v>
      </c>
      <c r="B1058" s="2">
        <f t="shared" si="17"/>
        <v>1970.2368232423134</v>
      </c>
      <c r="C1058" s="7">
        <v>89.92</v>
      </c>
    </row>
    <row r="1059" spans="1:3">
      <c r="A1059" s="3">
        <v>25661</v>
      </c>
      <c r="B1059" s="2">
        <f t="shared" si="17"/>
        <v>1970.2559881978234</v>
      </c>
      <c r="C1059" s="7">
        <v>89.39</v>
      </c>
    </row>
    <row r="1060" spans="1:3">
      <c r="A1060" s="3">
        <v>25668</v>
      </c>
      <c r="B1060" s="2">
        <f t="shared" si="17"/>
        <v>1970.2751531533333</v>
      </c>
      <c r="C1060" s="7">
        <v>88.24</v>
      </c>
    </row>
    <row r="1061" spans="1:3">
      <c r="A1061" s="3">
        <v>25675</v>
      </c>
      <c r="B1061" s="2">
        <f t="shared" si="17"/>
        <v>1970.2943181088433</v>
      </c>
      <c r="C1061" s="7">
        <v>85.67</v>
      </c>
    </row>
    <row r="1062" spans="1:3">
      <c r="A1062" s="3">
        <v>25682</v>
      </c>
      <c r="B1062" s="2">
        <f t="shared" si="17"/>
        <v>1970.3134830643532</v>
      </c>
      <c r="C1062" s="7">
        <v>82.77</v>
      </c>
    </row>
    <row r="1063" spans="1:3">
      <c r="A1063" s="3">
        <v>25689</v>
      </c>
      <c r="B1063" s="2">
        <f t="shared" si="17"/>
        <v>1970.3326480198632</v>
      </c>
      <c r="C1063" s="7">
        <v>81.44</v>
      </c>
    </row>
    <row r="1064" spans="1:3">
      <c r="A1064" s="3">
        <v>25696</v>
      </c>
      <c r="B1064" s="2">
        <f t="shared" si="17"/>
        <v>1970.3518129753732</v>
      </c>
      <c r="C1064" s="7">
        <v>79.44</v>
      </c>
    </row>
    <row r="1065" spans="1:3">
      <c r="A1065" s="3">
        <v>25703</v>
      </c>
      <c r="B1065" s="2">
        <f t="shared" si="17"/>
        <v>1970.3709779308831</v>
      </c>
      <c r="C1065" s="7">
        <v>76.900000000000006</v>
      </c>
    </row>
    <row r="1066" spans="1:3">
      <c r="A1066" s="3">
        <v>25710</v>
      </c>
      <c r="B1066" s="2">
        <f t="shared" si="17"/>
        <v>1970.3901428863931</v>
      </c>
      <c r="C1066" s="7">
        <v>72.25</v>
      </c>
    </row>
    <row r="1067" spans="1:3">
      <c r="A1067" s="3">
        <v>25717</v>
      </c>
      <c r="B1067" s="2">
        <f t="shared" si="17"/>
        <v>1970.409307841903</v>
      </c>
      <c r="C1067" s="7">
        <v>76.55</v>
      </c>
    </row>
    <row r="1068" spans="1:3">
      <c r="A1068" s="3">
        <v>25724</v>
      </c>
      <c r="B1068" s="2">
        <f t="shared" si="17"/>
        <v>1970.428472797413</v>
      </c>
      <c r="C1068" s="7">
        <v>76.17</v>
      </c>
    </row>
    <row r="1069" spans="1:3">
      <c r="A1069" s="3">
        <v>25731</v>
      </c>
      <c r="B1069" s="2">
        <f t="shared" si="17"/>
        <v>1970.4476377529229</v>
      </c>
      <c r="C1069" s="7">
        <v>73.88</v>
      </c>
    </row>
    <row r="1070" spans="1:3">
      <c r="A1070" s="3">
        <v>25738</v>
      </c>
      <c r="B1070" s="2">
        <f t="shared" si="17"/>
        <v>1970.4668027084329</v>
      </c>
      <c r="C1070" s="7">
        <v>77.05</v>
      </c>
    </row>
    <row r="1071" spans="1:3">
      <c r="A1071" s="3">
        <v>25745</v>
      </c>
      <c r="B1071" s="2">
        <f t="shared" si="17"/>
        <v>1970.4859676639428</v>
      </c>
      <c r="C1071" s="7">
        <v>73.47</v>
      </c>
    </row>
    <row r="1072" spans="1:3">
      <c r="A1072" s="3">
        <v>25752</v>
      </c>
      <c r="B1072" s="2">
        <f t="shared" si="17"/>
        <v>1970.5051326194528</v>
      </c>
      <c r="C1072" s="7">
        <v>72.92</v>
      </c>
    </row>
    <row r="1073" spans="1:3">
      <c r="A1073" s="3">
        <v>25759</v>
      </c>
      <c r="B1073" s="2">
        <f t="shared" si="17"/>
        <v>1970.5242975749627</v>
      </c>
      <c r="C1073" s="7">
        <v>74.45</v>
      </c>
    </row>
    <row r="1074" spans="1:3">
      <c r="A1074" s="3">
        <v>25766</v>
      </c>
      <c r="B1074" s="2">
        <f t="shared" si="17"/>
        <v>1970.5434625304727</v>
      </c>
      <c r="C1074" s="7">
        <v>77.69</v>
      </c>
    </row>
    <row r="1075" spans="1:3">
      <c r="A1075" s="3">
        <v>25773</v>
      </c>
      <c r="B1075" s="2">
        <f t="shared" si="17"/>
        <v>1970.5626274859826</v>
      </c>
      <c r="C1075" s="7">
        <v>77.819999999999993</v>
      </c>
    </row>
    <row r="1076" spans="1:3">
      <c r="A1076" s="3">
        <v>25780</v>
      </c>
      <c r="B1076" s="2">
        <f t="shared" si="17"/>
        <v>1970.5817924414926</v>
      </c>
      <c r="C1076" s="7">
        <v>78.05</v>
      </c>
    </row>
    <row r="1077" spans="1:3">
      <c r="A1077" s="3">
        <v>25787</v>
      </c>
      <c r="B1077" s="2">
        <f t="shared" si="17"/>
        <v>1970.6009573970025</v>
      </c>
      <c r="C1077" s="7">
        <v>77.28</v>
      </c>
    </row>
    <row r="1078" spans="1:3">
      <c r="A1078" s="3">
        <v>25794</v>
      </c>
      <c r="B1078" s="2">
        <f t="shared" si="17"/>
        <v>1970.6201223525125</v>
      </c>
      <c r="C1078" s="7">
        <v>75.180000000000007</v>
      </c>
    </row>
    <row r="1079" spans="1:3">
      <c r="A1079" s="3">
        <v>25801</v>
      </c>
      <c r="B1079" s="2">
        <f t="shared" si="17"/>
        <v>1970.6392873080224</v>
      </c>
      <c r="C1079" s="7">
        <v>79.239999999999995</v>
      </c>
    </row>
    <row r="1080" spans="1:3">
      <c r="A1080" s="3">
        <v>25808</v>
      </c>
      <c r="B1080" s="2">
        <f t="shared" si="17"/>
        <v>1970.6584522635324</v>
      </c>
      <c r="C1080" s="7">
        <v>81.86</v>
      </c>
    </row>
    <row r="1081" spans="1:3">
      <c r="A1081" s="3">
        <v>25815</v>
      </c>
      <c r="B1081" s="2">
        <f t="shared" si="17"/>
        <v>1970.6776172190423</v>
      </c>
      <c r="C1081" s="7">
        <v>82.83</v>
      </c>
    </row>
    <row r="1082" spans="1:3">
      <c r="A1082" s="3">
        <v>25822</v>
      </c>
      <c r="B1082" s="2">
        <f t="shared" si="17"/>
        <v>1970.6967821745523</v>
      </c>
      <c r="C1082" s="7">
        <v>82.52</v>
      </c>
    </row>
    <row r="1083" spans="1:3">
      <c r="A1083" s="3">
        <v>25829</v>
      </c>
      <c r="B1083" s="2">
        <f t="shared" si="17"/>
        <v>1970.7159471300622</v>
      </c>
      <c r="C1083" s="7">
        <v>82.62</v>
      </c>
    </row>
    <row r="1084" spans="1:3">
      <c r="A1084" s="3">
        <v>25836</v>
      </c>
      <c r="B1084" s="2">
        <f t="shared" si="17"/>
        <v>1970.7351120855722</v>
      </c>
      <c r="C1084" s="7">
        <v>82.83</v>
      </c>
    </row>
    <row r="1085" spans="1:3">
      <c r="A1085" s="3">
        <v>25843</v>
      </c>
      <c r="B1085" s="2">
        <f t="shared" si="17"/>
        <v>1970.7542770410821</v>
      </c>
      <c r="C1085" s="7">
        <v>85.16</v>
      </c>
    </row>
    <row r="1086" spans="1:3">
      <c r="A1086" s="3">
        <v>25850</v>
      </c>
      <c r="B1086" s="2">
        <f t="shared" si="17"/>
        <v>1970.7734419965921</v>
      </c>
      <c r="C1086" s="7">
        <v>85.08</v>
      </c>
    </row>
    <row r="1087" spans="1:3">
      <c r="A1087" s="3">
        <v>25857</v>
      </c>
      <c r="B1087" s="2">
        <f t="shared" si="17"/>
        <v>1970.792606952102</v>
      </c>
      <c r="C1087" s="7">
        <v>84.28</v>
      </c>
    </row>
    <row r="1088" spans="1:3">
      <c r="A1088" s="3">
        <v>25864</v>
      </c>
      <c r="B1088" s="2">
        <f t="shared" si="17"/>
        <v>1970.811771907612</v>
      </c>
      <c r="C1088" s="7">
        <v>83.77</v>
      </c>
    </row>
    <row r="1089" spans="1:3">
      <c r="A1089" s="3">
        <v>25871</v>
      </c>
      <c r="B1089" s="2">
        <f t="shared" si="17"/>
        <v>1970.8309368631219</v>
      </c>
      <c r="C1089" s="7">
        <v>83.25</v>
      </c>
    </row>
    <row r="1090" spans="1:3">
      <c r="A1090" s="3">
        <v>25878</v>
      </c>
      <c r="B1090" s="2">
        <f t="shared" si="17"/>
        <v>1970.8501018186319</v>
      </c>
      <c r="C1090" s="7">
        <v>84.22</v>
      </c>
    </row>
    <row r="1091" spans="1:3">
      <c r="A1091" s="3">
        <v>25885</v>
      </c>
      <c r="B1091" s="2">
        <f t="shared" si="17"/>
        <v>1970.8692667741418</v>
      </c>
      <c r="C1091" s="7">
        <v>83.37</v>
      </c>
    </row>
    <row r="1092" spans="1:3">
      <c r="A1092" s="3">
        <v>25892</v>
      </c>
      <c r="B1092" s="2">
        <f t="shared" si="17"/>
        <v>1970.8884317296518</v>
      </c>
      <c r="C1092" s="7">
        <v>83.72</v>
      </c>
    </row>
    <row r="1093" spans="1:3">
      <c r="A1093" s="3">
        <v>25899</v>
      </c>
      <c r="B1093" s="2">
        <f t="shared" si="17"/>
        <v>1970.9075966851617</v>
      </c>
      <c r="C1093" s="7">
        <v>85.93</v>
      </c>
    </row>
    <row r="1094" spans="1:3">
      <c r="A1094" s="3">
        <v>25906</v>
      </c>
      <c r="B1094" s="2">
        <f t="shared" si="17"/>
        <v>1970.9267616406717</v>
      </c>
      <c r="C1094" s="7">
        <v>89.46</v>
      </c>
    </row>
    <row r="1095" spans="1:3">
      <c r="A1095" s="3">
        <v>25913</v>
      </c>
      <c r="B1095" s="2">
        <f t="shared" si="17"/>
        <v>1970.9459265961816</v>
      </c>
      <c r="C1095" s="7">
        <v>90.26</v>
      </c>
    </row>
    <row r="1096" spans="1:3">
      <c r="A1096" s="3">
        <v>25920</v>
      </c>
      <c r="B1096" s="2">
        <f t="shared" si="17"/>
        <v>1970.9650915516916</v>
      </c>
      <c r="C1096" s="7">
        <v>90.22</v>
      </c>
    </row>
    <row r="1097" spans="1:3">
      <c r="A1097" s="3">
        <v>25927</v>
      </c>
      <c r="B1097" s="2">
        <f t="shared" si="17"/>
        <v>1970.9842565072015</v>
      </c>
      <c r="C1097" s="7">
        <v>90.61</v>
      </c>
    </row>
    <row r="1098" spans="1:3">
      <c r="A1098" s="3">
        <v>25934</v>
      </c>
      <c r="B1098" s="2">
        <f t="shared" si="17"/>
        <v>1971.0034214627115</v>
      </c>
      <c r="C1098" s="7">
        <v>92.15</v>
      </c>
    </row>
    <row r="1099" spans="1:3">
      <c r="A1099" s="3">
        <v>25941</v>
      </c>
      <c r="B1099" s="2">
        <f t="shared" si="17"/>
        <v>1971.0225864182214</v>
      </c>
      <c r="C1099" s="7">
        <v>92.19</v>
      </c>
    </row>
    <row r="1100" spans="1:3">
      <c r="A1100" s="3">
        <v>25948</v>
      </c>
      <c r="B1100" s="2">
        <f t="shared" si="17"/>
        <v>1971.0417513737314</v>
      </c>
      <c r="C1100" s="7">
        <v>93.03</v>
      </c>
    </row>
    <row r="1101" spans="1:3">
      <c r="A1101" s="3">
        <v>25955</v>
      </c>
      <c r="B1101" s="2">
        <f t="shared" si="17"/>
        <v>1971.0609163292413</v>
      </c>
      <c r="C1101" s="7">
        <v>94.88</v>
      </c>
    </row>
    <row r="1102" spans="1:3">
      <c r="A1102" s="3">
        <v>25962</v>
      </c>
      <c r="B1102" s="2">
        <f t="shared" ref="B1102:B1165" si="18">B1101+(7/365.25)</f>
        <v>1971.0800812847513</v>
      </c>
      <c r="C1102" s="7">
        <v>95.88</v>
      </c>
    </row>
    <row r="1103" spans="1:3">
      <c r="A1103" s="3">
        <v>25969</v>
      </c>
      <c r="B1103" s="2">
        <f t="shared" si="18"/>
        <v>1971.0992462402612</v>
      </c>
      <c r="C1103" s="7">
        <v>96.93</v>
      </c>
    </row>
    <row r="1104" spans="1:3">
      <c r="A1104" s="3">
        <v>25976</v>
      </c>
      <c r="B1104" s="2">
        <f t="shared" si="18"/>
        <v>1971.1184111957712</v>
      </c>
      <c r="C1104" s="7">
        <v>98.43</v>
      </c>
    </row>
    <row r="1105" spans="1:3">
      <c r="A1105" s="3">
        <v>25983</v>
      </c>
      <c r="B1105" s="2">
        <f t="shared" si="18"/>
        <v>1971.1375761512811</v>
      </c>
      <c r="C1105" s="7">
        <v>96.74</v>
      </c>
    </row>
    <row r="1106" spans="1:3">
      <c r="A1106" s="3">
        <v>25990</v>
      </c>
      <c r="B1106" s="2">
        <f t="shared" si="18"/>
        <v>1971.1567411067911</v>
      </c>
      <c r="C1106" s="7">
        <v>96.75</v>
      </c>
    </row>
    <row r="1107" spans="1:3">
      <c r="A1107" s="3">
        <v>25997</v>
      </c>
      <c r="B1107" s="2">
        <f t="shared" si="18"/>
        <v>1971.175906062301</v>
      </c>
      <c r="C1107" s="7">
        <v>98.96</v>
      </c>
    </row>
    <row r="1108" spans="1:3">
      <c r="A1108" s="3">
        <v>26004</v>
      </c>
      <c r="B1108" s="2">
        <f t="shared" si="18"/>
        <v>1971.195071017811</v>
      </c>
      <c r="C1108" s="7">
        <v>99.57</v>
      </c>
    </row>
    <row r="1109" spans="1:3">
      <c r="A1109" s="3">
        <v>26011</v>
      </c>
      <c r="B1109" s="2">
        <f t="shared" si="18"/>
        <v>1971.2142359733209</v>
      </c>
      <c r="C1109" s="7">
        <v>101.01</v>
      </c>
    </row>
    <row r="1110" spans="1:3">
      <c r="A1110" s="3">
        <v>26018</v>
      </c>
      <c r="B1110" s="2">
        <f t="shared" si="18"/>
        <v>1971.2334009288309</v>
      </c>
      <c r="C1110" s="7">
        <v>99.95</v>
      </c>
    </row>
    <row r="1111" spans="1:3">
      <c r="A1111" s="3">
        <v>26025</v>
      </c>
      <c r="B1111" s="2">
        <f t="shared" si="18"/>
        <v>1971.2525658843408</v>
      </c>
      <c r="C1111" s="7">
        <v>100.56</v>
      </c>
    </row>
    <row r="1112" spans="1:3">
      <c r="A1112" s="3">
        <v>26032</v>
      </c>
      <c r="B1112" s="2">
        <f t="shared" si="18"/>
        <v>1971.2717308398508</v>
      </c>
      <c r="C1112" s="7">
        <v>102.1</v>
      </c>
    </row>
    <row r="1113" spans="1:3">
      <c r="A1113" s="3">
        <v>26039</v>
      </c>
      <c r="B1113" s="2">
        <f t="shared" si="18"/>
        <v>1971.2908957953607</v>
      </c>
      <c r="C1113" s="7">
        <v>103.49</v>
      </c>
    </row>
    <row r="1114" spans="1:3">
      <c r="A1114" s="3">
        <v>26046</v>
      </c>
      <c r="B1114" s="2">
        <f t="shared" si="18"/>
        <v>1971.3100607508707</v>
      </c>
      <c r="C1114" s="7">
        <v>104.05</v>
      </c>
    </row>
    <row r="1115" spans="1:3">
      <c r="A1115" s="3">
        <v>26053</v>
      </c>
      <c r="B1115" s="2">
        <f t="shared" si="18"/>
        <v>1971.3292257063806</v>
      </c>
      <c r="C1115" s="7">
        <v>103.95</v>
      </c>
    </row>
    <row r="1116" spans="1:3">
      <c r="A1116" s="3">
        <v>26060</v>
      </c>
      <c r="B1116" s="2">
        <f t="shared" si="18"/>
        <v>1971.3483906618906</v>
      </c>
      <c r="C1116" s="7">
        <v>102.87</v>
      </c>
    </row>
    <row r="1117" spans="1:3">
      <c r="A1117" s="3">
        <v>26067</v>
      </c>
      <c r="B1117" s="2">
        <f t="shared" si="18"/>
        <v>1971.3675556174005</v>
      </c>
      <c r="C1117" s="7">
        <v>102.21</v>
      </c>
    </row>
    <row r="1118" spans="1:3">
      <c r="A1118" s="3">
        <v>26074</v>
      </c>
      <c r="B1118" s="2">
        <f t="shared" si="18"/>
        <v>1971.3867205729105</v>
      </c>
      <c r="C1118" s="7">
        <v>100.99</v>
      </c>
    </row>
    <row r="1119" spans="1:3">
      <c r="A1119" s="3">
        <v>26081</v>
      </c>
      <c r="B1119" s="2">
        <f t="shared" si="18"/>
        <v>1971.4058855284204</v>
      </c>
      <c r="C1119" s="7">
        <v>99.63</v>
      </c>
    </row>
    <row r="1120" spans="1:3">
      <c r="A1120" s="3">
        <v>26088</v>
      </c>
      <c r="B1120" s="2">
        <f t="shared" si="18"/>
        <v>1971.4250504839304</v>
      </c>
      <c r="C1120" s="7">
        <v>101.3</v>
      </c>
    </row>
    <row r="1121" spans="1:3">
      <c r="A1121" s="3">
        <v>26095</v>
      </c>
      <c r="B1121" s="2">
        <f t="shared" si="18"/>
        <v>1971.4442154394403</v>
      </c>
      <c r="C1121" s="7">
        <v>101.07</v>
      </c>
    </row>
    <row r="1122" spans="1:3">
      <c r="A1122" s="3">
        <v>26102</v>
      </c>
      <c r="B1122" s="2">
        <f t="shared" si="18"/>
        <v>1971.4633803949503</v>
      </c>
      <c r="C1122" s="7">
        <v>98.97</v>
      </c>
    </row>
    <row r="1123" spans="1:3">
      <c r="A1123" s="3">
        <v>26109</v>
      </c>
      <c r="B1123" s="2">
        <f t="shared" si="18"/>
        <v>1971.4825453504602</v>
      </c>
      <c r="C1123" s="7">
        <v>97.99</v>
      </c>
    </row>
    <row r="1124" spans="1:3">
      <c r="A1124" s="3">
        <v>26116</v>
      </c>
      <c r="B1124" s="2">
        <f t="shared" si="18"/>
        <v>1971.5017103059702</v>
      </c>
      <c r="C1124" s="7">
        <v>99.78</v>
      </c>
    </row>
    <row r="1125" spans="1:3">
      <c r="A1125" s="3">
        <v>26123</v>
      </c>
      <c r="B1125" s="2">
        <f t="shared" si="18"/>
        <v>1971.5208752614801</v>
      </c>
      <c r="C1125" s="7">
        <v>100.69</v>
      </c>
    </row>
    <row r="1126" spans="1:3">
      <c r="A1126" s="3">
        <v>26130</v>
      </c>
      <c r="B1126" s="2">
        <f t="shared" si="18"/>
        <v>1971.5400402169901</v>
      </c>
      <c r="C1126" s="7">
        <v>99.11</v>
      </c>
    </row>
    <row r="1127" spans="1:3">
      <c r="A1127" s="3">
        <v>26137</v>
      </c>
      <c r="B1127" s="2">
        <f t="shared" si="18"/>
        <v>1971.5592051725</v>
      </c>
      <c r="C1127" s="7">
        <v>98.94</v>
      </c>
    </row>
    <row r="1128" spans="1:3">
      <c r="A1128" s="3">
        <v>26144</v>
      </c>
      <c r="B1128" s="2">
        <f t="shared" si="18"/>
        <v>1971.57837012801</v>
      </c>
      <c r="C1128" s="7">
        <v>95.58</v>
      </c>
    </row>
    <row r="1129" spans="1:3">
      <c r="A1129" s="3">
        <v>26151</v>
      </c>
      <c r="B1129" s="2">
        <f t="shared" si="18"/>
        <v>1971.5975350835199</v>
      </c>
      <c r="C1129" s="7">
        <v>94.25</v>
      </c>
    </row>
    <row r="1130" spans="1:3">
      <c r="A1130" s="3">
        <v>26158</v>
      </c>
      <c r="B1130" s="2">
        <f t="shared" si="18"/>
        <v>1971.6167000390299</v>
      </c>
      <c r="C1130" s="7">
        <v>95.69</v>
      </c>
    </row>
    <row r="1131" spans="1:3">
      <c r="A1131" s="3">
        <v>26165</v>
      </c>
      <c r="B1131" s="2">
        <f t="shared" si="18"/>
        <v>1971.6358649945398</v>
      </c>
      <c r="C1131" s="7">
        <v>98.33</v>
      </c>
    </row>
    <row r="1132" spans="1:3">
      <c r="A1132" s="3">
        <v>26172</v>
      </c>
      <c r="B1132" s="2">
        <f t="shared" si="18"/>
        <v>1971.6550299500498</v>
      </c>
      <c r="C1132" s="7">
        <v>100.48</v>
      </c>
    </row>
    <row r="1133" spans="1:3">
      <c r="A1133" s="3">
        <v>26179</v>
      </c>
      <c r="B1133" s="2">
        <f t="shared" si="18"/>
        <v>1971.6741949055597</v>
      </c>
      <c r="C1133" s="7">
        <v>100.69</v>
      </c>
    </row>
    <row r="1134" spans="1:3">
      <c r="A1134" s="3">
        <v>26186</v>
      </c>
      <c r="B1134" s="2">
        <f t="shared" si="18"/>
        <v>1971.6933598610697</v>
      </c>
      <c r="C1134" s="7">
        <v>100.42</v>
      </c>
    </row>
    <row r="1135" spans="1:3">
      <c r="A1135" s="3">
        <v>26193</v>
      </c>
      <c r="B1135" s="2">
        <f t="shared" si="18"/>
        <v>1971.7125248165796</v>
      </c>
      <c r="C1135" s="7">
        <v>99.96</v>
      </c>
    </row>
    <row r="1136" spans="1:3">
      <c r="A1136" s="3">
        <v>26200</v>
      </c>
      <c r="B1136" s="2">
        <f t="shared" si="18"/>
        <v>1971.7316897720896</v>
      </c>
      <c r="C1136" s="7">
        <v>98.15</v>
      </c>
    </row>
    <row r="1137" spans="1:3">
      <c r="A1137" s="3">
        <v>26207</v>
      </c>
      <c r="B1137" s="2">
        <f t="shared" si="18"/>
        <v>1971.7508547275995</v>
      </c>
      <c r="C1137" s="7">
        <v>98.93</v>
      </c>
    </row>
    <row r="1138" spans="1:3">
      <c r="A1138" s="3">
        <v>26214</v>
      </c>
      <c r="B1138" s="2">
        <f t="shared" si="18"/>
        <v>1971.7700196831095</v>
      </c>
      <c r="C1138" s="7">
        <v>99.36</v>
      </c>
    </row>
    <row r="1139" spans="1:3">
      <c r="A1139" s="3">
        <v>26221</v>
      </c>
      <c r="B1139" s="2">
        <f t="shared" si="18"/>
        <v>1971.7891846386194</v>
      </c>
      <c r="C1139" s="7">
        <v>97.79</v>
      </c>
    </row>
    <row r="1140" spans="1:3">
      <c r="A1140" s="3">
        <v>26228</v>
      </c>
      <c r="B1140" s="2">
        <f t="shared" si="18"/>
        <v>1971.8083495941294</v>
      </c>
      <c r="C1140" s="7">
        <v>95.57</v>
      </c>
    </row>
    <row r="1141" spans="1:3">
      <c r="A1141" s="3">
        <v>26235</v>
      </c>
      <c r="B1141" s="2">
        <f t="shared" si="18"/>
        <v>1971.8275145496393</v>
      </c>
      <c r="C1141" s="7">
        <v>94.23</v>
      </c>
    </row>
    <row r="1142" spans="1:3">
      <c r="A1142" s="3">
        <v>26242</v>
      </c>
      <c r="B1142" s="2">
        <f t="shared" si="18"/>
        <v>1971.8466795051493</v>
      </c>
      <c r="C1142" s="7">
        <v>94.46</v>
      </c>
    </row>
    <row r="1143" spans="1:3">
      <c r="A1143" s="3">
        <v>26249</v>
      </c>
      <c r="B1143" s="2">
        <f t="shared" si="18"/>
        <v>1971.8658444606592</v>
      </c>
      <c r="C1143" s="7">
        <v>92.12</v>
      </c>
    </row>
    <row r="1144" spans="1:3">
      <c r="A1144" s="3">
        <v>26256</v>
      </c>
      <c r="B1144" s="2">
        <f t="shared" si="18"/>
        <v>1971.8850094161692</v>
      </c>
      <c r="C1144" s="7">
        <v>91.61</v>
      </c>
    </row>
    <row r="1145" spans="1:3">
      <c r="A1145" s="3">
        <v>26263</v>
      </c>
      <c r="B1145" s="2">
        <f t="shared" si="18"/>
        <v>1971.9041743716791</v>
      </c>
      <c r="C1145" s="7">
        <v>91.94</v>
      </c>
    </row>
    <row r="1146" spans="1:3">
      <c r="A1146" s="3">
        <v>26270</v>
      </c>
      <c r="B1146" s="2">
        <f t="shared" si="18"/>
        <v>1971.9233393271891</v>
      </c>
      <c r="C1146" s="7">
        <v>97.06</v>
      </c>
    </row>
    <row r="1147" spans="1:3">
      <c r="A1147" s="3">
        <v>26277</v>
      </c>
      <c r="B1147" s="2">
        <f t="shared" si="18"/>
        <v>1971.942504282699</v>
      </c>
      <c r="C1147" s="7">
        <v>97.69</v>
      </c>
    </row>
    <row r="1148" spans="1:3">
      <c r="A1148" s="3">
        <v>26284</v>
      </c>
      <c r="B1148" s="2">
        <f t="shared" si="18"/>
        <v>1971.961669238209</v>
      </c>
      <c r="C1148" s="7">
        <v>100.26</v>
      </c>
    </row>
    <row r="1149" spans="1:3">
      <c r="A1149" s="3">
        <v>26291</v>
      </c>
      <c r="B1149" s="2">
        <f t="shared" si="18"/>
        <v>1971.9808341937189</v>
      </c>
      <c r="C1149" s="7">
        <v>100.74</v>
      </c>
    </row>
    <row r="1150" spans="1:3">
      <c r="A1150" s="3">
        <v>26298</v>
      </c>
      <c r="B1150" s="2">
        <f t="shared" si="18"/>
        <v>1971.9999991492289</v>
      </c>
      <c r="C1150" s="7">
        <v>102.09</v>
      </c>
    </row>
    <row r="1151" spans="1:3">
      <c r="A1151" s="3">
        <v>26305</v>
      </c>
      <c r="B1151" s="2">
        <f t="shared" si="18"/>
        <v>1972.0191641047388</v>
      </c>
      <c r="C1151" s="7">
        <v>103.47</v>
      </c>
    </row>
    <row r="1152" spans="1:3">
      <c r="A1152" s="3">
        <v>26312</v>
      </c>
      <c r="B1152" s="2">
        <f t="shared" si="18"/>
        <v>1972.0383290602488</v>
      </c>
      <c r="C1152" s="7">
        <v>103.39</v>
      </c>
    </row>
    <row r="1153" spans="1:3">
      <c r="A1153" s="3">
        <v>26319</v>
      </c>
      <c r="B1153" s="2">
        <f t="shared" si="18"/>
        <v>1972.0574940157587</v>
      </c>
      <c r="C1153" s="7">
        <v>103.65</v>
      </c>
    </row>
    <row r="1154" spans="1:3">
      <c r="A1154" s="3">
        <v>26326</v>
      </c>
      <c r="B1154" s="2">
        <f t="shared" si="18"/>
        <v>1972.0766589712687</v>
      </c>
      <c r="C1154" s="7">
        <v>104.16</v>
      </c>
    </row>
    <row r="1155" spans="1:3">
      <c r="A1155" s="3">
        <v>26333</v>
      </c>
      <c r="B1155" s="2">
        <f t="shared" si="18"/>
        <v>1972.0958239267786</v>
      </c>
      <c r="C1155" s="7">
        <v>104.86</v>
      </c>
    </row>
    <row r="1156" spans="1:3">
      <c r="A1156" s="3">
        <v>26340</v>
      </c>
      <c r="B1156" s="2">
        <f t="shared" si="18"/>
        <v>1972.1149888822886</v>
      </c>
      <c r="C1156" s="7">
        <v>105.08</v>
      </c>
    </row>
    <row r="1157" spans="1:3">
      <c r="A1157" s="3">
        <v>26347</v>
      </c>
      <c r="B1157" s="2">
        <f t="shared" si="18"/>
        <v>1972.1341538377985</v>
      </c>
      <c r="C1157" s="7">
        <v>105.28</v>
      </c>
    </row>
    <row r="1158" spans="1:3">
      <c r="A1158" s="3">
        <v>26354</v>
      </c>
      <c r="B1158" s="2">
        <f t="shared" si="18"/>
        <v>1972.1533187933085</v>
      </c>
      <c r="C1158" s="7">
        <v>106.18</v>
      </c>
    </row>
    <row r="1159" spans="1:3">
      <c r="A1159" s="3">
        <v>26361</v>
      </c>
      <c r="B1159" s="2">
        <f t="shared" si="18"/>
        <v>1972.1724837488184</v>
      </c>
      <c r="C1159" s="7">
        <v>107.94</v>
      </c>
    </row>
    <row r="1160" spans="1:3">
      <c r="A1160" s="3">
        <v>26368</v>
      </c>
      <c r="B1160" s="2">
        <f t="shared" si="18"/>
        <v>1972.1916487043284</v>
      </c>
      <c r="C1160" s="7">
        <v>108.38</v>
      </c>
    </row>
    <row r="1161" spans="1:3">
      <c r="A1161" s="3">
        <v>26375</v>
      </c>
      <c r="B1161" s="2">
        <f t="shared" si="18"/>
        <v>1972.2108136598383</v>
      </c>
      <c r="C1161" s="7">
        <v>107.92</v>
      </c>
    </row>
    <row r="1162" spans="1:3">
      <c r="A1162" s="3">
        <v>26382</v>
      </c>
      <c r="B1162" s="2">
        <f t="shared" si="18"/>
        <v>1972.2299786153483</v>
      </c>
      <c r="C1162" s="7">
        <v>107.52</v>
      </c>
    </row>
    <row r="1163" spans="1:3">
      <c r="A1163" s="3">
        <v>26389</v>
      </c>
      <c r="B1163" s="2">
        <f t="shared" si="18"/>
        <v>1972.2491435708582</v>
      </c>
      <c r="C1163" s="7">
        <v>107.2</v>
      </c>
    </row>
    <row r="1164" spans="1:3">
      <c r="A1164" s="3">
        <v>26396</v>
      </c>
      <c r="B1164" s="2">
        <f t="shared" si="18"/>
        <v>1972.2683085263682</v>
      </c>
      <c r="C1164" s="7">
        <v>109.62</v>
      </c>
    </row>
    <row r="1165" spans="1:3">
      <c r="A1165" s="3">
        <v>26403</v>
      </c>
      <c r="B1165" s="2">
        <f t="shared" si="18"/>
        <v>1972.2874734818781</v>
      </c>
      <c r="C1165" s="7">
        <v>109.84</v>
      </c>
    </row>
    <row r="1166" spans="1:3">
      <c r="A1166" s="3">
        <v>26410</v>
      </c>
      <c r="B1166" s="2">
        <f t="shared" ref="B1166:B1229" si="19">B1165+(7/365.25)</f>
        <v>1972.3066384373881</v>
      </c>
      <c r="C1166" s="7">
        <v>108.89</v>
      </c>
    </row>
    <row r="1167" spans="1:3">
      <c r="A1167" s="3">
        <v>26417</v>
      </c>
      <c r="B1167" s="2">
        <f t="shared" si="19"/>
        <v>1972.325803392898</v>
      </c>
      <c r="C1167" s="7">
        <v>107.67</v>
      </c>
    </row>
    <row r="1168" spans="1:3">
      <c r="A1168" s="3">
        <v>26424</v>
      </c>
      <c r="B1168" s="2">
        <f t="shared" si="19"/>
        <v>1972.344968348408</v>
      </c>
      <c r="C1168" s="7">
        <v>106.63</v>
      </c>
    </row>
    <row r="1169" spans="1:3">
      <c r="A1169" s="3">
        <v>26431</v>
      </c>
      <c r="B1169" s="2">
        <f t="shared" si="19"/>
        <v>1972.3641333039179</v>
      </c>
      <c r="C1169" s="7">
        <v>106.38</v>
      </c>
    </row>
    <row r="1170" spans="1:3">
      <c r="A1170" s="3">
        <v>26438</v>
      </c>
      <c r="B1170" s="2">
        <f t="shared" si="19"/>
        <v>1972.3832982594279</v>
      </c>
      <c r="C1170" s="7">
        <v>108.98</v>
      </c>
    </row>
    <row r="1171" spans="1:3">
      <c r="A1171" s="3">
        <v>26445</v>
      </c>
      <c r="B1171" s="2">
        <f t="shared" si="19"/>
        <v>1972.4024632149378</v>
      </c>
      <c r="C1171" s="7">
        <v>110.66</v>
      </c>
    </row>
    <row r="1172" spans="1:3">
      <c r="A1172" s="3">
        <v>26452</v>
      </c>
      <c r="B1172" s="2">
        <f t="shared" si="19"/>
        <v>1972.4216281704478</v>
      </c>
      <c r="C1172" s="7">
        <v>109.73</v>
      </c>
    </row>
    <row r="1173" spans="1:3">
      <c r="A1173" s="3">
        <v>26459</v>
      </c>
      <c r="B1173" s="2">
        <f t="shared" si="19"/>
        <v>1972.4407931259577</v>
      </c>
      <c r="C1173" s="7">
        <v>106.86</v>
      </c>
    </row>
    <row r="1174" spans="1:3">
      <c r="A1174" s="3">
        <v>26466</v>
      </c>
      <c r="B1174" s="2">
        <f t="shared" si="19"/>
        <v>1972.4599580814677</v>
      </c>
      <c r="C1174" s="7">
        <v>108.36</v>
      </c>
    </row>
    <row r="1175" spans="1:3">
      <c r="A1175" s="3">
        <v>26473</v>
      </c>
      <c r="B1175" s="2">
        <f t="shared" si="19"/>
        <v>1972.4791230369776</v>
      </c>
      <c r="C1175" s="7">
        <v>108.27</v>
      </c>
    </row>
    <row r="1176" spans="1:3">
      <c r="A1176" s="3">
        <v>26480</v>
      </c>
      <c r="B1176" s="2">
        <f t="shared" si="19"/>
        <v>1972.4982879924876</v>
      </c>
      <c r="C1176" s="7">
        <v>107.14</v>
      </c>
    </row>
    <row r="1177" spans="1:3">
      <c r="A1177" s="3">
        <v>26487</v>
      </c>
      <c r="B1177" s="2">
        <f t="shared" si="19"/>
        <v>1972.5174529479975</v>
      </c>
      <c r="C1177" s="7">
        <v>108.69</v>
      </c>
    </row>
    <row r="1178" spans="1:3">
      <c r="A1178" s="3">
        <v>26494</v>
      </c>
      <c r="B1178" s="2">
        <f t="shared" si="19"/>
        <v>1972.5366179035075</v>
      </c>
      <c r="C1178" s="7">
        <v>106.8</v>
      </c>
    </row>
    <row r="1179" spans="1:3">
      <c r="A1179" s="3">
        <v>26501</v>
      </c>
      <c r="B1179" s="2">
        <f t="shared" si="19"/>
        <v>1972.5557828590174</v>
      </c>
      <c r="C1179" s="7">
        <v>106.66</v>
      </c>
    </row>
    <row r="1180" spans="1:3">
      <c r="A1180" s="3">
        <v>26508</v>
      </c>
      <c r="B1180" s="2">
        <f t="shared" si="19"/>
        <v>1972.5749478145274</v>
      </c>
      <c r="C1180" s="7">
        <v>107.38</v>
      </c>
    </row>
    <row r="1181" spans="1:3">
      <c r="A1181" s="3">
        <v>26515</v>
      </c>
      <c r="B1181" s="2">
        <f t="shared" si="19"/>
        <v>1972.5941127700373</v>
      </c>
      <c r="C1181" s="7">
        <v>110.43</v>
      </c>
    </row>
    <row r="1182" spans="1:3">
      <c r="A1182" s="3">
        <v>26522</v>
      </c>
      <c r="B1182" s="2">
        <f t="shared" si="19"/>
        <v>1972.6132777255473</v>
      </c>
      <c r="C1182" s="7">
        <v>111.95</v>
      </c>
    </row>
    <row r="1183" spans="1:3">
      <c r="A1183" s="3">
        <v>26529</v>
      </c>
      <c r="B1183" s="2">
        <f t="shared" si="19"/>
        <v>1972.6324426810572</v>
      </c>
      <c r="C1183" s="7">
        <v>111.76</v>
      </c>
    </row>
    <row r="1184" spans="1:3">
      <c r="A1184" s="3">
        <v>26536</v>
      </c>
      <c r="B1184" s="2">
        <f t="shared" si="19"/>
        <v>1972.6516076365672</v>
      </c>
      <c r="C1184" s="7">
        <v>110.67</v>
      </c>
    </row>
    <row r="1185" spans="1:3">
      <c r="A1185" s="3">
        <v>26543</v>
      </c>
      <c r="B1185" s="2">
        <f t="shared" si="19"/>
        <v>1972.6707725920771</v>
      </c>
      <c r="C1185" s="7">
        <v>111.51</v>
      </c>
    </row>
    <row r="1186" spans="1:3">
      <c r="A1186" s="3">
        <v>26550</v>
      </c>
      <c r="B1186" s="2">
        <f t="shared" si="19"/>
        <v>1972.6899375475871</v>
      </c>
      <c r="C1186" s="7">
        <v>110.15</v>
      </c>
    </row>
    <row r="1187" spans="1:3">
      <c r="A1187" s="3">
        <v>26557</v>
      </c>
      <c r="B1187" s="2">
        <f t="shared" si="19"/>
        <v>1972.709102503097</v>
      </c>
      <c r="C1187" s="7">
        <v>108.81</v>
      </c>
    </row>
    <row r="1188" spans="1:3">
      <c r="A1188" s="3">
        <v>26564</v>
      </c>
      <c r="B1188" s="2">
        <f t="shared" si="19"/>
        <v>1972.728267458607</v>
      </c>
      <c r="C1188" s="7">
        <v>108.52</v>
      </c>
    </row>
    <row r="1189" spans="1:3">
      <c r="A1189" s="3">
        <v>26571</v>
      </c>
      <c r="B1189" s="2">
        <f t="shared" si="19"/>
        <v>1972.7474324141169</v>
      </c>
      <c r="C1189" s="7">
        <v>110.55</v>
      </c>
    </row>
    <row r="1190" spans="1:3">
      <c r="A1190" s="3">
        <v>26578</v>
      </c>
      <c r="B1190" s="2">
        <f t="shared" si="19"/>
        <v>1972.7665973696269</v>
      </c>
      <c r="C1190" s="7">
        <v>109.62</v>
      </c>
    </row>
    <row r="1191" spans="1:3">
      <c r="A1191" s="3">
        <v>26585</v>
      </c>
      <c r="B1191" s="2">
        <f t="shared" si="19"/>
        <v>1972.7857623251368</v>
      </c>
      <c r="C1191" s="7">
        <v>107.92</v>
      </c>
    </row>
    <row r="1192" spans="1:3">
      <c r="A1192" s="3">
        <v>26592</v>
      </c>
      <c r="B1192" s="2">
        <f t="shared" si="19"/>
        <v>1972.8049272806468</v>
      </c>
      <c r="C1192" s="7">
        <v>109.24</v>
      </c>
    </row>
    <row r="1193" spans="1:3">
      <c r="A1193" s="3">
        <v>26599</v>
      </c>
      <c r="B1193" s="2">
        <f t="shared" si="19"/>
        <v>1972.8240922361567</v>
      </c>
      <c r="C1193" s="7">
        <v>110.62</v>
      </c>
    </row>
    <row r="1194" spans="1:3">
      <c r="A1194" s="3">
        <v>26606</v>
      </c>
      <c r="B1194" s="2">
        <f t="shared" si="19"/>
        <v>1972.8432571916667</v>
      </c>
      <c r="C1194" s="7">
        <v>114.22</v>
      </c>
    </row>
    <row r="1195" spans="1:3">
      <c r="A1195" s="3">
        <v>26613</v>
      </c>
      <c r="B1195" s="2">
        <f t="shared" si="19"/>
        <v>1972.8624221471766</v>
      </c>
      <c r="C1195" s="7">
        <v>113.73</v>
      </c>
    </row>
    <row r="1196" spans="1:3">
      <c r="A1196" s="3">
        <v>26620</v>
      </c>
      <c r="B1196" s="2">
        <f t="shared" si="19"/>
        <v>1972.8815871026866</v>
      </c>
      <c r="C1196" s="7">
        <v>115.49</v>
      </c>
    </row>
    <row r="1197" spans="1:3">
      <c r="A1197" s="3">
        <v>26627</v>
      </c>
      <c r="B1197" s="2">
        <f t="shared" si="19"/>
        <v>1972.9007520581965</v>
      </c>
      <c r="C1197" s="7">
        <v>117.27</v>
      </c>
    </row>
    <row r="1198" spans="1:3">
      <c r="A1198" s="3">
        <v>26634</v>
      </c>
      <c r="B1198" s="2">
        <f t="shared" si="19"/>
        <v>1972.9199170137065</v>
      </c>
      <c r="C1198" s="7">
        <v>117.38</v>
      </c>
    </row>
    <row r="1199" spans="1:3">
      <c r="A1199" s="3">
        <v>26641</v>
      </c>
      <c r="B1199" s="2">
        <f t="shared" si="19"/>
        <v>1972.9390819692164</v>
      </c>
      <c r="C1199" s="7">
        <v>118.86</v>
      </c>
    </row>
    <row r="1200" spans="1:3">
      <c r="A1200" s="3">
        <v>26648</v>
      </c>
      <c r="B1200" s="2">
        <f t="shared" si="19"/>
        <v>1972.9582469247264</v>
      </c>
      <c r="C1200" s="7">
        <v>118.26</v>
      </c>
    </row>
    <row r="1201" spans="1:3">
      <c r="A1201" s="3">
        <v>26655</v>
      </c>
      <c r="B1201" s="2">
        <f t="shared" si="19"/>
        <v>1972.9774118802363</v>
      </c>
      <c r="C1201" s="7">
        <v>115.83</v>
      </c>
    </row>
    <row r="1202" spans="1:3">
      <c r="A1202" s="3">
        <v>26662</v>
      </c>
      <c r="B1202" s="2">
        <f t="shared" si="19"/>
        <v>1972.9965768357463</v>
      </c>
      <c r="C1202" s="7">
        <v>118.05</v>
      </c>
    </row>
    <row r="1203" spans="1:3">
      <c r="A1203" s="3">
        <v>26669</v>
      </c>
      <c r="B1203" s="2">
        <f t="shared" si="19"/>
        <v>1973.0157417912562</v>
      </c>
      <c r="C1203" s="7">
        <v>119.87</v>
      </c>
    </row>
    <row r="1204" spans="1:3">
      <c r="A1204" s="3">
        <v>26676</v>
      </c>
      <c r="B1204" s="2">
        <f t="shared" si="19"/>
        <v>1973.0349067467662</v>
      </c>
      <c r="C1204" s="7">
        <v>119.3</v>
      </c>
    </row>
    <row r="1205" spans="1:3">
      <c r="A1205" s="3">
        <v>26683</v>
      </c>
      <c r="B1205" s="2">
        <f t="shared" si="19"/>
        <v>1973.0540717022761</v>
      </c>
      <c r="C1205" s="7">
        <v>118.78</v>
      </c>
    </row>
    <row r="1206" spans="1:3">
      <c r="A1206" s="3">
        <v>26690</v>
      </c>
      <c r="B1206" s="2">
        <f t="shared" si="19"/>
        <v>1973.0732366577861</v>
      </c>
      <c r="C1206" s="7">
        <v>116.45</v>
      </c>
    </row>
    <row r="1207" spans="1:3">
      <c r="A1207" s="3">
        <v>26697</v>
      </c>
      <c r="B1207" s="2">
        <f t="shared" si="19"/>
        <v>1973.092401613296</v>
      </c>
      <c r="C1207" s="7">
        <v>114.35</v>
      </c>
    </row>
    <row r="1208" spans="1:3">
      <c r="A1208" s="3">
        <v>26704</v>
      </c>
      <c r="B1208" s="2">
        <f t="shared" si="19"/>
        <v>1973.111566568806</v>
      </c>
      <c r="C1208" s="7">
        <v>114.68</v>
      </c>
    </row>
    <row r="1209" spans="1:3">
      <c r="A1209" s="3">
        <v>26711</v>
      </c>
      <c r="B1209" s="2">
        <f t="shared" si="19"/>
        <v>1973.1307315243159</v>
      </c>
      <c r="C1209" s="7">
        <v>114.98</v>
      </c>
    </row>
    <row r="1210" spans="1:3">
      <c r="A1210" s="3">
        <v>26718</v>
      </c>
      <c r="B1210" s="2">
        <f t="shared" si="19"/>
        <v>1973.1498964798259</v>
      </c>
      <c r="C1210" s="7">
        <v>113.16</v>
      </c>
    </row>
    <row r="1211" spans="1:3">
      <c r="A1211" s="3">
        <v>26725</v>
      </c>
      <c r="B1211" s="2">
        <f t="shared" si="19"/>
        <v>1973.1690614353358</v>
      </c>
      <c r="C1211" s="7">
        <v>112.28</v>
      </c>
    </row>
    <row r="1212" spans="1:3">
      <c r="A1212" s="3">
        <v>26732</v>
      </c>
      <c r="B1212" s="2">
        <f t="shared" si="19"/>
        <v>1973.1882263908458</v>
      </c>
      <c r="C1212" s="7">
        <v>113.79</v>
      </c>
    </row>
    <row r="1213" spans="1:3">
      <c r="A1213" s="3">
        <v>26739</v>
      </c>
      <c r="B1213" s="2">
        <f t="shared" si="19"/>
        <v>1973.2073913463557</v>
      </c>
      <c r="C1213" s="7">
        <v>113.54</v>
      </c>
    </row>
    <row r="1214" spans="1:3">
      <c r="A1214" s="3">
        <v>26746</v>
      </c>
      <c r="B1214" s="2">
        <f t="shared" si="19"/>
        <v>1973.2265563018657</v>
      </c>
      <c r="C1214" s="7">
        <v>108.88</v>
      </c>
    </row>
    <row r="1215" spans="1:3">
      <c r="A1215" s="3">
        <v>26753</v>
      </c>
      <c r="B1215" s="2">
        <f t="shared" si="19"/>
        <v>1973.2457212573756</v>
      </c>
      <c r="C1215" s="7">
        <v>111.52</v>
      </c>
    </row>
    <row r="1216" spans="1:3">
      <c r="A1216" s="3">
        <v>26760</v>
      </c>
      <c r="B1216" s="2">
        <f t="shared" si="19"/>
        <v>1973.2648862128856</v>
      </c>
      <c r="C1216" s="7">
        <v>109.28</v>
      </c>
    </row>
    <row r="1217" spans="1:3">
      <c r="A1217" s="3">
        <v>26767</v>
      </c>
      <c r="B1217" s="2">
        <f t="shared" si="19"/>
        <v>1973.2840511683955</v>
      </c>
      <c r="C1217" s="7">
        <v>112.08</v>
      </c>
    </row>
    <row r="1218" spans="1:3">
      <c r="A1218" s="3">
        <v>26774</v>
      </c>
      <c r="B1218" s="2">
        <f t="shared" si="19"/>
        <v>1973.3032161239055</v>
      </c>
      <c r="C1218" s="7">
        <v>112.17</v>
      </c>
    </row>
    <row r="1219" spans="1:3">
      <c r="A1219" s="3">
        <v>26781</v>
      </c>
      <c r="B1219" s="2">
        <f t="shared" si="19"/>
        <v>1973.3223810794154</v>
      </c>
      <c r="C1219" s="7">
        <v>107.23</v>
      </c>
    </row>
    <row r="1220" spans="1:3">
      <c r="A1220" s="3">
        <v>26788</v>
      </c>
      <c r="B1220" s="2">
        <f t="shared" si="19"/>
        <v>1973.3415460349254</v>
      </c>
      <c r="C1220" s="7">
        <v>111</v>
      </c>
    </row>
    <row r="1221" spans="1:3">
      <c r="A1221" s="3">
        <v>26795</v>
      </c>
      <c r="B1221" s="2">
        <f t="shared" si="19"/>
        <v>1973.3607109904353</v>
      </c>
      <c r="C1221" s="7">
        <v>108.17</v>
      </c>
    </row>
    <row r="1222" spans="1:3">
      <c r="A1222" s="3">
        <v>26802</v>
      </c>
      <c r="B1222" s="2">
        <f t="shared" si="19"/>
        <v>1973.3798759459453</v>
      </c>
      <c r="C1222" s="7">
        <v>103.86</v>
      </c>
    </row>
    <row r="1223" spans="1:3">
      <c r="A1223" s="3">
        <v>26809</v>
      </c>
      <c r="B1223" s="2">
        <f t="shared" si="19"/>
        <v>1973.3990409014552</v>
      </c>
      <c r="C1223" s="7">
        <v>107.94</v>
      </c>
    </row>
    <row r="1224" spans="1:3">
      <c r="A1224" s="3">
        <v>26816</v>
      </c>
      <c r="B1224" s="2">
        <f t="shared" si="19"/>
        <v>1973.4182058569652</v>
      </c>
      <c r="C1224" s="7">
        <v>103.93</v>
      </c>
    </row>
    <row r="1225" spans="1:3">
      <c r="A1225" s="3">
        <v>26823</v>
      </c>
      <c r="B1225" s="2">
        <f t="shared" si="19"/>
        <v>1973.4373708124751</v>
      </c>
      <c r="C1225" s="7">
        <v>107.03</v>
      </c>
    </row>
    <row r="1226" spans="1:3">
      <c r="A1226" s="3">
        <v>26830</v>
      </c>
      <c r="B1226" s="2">
        <f t="shared" si="19"/>
        <v>1973.4565357679851</v>
      </c>
      <c r="C1226" s="7">
        <v>105.1</v>
      </c>
    </row>
    <row r="1227" spans="1:3">
      <c r="A1227" s="3">
        <v>26837</v>
      </c>
      <c r="B1227" s="2">
        <f t="shared" si="19"/>
        <v>1973.475700723495</v>
      </c>
      <c r="C1227" s="7">
        <v>103.7</v>
      </c>
    </row>
    <row r="1228" spans="1:3">
      <c r="A1228" s="3">
        <v>26844</v>
      </c>
      <c r="B1228" s="2">
        <f t="shared" si="19"/>
        <v>1973.494865679005</v>
      </c>
      <c r="C1228" s="7">
        <v>104.26</v>
      </c>
    </row>
    <row r="1229" spans="1:3">
      <c r="A1229" s="3">
        <v>26851</v>
      </c>
      <c r="B1229" s="2">
        <f t="shared" si="19"/>
        <v>1973.5140306345149</v>
      </c>
      <c r="C1229" s="7">
        <v>101.28</v>
      </c>
    </row>
    <row r="1230" spans="1:3">
      <c r="A1230" s="3">
        <v>26858</v>
      </c>
      <c r="B1230" s="2">
        <f t="shared" ref="B1230:B1293" si="20">B1229+(7/365.25)</f>
        <v>1973.5331955900249</v>
      </c>
      <c r="C1230" s="7">
        <v>104.09</v>
      </c>
    </row>
    <row r="1231" spans="1:3">
      <c r="A1231" s="3">
        <v>26865</v>
      </c>
      <c r="B1231" s="2">
        <f t="shared" si="20"/>
        <v>1973.5523605455348</v>
      </c>
      <c r="C1231" s="7">
        <v>107.14</v>
      </c>
    </row>
    <row r="1232" spans="1:3">
      <c r="A1232" s="3">
        <v>26872</v>
      </c>
      <c r="B1232" s="2">
        <f t="shared" si="20"/>
        <v>1973.5715255010448</v>
      </c>
      <c r="C1232" s="7">
        <v>109.59</v>
      </c>
    </row>
    <row r="1233" spans="1:3">
      <c r="A1233" s="3">
        <v>26879</v>
      </c>
      <c r="B1233" s="2">
        <f t="shared" si="20"/>
        <v>1973.5906904565547</v>
      </c>
      <c r="C1233" s="7">
        <v>106.49</v>
      </c>
    </row>
    <row r="1234" spans="1:3">
      <c r="A1234" s="3">
        <v>26886</v>
      </c>
      <c r="B1234" s="2">
        <f t="shared" si="20"/>
        <v>1973.6098554120647</v>
      </c>
      <c r="C1234" s="7">
        <v>104.77</v>
      </c>
    </row>
    <row r="1235" spans="1:3">
      <c r="A1235" s="3">
        <v>26893</v>
      </c>
      <c r="B1235" s="2">
        <f t="shared" si="20"/>
        <v>1973.6290203675746</v>
      </c>
      <c r="C1235" s="7">
        <v>102.31</v>
      </c>
    </row>
    <row r="1236" spans="1:3">
      <c r="A1236" s="3">
        <v>26900</v>
      </c>
      <c r="B1236" s="2">
        <f t="shared" si="20"/>
        <v>1973.6481853230846</v>
      </c>
      <c r="C1236" s="7">
        <v>101.62</v>
      </c>
    </row>
    <row r="1237" spans="1:3">
      <c r="A1237" s="3">
        <v>26907</v>
      </c>
      <c r="B1237" s="2">
        <f t="shared" si="20"/>
        <v>1973.6673502785945</v>
      </c>
      <c r="C1237" s="7">
        <v>104.25</v>
      </c>
    </row>
    <row r="1238" spans="1:3">
      <c r="A1238" s="3">
        <v>26914</v>
      </c>
      <c r="B1238" s="2">
        <f t="shared" si="20"/>
        <v>1973.6865152341045</v>
      </c>
      <c r="C1238" s="7">
        <v>104.76</v>
      </c>
    </row>
    <row r="1239" spans="1:3">
      <c r="A1239" s="3">
        <v>26921</v>
      </c>
      <c r="B1239" s="2">
        <f t="shared" si="20"/>
        <v>1973.7056801896144</v>
      </c>
      <c r="C1239" s="7">
        <v>104.44</v>
      </c>
    </row>
    <row r="1240" spans="1:3">
      <c r="A1240" s="3">
        <v>26928</v>
      </c>
      <c r="B1240" s="2">
        <f t="shared" si="20"/>
        <v>1973.7248451451244</v>
      </c>
      <c r="C1240" s="7">
        <v>107.2</v>
      </c>
    </row>
    <row r="1241" spans="1:3">
      <c r="A1241" s="3">
        <v>26935</v>
      </c>
      <c r="B1241" s="2">
        <f t="shared" si="20"/>
        <v>1973.7440101006343</v>
      </c>
      <c r="C1241" s="7">
        <v>108.43</v>
      </c>
    </row>
    <row r="1242" spans="1:3">
      <c r="A1242" s="3">
        <v>26942</v>
      </c>
      <c r="B1242" s="2">
        <f t="shared" si="20"/>
        <v>1973.7631750561443</v>
      </c>
      <c r="C1242" s="7">
        <v>109.85</v>
      </c>
    </row>
    <row r="1243" spans="1:3">
      <c r="A1243" s="3">
        <v>26949</v>
      </c>
      <c r="B1243" s="2">
        <f t="shared" si="20"/>
        <v>1973.7823400116542</v>
      </c>
      <c r="C1243" s="7">
        <v>111.44</v>
      </c>
    </row>
    <row r="1244" spans="1:3">
      <c r="A1244" s="3">
        <v>26956</v>
      </c>
      <c r="B1244" s="2">
        <f t="shared" si="20"/>
        <v>1973.8015049671642</v>
      </c>
      <c r="C1244" s="7">
        <v>110.22</v>
      </c>
    </row>
    <row r="1245" spans="1:3">
      <c r="A1245" s="3">
        <v>26963</v>
      </c>
      <c r="B1245" s="2">
        <f t="shared" si="20"/>
        <v>1973.8206699226741</v>
      </c>
      <c r="C1245" s="7">
        <v>111.38</v>
      </c>
    </row>
    <row r="1246" spans="1:3">
      <c r="A1246" s="3">
        <v>26970</v>
      </c>
      <c r="B1246" s="2">
        <f t="shared" si="20"/>
        <v>1973.8398348781841</v>
      </c>
      <c r="C1246" s="7">
        <v>107.07</v>
      </c>
    </row>
    <row r="1247" spans="1:3">
      <c r="A1247" s="3">
        <v>26977</v>
      </c>
      <c r="B1247" s="2">
        <f t="shared" si="20"/>
        <v>1973.858999833694</v>
      </c>
      <c r="C1247" s="7">
        <v>105.3</v>
      </c>
    </row>
    <row r="1248" spans="1:3">
      <c r="A1248" s="3">
        <v>26984</v>
      </c>
      <c r="B1248" s="2">
        <f t="shared" si="20"/>
        <v>1973.878164789204</v>
      </c>
      <c r="C1248" s="7">
        <v>103.88</v>
      </c>
    </row>
    <row r="1249" spans="1:3">
      <c r="A1249" s="3">
        <v>26991</v>
      </c>
      <c r="B1249" s="2">
        <f t="shared" si="20"/>
        <v>1973.8973297447139</v>
      </c>
      <c r="C1249" s="7">
        <v>99.44</v>
      </c>
    </row>
    <row r="1250" spans="1:3">
      <c r="A1250" s="3">
        <v>26998</v>
      </c>
      <c r="B1250" s="2">
        <f t="shared" si="20"/>
        <v>1973.9164947002239</v>
      </c>
      <c r="C1250" s="7">
        <v>95.96</v>
      </c>
    </row>
    <row r="1251" spans="1:3">
      <c r="A1251" s="3">
        <v>27005</v>
      </c>
      <c r="B1251" s="2">
        <f t="shared" si="20"/>
        <v>1973.9356596557338</v>
      </c>
      <c r="C1251" s="7">
        <v>96.51</v>
      </c>
    </row>
    <row r="1252" spans="1:3">
      <c r="A1252" s="3">
        <v>27012</v>
      </c>
      <c r="B1252" s="2">
        <f t="shared" si="20"/>
        <v>1973.9548246112438</v>
      </c>
      <c r="C1252" s="7">
        <v>93.29</v>
      </c>
    </row>
    <row r="1253" spans="1:3">
      <c r="A1253" s="3">
        <v>27019</v>
      </c>
      <c r="B1253" s="2">
        <f t="shared" si="20"/>
        <v>1973.9739895667537</v>
      </c>
      <c r="C1253" s="7">
        <v>93.54</v>
      </c>
    </row>
    <row r="1254" spans="1:3">
      <c r="A1254" s="3">
        <v>27026</v>
      </c>
      <c r="B1254" s="2">
        <f t="shared" si="20"/>
        <v>1973.9931545222637</v>
      </c>
      <c r="C1254" s="7">
        <v>97.54</v>
      </c>
    </row>
    <row r="1255" spans="1:3">
      <c r="A1255" s="3">
        <v>27033</v>
      </c>
      <c r="B1255" s="2">
        <f t="shared" si="20"/>
        <v>1974.0123194777736</v>
      </c>
      <c r="C1255" s="7">
        <v>98.9</v>
      </c>
    </row>
    <row r="1256" spans="1:3">
      <c r="A1256" s="3">
        <v>27040</v>
      </c>
      <c r="B1256" s="2">
        <f t="shared" si="20"/>
        <v>1974.0314844332836</v>
      </c>
      <c r="C1256" s="7">
        <v>93.66</v>
      </c>
    </row>
    <row r="1257" spans="1:3">
      <c r="A1257" s="3">
        <v>27047</v>
      </c>
      <c r="B1257" s="2">
        <f t="shared" si="20"/>
        <v>1974.0506493887935</v>
      </c>
      <c r="C1257" s="7">
        <v>95.56</v>
      </c>
    </row>
    <row r="1258" spans="1:3">
      <c r="A1258" s="3">
        <v>27054</v>
      </c>
      <c r="B1258" s="2">
        <f t="shared" si="20"/>
        <v>1974.0698143443035</v>
      </c>
      <c r="C1258" s="7">
        <v>96.63</v>
      </c>
    </row>
    <row r="1259" spans="1:3">
      <c r="A1259" s="3">
        <v>27061</v>
      </c>
      <c r="B1259" s="2">
        <f t="shared" si="20"/>
        <v>1974.0889792998134</v>
      </c>
      <c r="C1259" s="7">
        <v>95.32</v>
      </c>
    </row>
    <row r="1260" spans="1:3">
      <c r="A1260" s="3">
        <v>27068</v>
      </c>
      <c r="B1260" s="2">
        <f t="shared" si="20"/>
        <v>1974.1081442553234</v>
      </c>
      <c r="C1260" s="7">
        <v>92.33</v>
      </c>
    </row>
    <row r="1261" spans="1:3">
      <c r="A1261" s="3">
        <v>27075</v>
      </c>
      <c r="B1261" s="2">
        <f t="shared" si="20"/>
        <v>1974.1273092108333</v>
      </c>
      <c r="C1261" s="7">
        <v>92.27</v>
      </c>
    </row>
    <row r="1262" spans="1:3">
      <c r="A1262" s="3">
        <v>27082</v>
      </c>
      <c r="B1262" s="2">
        <f t="shared" si="20"/>
        <v>1974.1464741663433</v>
      </c>
      <c r="C1262" s="7">
        <v>95.39</v>
      </c>
    </row>
    <row r="1263" spans="1:3">
      <c r="A1263" s="3">
        <v>27089</v>
      </c>
      <c r="B1263" s="2">
        <f t="shared" si="20"/>
        <v>1974.1656391218532</v>
      </c>
      <c r="C1263" s="7">
        <v>95.53</v>
      </c>
    </row>
    <row r="1264" spans="1:3">
      <c r="A1264" s="3">
        <v>27096</v>
      </c>
      <c r="B1264" s="2">
        <f t="shared" si="20"/>
        <v>1974.1848040773632</v>
      </c>
      <c r="C1264" s="7">
        <v>97.78</v>
      </c>
    </row>
    <row r="1265" spans="1:3">
      <c r="A1265" s="3">
        <v>27103</v>
      </c>
      <c r="B1265" s="2">
        <f t="shared" si="20"/>
        <v>1974.2039690328731</v>
      </c>
      <c r="C1265" s="7">
        <v>99.28</v>
      </c>
    </row>
    <row r="1266" spans="1:3">
      <c r="A1266" s="3">
        <v>27110</v>
      </c>
      <c r="B1266" s="2">
        <f t="shared" si="20"/>
        <v>1974.2231339883831</v>
      </c>
      <c r="C1266" s="7">
        <v>97.27</v>
      </c>
    </row>
    <row r="1267" spans="1:3">
      <c r="A1267" s="3">
        <v>27117</v>
      </c>
      <c r="B1267" s="2">
        <f t="shared" si="20"/>
        <v>1974.242298943893</v>
      </c>
      <c r="C1267" s="7">
        <v>93.98</v>
      </c>
    </row>
    <row r="1268" spans="1:3">
      <c r="A1268" s="3">
        <v>27124</v>
      </c>
      <c r="B1268" s="2">
        <f t="shared" si="20"/>
        <v>1974.261463899403</v>
      </c>
      <c r="C1268" s="7">
        <v>93.01</v>
      </c>
    </row>
    <row r="1269" spans="1:3">
      <c r="A1269" s="3">
        <v>27131</v>
      </c>
      <c r="B1269" s="2">
        <f t="shared" si="20"/>
        <v>1974.2806288549129</v>
      </c>
      <c r="C1269" s="7">
        <v>92.12</v>
      </c>
    </row>
    <row r="1270" spans="1:3">
      <c r="A1270" s="3">
        <v>27138</v>
      </c>
      <c r="B1270" s="2">
        <f t="shared" si="20"/>
        <v>1974.2997938104229</v>
      </c>
      <c r="C1270" s="7">
        <v>93.75</v>
      </c>
    </row>
    <row r="1271" spans="1:3">
      <c r="A1271" s="3">
        <v>27145</v>
      </c>
      <c r="B1271" s="2">
        <f t="shared" si="20"/>
        <v>1974.3189587659328</v>
      </c>
      <c r="C1271" s="7">
        <v>90.18</v>
      </c>
    </row>
    <row r="1272" spans="1:3">
      <c r="A1272" s="3">
        <v>27152</v>
      </c>
      <c r="B1272" s="2">
        <f t="shared" si="20"/>
        <v>1974.3381237214428</v>
      </c>
      <c r="C1272" s="7">
        <v>91.29</v>
      </c>
    </row>
    <row r="1273" spans="1:3">
      <c r="A1273" s="3">
        <v>27159</v>
      </c>
      <c r="B1273" s="2">
        <f t="shared" si="20"/>
        <v>1974.3572886769527</v>
      </c>
      <c r="C1273" s="7">
        <v>91.47</v>
      </c>
    </row>
    <row r="1274" spans="1:3">
      <c r="A1274" s="3">
        <v>27166</v>
      </c>
      <c r="B1274" s="2">
        <f t="shared" si="20"/>
        <v>1974.3764536324627</v>
      </c>
      <c r="C1274" s="7">
        <v>88.21</v>
      </c>
    </row>
    <row r="1275" spans="1:3">
      <c r="A1275" s="3">
        <v>27173</v>
      </c>
      <c r="B1275" s="2">
        <f t="shared" si="20"/>
        <v>1974.3956185879726</v>
      </c>
      <c r="C1275" s="7">
        <v>88.58</v>
      </c>
    </row>
    <row r="1276" spans="1:3">
      <c r="A1276" s="3">
        <v>27180</v>
      </c>
      <c r="B1276" s="2">
        <f t="shared" si="20"/>
        <v>1974.4147835434826</v>
      </c>
      <c r="C1276" s="7">
        <v>87.28</v>
      </c>
    </row>
    <row r="1277" spans="1:3">
      <c r="A1277" s="3">
        <v>27187</v>
      </c>
      <c r="B1277" s="2">
        <f t="shared" si="20"/>
        <v>1974.4339484989925</v>
      </c>
      <c r="C1277" s="7">
        <v>92.55</v>
      </c>
    </row>
    <row r="1278" spans="1:3">
      <c r="A1278" s="3">
        <v>27194</v>
      </c>
      <c r="B1278" s="2">
        <f t="shared" si="20"/>
        <v>1974.4531134545025</v>
      </c>
      <c r="C1278" s="7">
        <v>91.3</v>
      </c>
    </row>
    <row r="1279" spans="1:3">
      <c r="A1279" s="3">
        <v>27201</v>
      </c>
      <c r="B1279" s="2">
        <f t="shared" si="20"/>
        <v>1974.4722784100124</v>
      </c>
      <c r="C1279" s="7">
        <v>87.46</v>
      </c>
    </row>
    <row r="1280" spans="1:3">
      <c r="A1280" s="3">
        <v>27208</v>
      </c>
      <c r="B1280" s="2">
        <f t="shared" si="20"/>
        <v>1974.4914433655224</v>
      </c>
      <c r="C1280" s="7">
        <v>86</v>
      </c>
    </row>
    <row r="1281" spans="1:3">
      <c r="A1281" s="3">
        <v>27215</v>
      </c>
      <c r="B1281" s="2">
        <f t="shared" si="20"/>
        <v>1974.5106083210324</v>
      </c>
      <c r="C1281" s="7">
        <v>83.66</v>
      </c>
    </row>
    <row r="1282" spans="1:3">
      <c r="A1282" s="3">
        <v>27222</v>
      </c>
      <c r="B1282" s="2">
        <f t="shared" si="20"/>
        <v>1974.5297732765423</v>
      </c>
      <c r="C1282" s="7">
        <v>83.15</v>
      </c>
    </row>
    <row r="1283" spans="1:3">
      <c r="A1283" s="3">
        <v>27229</v>
      </c>
      <c r="B1283" s="2">
        <f t="shared" si="20"/>
        <v>1974.5489382320523</v>
      </c>
      <c r="C1283" s="7">
        <v>83.54</v>
      </c>
    </row>
    <row r="1284" spans="1:3">
      <c r="A1284" s="3">
        <v>27236</v>
      </c>
      <c r="B1284" s="2">
        <f t="shared" si="20"/>
        <v>1974.5681031875622</v>
      </c>
      <c r="C1284" s="7">
        <v>82.4</v>
      </c>
    </row>
    <row r="1285" spans="1:3">
      <c r="A1285" s="3">
        <v>27243</v>
      </c>
      <c r="B1285" s="2">
        <f t="shared" si="20"/>
        <v>1974.5872681430722</v>
      </c>
      <c r="C1285" s="7">
        <v>78.59</v>
      </c>
    </row>
    <row r="1286" spans="1:3">
      <c r="A1286" s="3">
        <v>27250</v>
      </c>
      <c r="B1286" s="2">
        <f t="shared" si="20"/>
        <v>1974.6064330985821</v>
      </c>
      <c r="C1286" s="7">
        <v>80.86</v>
      </c>
    </row>
    <row r="1287" spans="1:3">
      <c r="A1287" s="3">
        <v>27257</v>
      </c>
      <c r="B1287" s="2">
        <f t="shared" si="20"/>
        <v>1974.6255980540921</v>
      </c>
      <c r="C1287" s="7">
        <v>75.67</v>
      </c>
    </row>
    <row r="1288" spans="1:3">
      <c r="A1288" s="3">
        <v>27264</v>
      </c>
      <c r="B1288" s="2">
        <f t="shared" si="20"/>
        <v>1974.644763009602</v>
      </c>
      <c r="C1288" s="7">
        <v>71.55</v>
      </c>
    </row>
    <row r="1289" spans="1:3">
      <c r="A1289" s="3">
        <v>27271</v>
      </c>
      <c r="B1289" s="2">
        <f t="shared" si="20"/>
        <v>1974.663927965112</v>
      </c>
      <c r="C1289" s="7">
        <v>72.150000000000006</v>
      </c>
    </row>
    <row r="1290" spans="1:3">
      <c r="A1290" s="3">
        <v>27278</v>
      </c>
      <c r="B1290" s="2">
        <f t="shared" si="20"/>
        <v>1974.6830929206219</v>
      </c>
      <c r="C1290" s="7">
        <v>71.42</v>
      </c>
    </row>
    <row r="1291" spans="1:3">
      <c r="A1291" s="3">
        <v>27285</v>
      </c>
      <c r="B1291" s="2">
        <f t="shared" si="20"/>
        <v>1974.7022578761319</v>
      </c>
      <c r="C1291" s="7">
        <v>65.2</v>
      </c>
    </row>
    <row r="1292" spans="1:3">
      <c r="A1292" s="3">
        <v>27292</v>
      </c>
      <c r="B1292" s="2">
        <f t="shared" si="20"/>
        <v>1974.7214228316418</v>
      </c>
      <c r="C1292" s="7">
        <v>70.14</v>
      </c>
    </row>
    <row r="1293" spans="1:3">
      <c r="A1293" s="3">
        <v>27299</v>
      </c>
      <c r="B1293" s="2">
        <f t="shared" si="20"/>
        <v>1974.7405877871518</v>
      </c>
      <c r="C1293" s="7">
        <v>64.94</v>
      </c>
    </row>
    <row r="1294" spans="1:3">
      <c r="A1294" s="3">
        <v>27306</v>
      </c>
      <c r="B1294" s="2">
        <f t="shared" ref="B1294:B1357" si="21">B1293+(7/365.25)</f>
        <v>1974.7597527426617</v>
      </c>
      <c r="C1294" s="7">
        <v>62.34</v>
      </c>
    </row>
    <row r="1295" spans="1:3">
      <c r="A1295" s="3">
        <v>27313</v>
      </c>
      <c r="B1295" s="2">
        <f t="shared" si="21"/>
        <v>1974.7789176981717</v>
      </c>
      <c r="C1295" s="7">
        <v>71.14</v>
      </c>
    </row>
    <row r="1296" spans="1:3">
      <c r="A1296" s="3">
        <v>27320</v>
      </c>
      <c r="B1296" s="2">
        <f t="shared" si="21"/>
        <v>1974.7980826536816</v>
      </c>
      <c r="C1296" s="7">
        <v>72.28</v>
      </c>
    </row>
    <row r="1297" spans="1:3">
      <c r="A1297" s="3">
        <v>27327</v>
      </c>
      <c r="B1297" s="2">
        <f t="shared" si="21"/>
        <v>1974.8172476091916</v>
      </c>
      <c r="C1297" s="7">
        <v>70.12</v>
      </c>
    </row>
    <row r="1298" spans="1:3">
      <c r="A1298" s="3">
        <v>27334</v>
      </c>
      <c r="B1298" s="2">
        <f t="shared" si="21"/>
        <v>1974.8364125647015</v>
      </c>
      <c r="C1298" s="7">
        <v>73.88</v>
      </c>
    </row>
    <row r="1299" spans="1:3">
      <c r="A1299" s="3">
        <v>27341</v>
      </c>
      <c r="B1299" s="2">
        <f t="shared" si="21"/>
        <v>1974.8555775202115</v>
      </c>
      <c r="C1299" s="7">
        <v>74.91</v>
      </c>
    </row>
    <row r="1300" spans="1:3">
      <c r="A1300" s="3">
        <v>27348</v>
      </c>
      <c r="B1300" s="2">
        <f t="shared" si="21"/>
        <v>1974.8747424757214</v>
      </c>
      <c r="C1300" s="7">
        <v>71.91</v>
      </c>
    </row>
    <row r="1301" spans="1:3">
      <c r="A1301" s="3">
        <v>27355</v>
      </c>
      <c r="B1301" s="2">
        <f t="shared" si="21"/>
        <v>1974.8939074312314</v>
      </c>
      <c r="C1301" s="7">
        <v>68.900000000000006</v>
      </c>
    </row>
    <row r="1302" spans="1:3">
      <c r="A1302" s="3">
        <v>27362</v>
      </c>
      <c r="B1302" s="2">
        <f t="shared" si="21"/>
        <v>1974.9130723867413</v>
      </c>
      <c r="C1302" s="7">
        <v>69.97</v>
      </c>
    </row>
    <row r="1303" spans="1:3">
      <c r="A1303" s="3">
        <v>27369</v>
      </c>
      <c r="B1303" s="2">
        <f t="shared" si="21"/>
        <v>1974.9322373422513</v>
      </c>
      <c r="C1303" s="7">
        <v>65.010000000000005</v>
      </c>
    </row>
    <row r="1304" spans="1:3">
      <c r="A1304" s="3">
        <v>27376</v>
      </c>
      <c r="B1304" s="2">
        <f t="shared" si="21"/>
        <v>1974.9514022977612</v>
      </c>
      <c r="C1304" s="7">
        <v>67.069999999999993</v>
      </c>
    </row>
    <row r="1305" spans="1:3">
      <c r="A1305" s="3">
        <v>27383</v>
      </c>
      <c r="B1305" s="2">
        <f t="shared" si="21"/>
        <v>1974.9705672532712</v>
      </c>
      <c r="C1305" s="7">
        <v>66.91</v>
      </c>
    </row>
    <row r="1306" spans="1:3">
      <c r="A1306" s="3">
        <v>27390</v>
      </c>
      <c r="B1306" s="2">
        <f t="shared" si="21"/>
        <v>1974.9897322087811</v>
      </c>
      <c r="C1306" s="7">
        <v>67.14</v>
      </c>
    </row>
    <row r="1307" spans="1:3">
      <c r="A1307" s="3">
        <v>27397</v>
      </c>
      <c r="B1307" s="2">
        <f t="shared" si="21"/>
        <v>1975.0088971642911</v>
      </c>
      <c r="C1307" s="7">
        <v>70.709999999999994</v>
      </c>
    </row>
    <row r="1308" spans="1:3">
      <c r="A1308" s="3">
        <v>27404</v>
      </c>
      <c r="B1308" s="2">
        <f t="shared" si="21"/>
        <v>1975.028062119801</v>
      </c>
      <c r="C1308" s="7">
        <v>72.61</v>
      </c>
    </row>
    <row r="1309" spans="1:3">
      <c r="A1309" s="3">
        <v>27411</v>
      </c>
      <c r="B1309" s="2">
        <f t="shared" si="21"/>
        <v>1975.047227075311</v>
      </c>
      <c r="C1309" s="7">
        <v>70.959999999999994</v>
      </c>
    </row>
    <row r="1310" spans="1:3">
      <c r="A1310" s="3">
        <v>27418</v>
      </c>
      <c r="B1310" s="2">
        <f t="shared" si="21"/>
        <v>1975.0663920308209</v>
      </c>
      <c r="C1310" s="7">
        <v>72.98</v>
      </c>
    </row>
    <row r="1311" spans="1:3">
      <c r="A1311" s="3">
        <v>27425</v>
      </c>
      <c r="B1311" s="2">
        <f t="shared" si="21"/>
        <v>1975.0855569863309</v>
      </c>
      <c r="C1311" s="7">
        <v>76.98</v>
      </c>
    </row>
    <row r="1312" spans="1:3">
      <c r="A1312" s="3">
        <v>27432</v>
      </c>
      <c r="B1312" s="2">
        <f t="shared" si="21"/>
        <v>1975.1047219418408</v>
      </c>
      <c r="C1312" s="7">
        <v>78.63</v>
      </c>
    </row>
    <row r="1313" spans="1:3">
      <c r="A1313" s="3">
        <v>27439</v>
      </c>
      <c r="B1313" s="2">
        <f t="shared" si="21"/>
        <v>1975.1238868973508</v>
      </c>
      <c r="C1313" s="7">
        <v>81.5</v>
      </c>
    </row>
    <row r="1314" spans="1:3">
      <c r="A1314" s="3">
        <v>27446</v>
      </c>
      <c r="B1314" s="2">
        <f t="shared" si="21"/>
        <v>1975.1430518528607</v>
      </c>
      <c r="C1314" s="7">
        <v>82.62</v>
      </c>
    </row>
    <row r="1315" spans="1:3">
      <c r="A1315" s="3">
        <v>27453</v>
      </c>
      <c r="B1315" s="2">
        <f t="shared" si="21"/>
        <v>1975.1622168083707</v>
      </c>
      <c r="C1315" s="7">
        <v>81.59</v>
      </c>
    </row>
    <row r="1316" spans="1:3">
      <c r="A1316" s="3">
        <v>27460</v>
      </c>
      <c r="B1316" s="2">
        <f t="shared" si="21"/>
        <v>1975.1813817638806</v>
      </c>
      <c r="C1316" s="7">
        <v>84.3</v>
      </c>
    </row>
    <row r="1317" spans="1:3">
      <c r="A1317" s="3">
        <v>27467</v>
      </c>
      <c r="B1317" s="2">
        <f t="shared" si="21"/>
        <v>1975.2005467193906</v>
      </c>
      <c r="C1317" s="7">
        <v>84.76</v>
      </c>
    </row>
    <row r="1318" spans="1:3">
      <c r="A1318" s="3">
        <v>27474</v>
      </c>
      <c r="B1318" s="2">
        <f t="shared" si="21"/>
        <v>1975.2197116749005</v>
      </c>
      <c r="C1318" s="7">
        <v>83.39</v>
      </c>
    </row>
    <row r="1319" spans="1:3">
      <c r="A1319" s="3">
        <v>27481</v>
      </c>
      <c r="B1319" s="2">
        <f t="shared" si="21"/>
        <v>1975.2388766304105</v>
      </c>
      <c r="C1319" s="7">
        <v>83.85</v>
      </c>
    </row>
    <row r="1320" spans="1:3">
      <c r="A1320" s="3">
        <v>27488</v>
      </c>
      <c r="B1320" s="2">
        <f t="shared" si="21"/>
        <v>1975.2580415859204</v>
      </c>
      <c r="C1320" s="7">
        <v>80.88</v>
      </c>
    </row>
    <row r="1321" spans="1:3">
      <c r="A1321" s="3">
        <v>27495</v>
      </c>
      <c r="B1321" s="2">
        <f t="shared" si="21"/>
        <v>1975.2772065414304</v>
      </c>
      <c r="C1321" s="7">
        <v>84.18</v>
      </c>
    </row>
    <row r="1322" spans="1:3">
      <c r="A1322" s="3">
        <v>27502</v>
      </c>
      <c r="B1322" s="2">
        <f t="shared" si="21"/>
        <v>1975.2963714969403</v>
      </c>
      <c r="C1322" s="7">
        <v>86.3</v>
      </c>
    </row>
    <row r="1323" spans="1:3">
      <c r="A1323" s="3">
        <v>27509</v>
      </c>
      <c r="B1323" s="2">
        <f t="shared" si="21"/>
        <v>1975.3155364524503</v>
      </c>
      <c r="C1323" s="7">
        <v>86.62</v>
      </c>
    </row>
    <row r="1324" spans="1:3">
      <c r="A1324" s="3">
        <v>27516</v>
      </c>
      <c r="B1324" s="2">
        <f t="shared" si="21"/>
        <v>1975.3347014079602</v>
      </c>
      <c r="C1324" s="7">
        <v>89.22</v>
      </c>
    </row>
    <row r="1325" spans="1:3">
      <c r="A1325" s="3">
        <v>27523</v>
      </c>
      <c r="B1325" s="2">
        <f t="shared" si="21"/>
        <v>1975.3538663634702</v>
      </c>
      <c r="C1325" s="7">
        <v>90.53</v>
      </c>
    </row>
    <row r="1326" spans="1:3">
      <c r="A1326" s="3">
        <v>27530</v>
      </c>
      <c r="B1326" s="2">
        <f t="shared" si="21"/>
        <v>1975.3730313189801</v>
      </c>
      <c r="C1326" s="7">
        <v>90.43</v>
      </c>
    </row>
    <row r="1327" spans="1:3">
      <c r="A1327" s="3">
        <v>27537</v>
      </c>
      <c r="B1327" s="2">
        <f t="shared" si="21"/>
        <v>1975.3921962744901</v>
      </c>
      <c r="C1327" s="7">
        <v>90.58</v>
      </c>
    </row>
    <row r="1328" spans="1:3">
      <c r="A1328" s="3">
        <v>27544</v>
      </c>
      <c r="B1328" s="2">
        <f t="shared" si="21"/>
        <v>1975.41136123</v>
      </c>
      <c r="C1328" s="7">
        <v>91.15</v>
      </c>
    </row>
    <row r="1329" spans="1:3">
      <c r="A1329" s="3">
        <v>27551</v>
      </c>
      <c r="B1329" s="2">
        <f t="shared" si="21"/>
        <v>1975.43052618551</v>
      </c>
      <c r="C1329" s="7">
        <v>92.48</v>
      </c>
    </row>
    <row r="1330" spans="1:3">
      <c r="A1330" s="3">
        <v>27558</v>
      </c>
      <c r="B1330" s="2">
        <f t="shared" si="21"/>
        <v>1975.4496911410199</v>
      </c>
      <c r="C1330" s="7">
        <v>90.52</v>
      </c>
    </row>
    <row r="1331" spans="1:3">
      <c r="A1331" s="3">
        <v>27565</v>
      </c>
      <c r="B1331" s="2">
        <f t="shared" si="21"/>
        <v>1975.4688560965299</v>
      </c>
      <c r="C1331" s="7">
        <v>92.61</v>
      </c>
    </row>
    <row r="1332" spans="1:3">
      <c r="A1332" s="3">
        <v>27572</v>
      </c>
      <c r="B1332" s="2">
        <f t="shared" si="21"/>
        <v>1975.4880210520398</v>
      </c>
      <c r="C1332" s="7">
        <v>94.81</v>
      </c>
    </row>
    <row r="1333" spans="1:3">
      <c r="A1333" s="3">
        <v>27579</v>
      </c>
      <c r="B1333" s="2">
        <f t="shared" si="21"/>
        <v>1975.5071860075498</v>
      </c>
      <c r="C1333" s="7">
        <v>94.36</v>
      </c>
    </row>
    <row r="1334" spans="1:3">
      <c r="A1334" s="3">
        <v>27586</v>
      </c>
      <c r="B1334" s="2">
        <f t="shared" si="21"/>
        <v>1975.5263509630597</v>
      </c>
      <c r="C1334" s="7">
        <v>94.66</v>
      </c>
    </row>
    <row r="1335" spans="1:3">
      <c r="A1335" s="3">
        <v>27593</v>
      </c>
      <c r="B1335" s="2">
        <f t="shared" si="21"/>
        <v>1975.5455159185697</v>
      </c>
      <c r="C1335" s="7">
        <v>93.2</v>
      </c>
    </row>
    <row r="1336" spans="1:3">
      <c r="A1336" s="3">
        <v>27600</v>
      </c>
      <c r="B1336" s="2">
        <f t="shared" si="21"/>
        <v>1975.5646808740796</v>
      </c>
      <c r="C1336" s="7">
        <v>89.29</v>
      </c>
    </row>
    <row r="1337" spans="1:3">
      <c r="A1337" s="3">
        <v>27607</v>
      </c>
      <c r="B1337" s="2">
        <f t="shared" si="21"/>
        <v>1975.5838458295896</v>
      </c>
      <c r="C1337" s="7">
        <v>87.99</v>
      </c>
    </row>
    <row r="1338" spans="1:3">
      <c r="A1338" s="3">
        <v>27614</v>
      </c>
      <c r="B1338" s="2">
        <f t="shared" si="21"/>
        <v>1975.6030107850995</v>
      </c>
      <c r="C1338" s="7">
        <v>86.02</v>
      </c>
    </row>
    <row r="1339" spans="1:3">
      <c r="A1339" s="3">
        <v>27621</v>
      </c>
      <c r="B1339" s="2">
        <f t="shared" si="21"/>
        <v>1975.6221757406095</v>
      </c>
      <c r="C1339" s="7">
        <v>86.36</v>
      </c>
    </row>
    <row r="1340" spans="1:3">
      <c r="A1340" s="3">
        <v>27628</v>
      </c>
      <c r="B1340" s="2">
        <f t="shared" si="21"/>
        <v>1975.6413406961194</v>
      </c>
      <c r="C1340" s="7">
        <v>84.28</v>
      </c>
    </row>
    <row r="1341" spans="1:3">
      <c r="A1341" s="3">
        <v>27635</v>
      </c>
      <c r="B1341" s="2">
        <f t="shared" si="21"/>
        <v>1975.6605056516294</v>
      </c>
      <c r="C1341" s="7">
        <v>86.88</v>
      </c>
    </row>
    <row r="1342" spans="1:3">
      <c r="A1342" s="3">
        <v>27642</v>
      </c>
      <c r="B1342" s="2">
        <f t="shared" si="21"/>
        <v>1975.6796706071393</v>
      </c>
      <c r="C1342" s="7">
        <v>85.62</v>
      </c>
    </row>
    <row r="1343" spans="1:3">
      <c r="A1343" s="3">
        <v>27649</v>
      </c>
      <c r="B1343" s="2">
        <f t="shared" si="21"/>
        <v>1975.6988355626493</v>
      </c>
      <c r="C1343" s="7">
        <v>83.3</v>
      </c>
    </row>
    <row r="1344" spans="1:3">
      <c r="A1344" s="3">
        <v>27656</v>
      </c>
      <c r="B1344" s="2">
        <f t="shared" si="21"/>
        <v>1975.7180005181592</v>
      </c>
      <c r="C1344" s="7">
        <v>85.88</v>
      </c>
    </row>
    <row r="1345" spans="1:3">
      <c r="A1345" s="3">
        <v>27663</v>
      </c>
      <c r="B1345" s="2">
        <f t="shared" si="21"/>
        <v>1975.7371654736692</v>
      </c>
      <c r="C1345" s="7">
        <v>86.19</v>
      </c>
    </row>
    <row r="1346" spans="1:3">
      <c r="A1346" s="3">
        <v>27670</v>
      </c>
      <c r="B1346" s="2">
        <f t="shared" si="21"/>
        <v>1975.7563304291791</v>
      </c>
      <c r="C1346" s="7">
        <v>85.95</v>
      </c>
    </row>
    <row r="1347" spans="1:3">
      <c r="A1347" s="3">
        <v>27677</v>
      </c>
      <c r="B1347" s="2">
        <f t="shared" si="21"/>
        <v>1975.7754953846891</v>
      </c>
      <c r="C1347" s="7">
        <v>88.21</v>
      </c>
    </row>
    <row r="1348" spans="1:3">
      <c r="A1348" s="3">
        <v>27684</v>
      </c>
      <c r="B1348" s="2">
        <f t="shared" si="21"/>
        <v>1975.794660340199</v>
      </c>
      <c r="C1348" s="7">
        <v>88.86</v>
      </c>
    </row>
    <row r="1349" spans="1:3">
      <c r="A1349" s="3">
        <v>27691</v>
      </c>
      <c r="B1349" s="2">
        <f t="shared" si="21"/>
        <v>1975.813825295709</v>
      </c>
      <c r="C1349" s="7">
        <v>89.83</v>
      </c>
    </row>
    <row r="1350" spans="1:3">
      <c r="A1350" s="3">
        <v>27698</v>
      </c>
      <c r="B1350" s="2">
        <f t="shared" si="21"/>
        <v>1975.8329902512189</v>
      </c>
      <c r="C1350" s="7">
        <v>89.04</v>
      </c>
    </row>
    <row r="1351" spans="1:3">
      <c r="A1351" s="3">
        <v>27705</v>
      </c>
      <c r="B1351" s="2">
        <f t="shared" si="21"/>
        <v>1975.8521552067289</v>
      </c>
      <c r="C1351" s="7">
        <v>89.33</v>
      </c>
    </row>
    <row r="1352" spans="1:3">
      <c r="A1352" s="3">
        <v>27712</v>
      </c>
      <c r="B1352" s="2">
        <f t="shared" si="21"/>
        <v>1975.8713201622388</v>
      </c>
      <c r="C1352" s="7">
        <v>90.97</v>
      </c>
    </row>
    <row r="1353" spans="1:3">
      <c r="A1353" s="3">
        <v>27719</v>
      </c>
      <c r="B1353" s="2">
        <f t="shared" si="21"/>
        <v>1975.8904851177488</v>
      </c>
      <c r="C1353" s="7">
        <v>89.53</v>
      </c>
    </row>
    <row r="1354" spans="1:3">
      <c r="A1354" s="3">
        <v>27726</v>
      </c>
      <c r="B1354" s="2">
        <f t="shared" si="21"/>
        <v>1975.9096500732587</v>
      </c>
      <c r="C1354" s="7">
        <v>91.24</v>
      </c>
    </row>
    <row r="1355" spans="1:3">
      <c r="A1355" s="3">
        <v>27733</v>
      </c>
      <c r="B1355" s="2">
        <f t="shared" si="21"/>
        <v>1975.9288150287687</v>
      </c>
      <c r="C1355" s="7">
        <v>86.82</v>
      </c>
    </row>
    <row r="1356" spans="1:3">
      <c r="A1356" s="3">
        <v>27740</v>
      </c>
      <c r="B1356" s="2">
        <f t="shared" si="21"/>
        <v>1975.9479799842786</v>
      </c>
      <c r="C1356" s="7">
        <v>87.83</v>
      </c>
    </row>
    <row r="1357" spans="1:3">
      <c r="A1357" s="3">
        <v>27747</v>
      </c>
      <c r="B1357" s="2">
        <f t="shared" si="21"/>
        <v>1975.9671449397886</v>
      </c>
      <c r="C1357" s="7">
        <v>88.8</v>
      </c>
    </row>
    <row r="1358" spans="1:3">
      <c r="A1358" s="3">
        <v>27754</v>
      </c>
      <c r="B1358" s="2">
        <f t="shared" ref="B1358:B1421" si="22">B1357+(7/365.25)</f>
        <v>1975.9863098952985</v>
      </c>
      <c r="C1358" s="7">
        <v>90.25</v>
      </c>
    </row>
    <row r="1359" spans="1:3">
      <c r="A1359" s="3">
        <v>27761</v>
      </c>
      <c r="B1359" s="2">
        <f t="shared" si="22"/>
        <v>1976.0054748508085</v>
      </c>
      <c r="C1359" s="7">
        <v>90.9</v>
      </c>
    </row>
    <row r="1360" spans="1:3">
      <c r="A1360" s="3">
        <v>27768</v>
      </c>
      <c r="B1360" s="2">
        <f t="shared" si="22"/>
        <v>1976.0246398063184</v>
      </c>
      <c r="C1360" s="7">
        <v>94.95</v>
      </c>
    </row>
    <row r="1361" spans="1:3">
      <c r="A1361" s="3">
        <v>27775</v>
      </c>
      <c r="B1361" s="2">
        <f t="shared" si="22"/>
        <v>1976.0438047618284</v>
      </c>
      <c r="C1361" s="7">
        <v>97</v>
      </c>
    </row>
    <row r="1362" spans="1:3">
      <c r="A1362" s="3">
        <v>27782</v>
      </c>
      <c r="B1362" s="2">
        <f t="shared" si="22"/>
        <v>1976.0629697173383</v>
      </c>
      <c r="C1362" s="7">
        <v>99.21</v>
      </c>
    </row>
    <row r="1363" spans="1:3">
      <c r="A1363" s="3">
        <v>27789</v>
      </c>
      <c r="B1363" s="2">
        <f t="shared" si="22"/>
        <v>1976.0821346728483</v>
      </c>
      <c r="C1363" s="7">
        <v>100.86</v>
      </c>
    </row>
    <row r="1364" spans="1:3">
      <c r="A1364" s="3">
        <v>27796</v>
      </c>
      <c r="B1364" s="2">
        <f t="shared" si="22"/>
        <v>1976.1012996283582</v>
      </c>
      <c r="C1364" s="7">
        <v>99.46</v>
      </c>
    </row>
    <row r="1365" spans="1:3">
      <c r="A1365" s="3">
        <v>27803</v>
      </c>
      <c r="B1365" s="2">
        <f t="shared" si="22"/>
        <v>1976.1204645838682</v>
      </c>
      <c r="C1365" s="7">
        <v>99.67</v>
      </c>
    </row>
    <row r="1366" spans="1:3">
      <c r="A1366" s="3">
        <v>27810</v>
      </c>
      <c r="B1366" s="2">
        <f t="shared" si="22"/>
        <v>1976.1396295393781</v>
      </c>
      <c r="C1366" s="7">
        <v>102.1</v>
      </c>
    </row>
    <row r="1367" spans="1:3">
      <c r="A1367" s="3">
        <v>27817</v>
      </c>
      <c r="B1367" s="2">
        <f t="shared" si="22"/>
        <v>1976.1587944948881</v>
      </c>
      <c r="C1367" s="7">
        <v>99.71</v>
      </c>
    </row>
    <row r="1368" spans="1:3">
      <c r="A1368" s="3">
        <v>27824</v>
      </c>
      <c r="B1368" s="2">
        <f t="shared" si="22"/>
        <v>1976.177959450398</v>
      </c>
      <c r="C1368" s="7">
        <v>99.11</v>
      </c>
    </row>
    <row r="1369" spans="1:3">
      <c r="A1369" s="3">
        <v>27831</v>
      </c>
      <c r="B1369" s="2">
        <f t="shared" si="22"/>
        <v>1976.197124405908</v>
      </c>
      <c r="C1369" s="7">
        <v>100.86</v>
      </c>
    </row>
    <row r="1370" spans="1:3">
      <c r="A1370" s="3">
        <v>27838</v>
      </c>
      <c r="B1370" s="2">
        <f t="shared" si="22"/>
        <v>1976.2162893614179</v>
      </c>
      <c r="C1370" s="7">
        <v>100.58</v>
      </c>
    </row>
    <row r="1371" spans="1:3">
      <c r="A1371" s="3">
        <v>27845</v>
      </c>
      <c r="B1371" s="2">
        <f t="shared" si="22"/>
        <v>1976.2354543169279</v>
      </c>
      <c r="C1371" s="7">
        <v>102.85</v>
      </c>
    </row>
    <row r="1372" spans="1:3">
      <c r="A1372" s="3">
        <v>27852</v>
      </c>
      <c r="B1372" s="2">
        <f t="shared" si="22"/>
        <v>1976.2546192724378</v>
      </c>
      <c r="C1372" s="7">
        <v>102.25</v>
      </c>
    </row>
    <row r="1373" spans="1:3">
      <c r="A1373" s="3">
        <v>27859</v>
      </c>
      <c r="B1373" s="2">
        <f t="shared" si="22"/>
        <v>1976.2737842279478</v>
      </c>
      <c r="C1373" s="7">
        <v>100.35</v>
      </c>
    </row>
    <row r="1374" spans="1:3">
      <c r="A1374" s="3">
        <v>27866</v>
      </c>
      <c r="B1374" s="2">
        <f t="shared" si="22"/>
        <v>1976.2929491834577</v>
      </c>
      <c r="C1374" s="7">
        <v>100.67</v>
      </c>
    </row>
    <row r="1375" spans="1:3">
      <c r="A1375" s="3">
        <v>27873</v>
      </c>
      <c r="B1375" s="2">
        <f t="shared" si="22"/>
        <v>1976.3121141389677</v>
      </c>
      <c r="C1375" s="7">
        <v>102.29</v>
      </c>
    </row>
    <row r="1376" spans="1:3">
      <c r="A1376" s="3">
        <v>27880</v>
      </c>
      <c r="B1376" s="2">
        <f t="shared" si="22"/>
        <v>1976.3312790944776</v>
      </c>
      <c r="C1376" s="7">
        <v>101.64</v>
      </c>
    </row>
    <row r="1377" spans="1:3">
      <c r="A1377" s="3">
        <v>27887</v>
      </c>
      <c r="B1377" s="2">
        <f t="shared" si="22"/>
        <v>1976.3504440499876</v>
      </c>
      <c r="C1377" s="7">
        <v>101.88</v>
      </c>
    </row>
    <row r="1378" spans="1:3">
      <c r="A1378" s="3">
        <v>27894</v>
      </c>
      <c r="B1378" s="2">
        <f t="shared" si="22"/>
        <v>1976.3696090054975</v>
      </c>
      <c r="C1378" s="7">
        <v>101.34</v>
      </c>
    </row>
    <row r="1379" spans="1:3">
      <c r="A1379" s="3">
        <v>27901</v>
      </c>
      <c r="B1379" s="2">
        <f t="shared" si="22"/>
        <v>1976.3887739610075</v>
      </c>
      <c r="C1379" s="7">
        <v>101.26</v>
      </c>
    </row>
    <row r="1380" spans="1:3">
      <c r="A1380" s="3">
        <v>27908</v>
      </c>
      <c r="B1380" s="2">
        <f t="shared" si="22"/>
        <v>1976.4079389165174</v>
      </c>
      <c r="C1380" s="7">
        <v>100.18</v>
      </c>
    </row>
    <row r="1381" spans="1:3">
      <c r="A1381" s="3">
        <v>27915</v>
      </c>
      <c r="B1381" s="2">
        <f t="shared" si="22"/>
        <v>1976.4271038720274</v>
      </c>
      <c r="C1381" s="7">
        <v>99.15</v>
      </c>
    </row>
    <row r="1382" spans="1:3">
      <c r="A1382" s="3">
        <v>27922</v>
      </c>
      <c r="B1382" s="2">
        <f t="shared" si="22"/>
        <v>1976.4462688275373</v>
      </c>
      <c r="C1382" s="7">
        <v>100.92</v>
      </c>
    </row>
    <row r="1383" spans="1:3">
      <c r="A1383" s="3">
        <v>27929</v>
      </c>
      <c r="B1383" s="2">
        <f t="shared" si="22"/>
        <v>1976.4654337830473</v>
      </c>
      <c r="C1383" s="7">
        <v>103.76</v>
      </c>
    </row>
    <row r="1384" spans="1:3">
      <c r="A1384" s="3">
        <v>27936</v>
      </c>
      <c r="B1384" s="2">
        <f t="shared" si="22"/>
        <v>1976.4845987385572</v>
      </c>
      <c r="C1384" s="7">
        <v>103.72</v>
      </c>
    </row>
    <row r="1385" spans="1:3">
      <c r="A1385" s="3">
        <v>27943</v>
      </c>
      <c r="B1385" s="2">
        <f t="shared" si="22"/>
        <v>1976.5037636940672</v>
      </c>
      <c r="C1385" s="7">
        <v>104.11</v>
      </c>
    </row>
    <row r="1386" spans="1:3">
      <c r="A1386" s="3">
        <v>27950</v>
      </c>
      <c r="B1386" s="2">
        <f t="shared" si="22"/>
        <v>1976.5229286495771</v>
      </c>
      <c r="C1386" s="7">
        <v>104.98</v>
      </c>
    </row>
    <row r="1387" spans="1:3">
      <c r="A1387" s="3">
        <v>27957</v>
      </c>
      <c r="B1387" s="2">
        <f t="shared" si="22"/>
        <v>1976.5420936050871</v>
      </c>
      <c r="C1387" s="7">
        <v>104.68</v>
      </c>
    </row>
    <row r="1388" spans="1:3">
      <c r="A1388" s="3">
        <v>27964</v>
      </c>
      <c r="B1388" s="2">
        <f t="shared" si="22"/>
        <v>1976.561258560597</v>
      </c>
      <c r="C1388" s="7">
        <v>104.06</v>
      </c>
    </row>
    <row r="1389" spans="1:3">
      <c r="A1389" s="3">
        <v>27971</v>
      </c>
      <c r="B1389" s="2">
        <f t="shared" si="22"/>
        <v>1976.580423516107</v>
      </c>
      <c r="C1389" s="7">
        <v>103.44</v>
      </c>
    </row>
    <row r="1390" spans="1:3">
      <c r="A1390" s="3">
        <v>27978</v>
      </c>
      <c r="B1390" s="2">
        <f t="shared" si="22"/>
        <v>1976.5995884716169</v>
      </c>
      <c r="C1390" s="7">
        <v>103.79</v>
      </c>
    </row>
    <row r="1391" spans="1:3">
      <c r="A1391" s="3">
        <v>27985</v>
      </c>
      <c r="B1391" s="2">
        <f t="shared" si="22"/>
        <v>1976.6187534271269</v>
      </c>
      <c r="C1391" s="7">
        <v>104.25</v>
      </c>
    </row>
    <row r="1392" spans="1:3">
      <c r="A1392" s="3">
        <v>27992</v>
      </c>
      <c r="B1392" s="2">
        <f t="shared" si="22"/>
        <v>1976.6379183826368</v>
      </c>
      <c r="C1392" s="7">
        <v>102.37</v>
      </c>
    </row>
    <row r="1393" spans="1:3">
      <c r="A1393" s="3">
        <v>27999</v>
      </c>
      <c r="B1393" s="2">
        <f t="shared" si="22"/>
        <v>1976.6570833381468</v>
      </c>
      <c r="C1393" s="7">
        <v>101.48</v>
      </c>
    </row>
    <row r="1394" spans="1:3">
      <c r="A1394" s="3">
        <v>28006</v>
      </c>
      <c r="B1394" s="2">
        <f t="shared" si="22"/>
        <v>1976.6762482936567</v>
      </c>
      <c r="C1394" s="7">
        <v>104.3</v>
      </c>
    </row>
    <row r="1395" spans="1:3">
      <c r="A1395" s="3">
        <v>28013</v>
      </c>
      <c r="B1395" s="2">
        <f t="shared" si="22"/>
        <v>1976.6954132491667</v>
      </c>
      <c r="C1395" s="7">
        <v>104.65</v>
      </c>
    </row>
    <row r="1396" spans="1:3">
      <c r="A1396" s="3">
        <v>28020</v>
      </c>
      <c r="B1396" s="2">
        <f t="shared" si="22"/>
        <v>1976.7145782046766</v>
      </c>
      <c r="C1396" s="7">
        <v>106.27</v>
      </c>
    </row>
    <row r="1397" spans="1:3">
      <c r="A1397" s="3">
        <v>28027</v>
      </c>
      <c r="B1397" s="2">
        <f t="shared" si="22"/>
        <v>1976.7337431601866</v>
      </c>
      <c r="C1397" s="7">
        <v>106.8</v>
      </c>
    </row>
    <row r="1398" spans="1:3">
      <c r="A1398" s="3">
        <v>28034</v>
      </c>
      <c r="B1398" s="2">
        <f t="shared" si="22"/>
        <v>1976.7529081156965</v>
      </c>
      <c r="C1398" s="7">
        <v>104.17</v>
      </c>
    </row>
    <row r="1399" spans="1:3">
      <c r="A1399" s="3">
        <v>28041</v>
      </c>
      <c r="B1399" s="2">
        <f t="shared" si="22"/>
        <v>1976.7720730712065</v>
      </c>
      <c r="C1399" s="7">
        <v>102.56</v>
      </c>
    </row>
    <row r="1400" spans="1:3">
      <c r="A1400" s="3">
        <v>28048</v>
      </c>
      <c r="B1400" s="2">
        <f t="shared" si="22"/>
        <v>1976.7912380267164</v>
      </c>
      <c r="C1400" s="7">
        <v>100.88</v>
      </c>
    </row>
    <row r="1401" spans="1:3">
      <c r="A1401" s="3">
        <v>28055</v>
      </c>
      <c r="B1401" s="2">
        <f t="shared" si="22"/>
        <v>1976.8104029822264</v>
      </c>
      <c r="C1401" s="7">
        <v>99.96</v>
      </c>
    </row>
    <row r="1402" spans="1:3">
      <c r="A1402" s="3">
        <v>28062</v>
      </c>
      <c r="B1402" s="2">
        <f t="shared" si="22"/>
        <v>1976.8295679377363</v>
      </c>
      <c r="C1402" s="7">
        <v>102.9</v>
      </c>
    </row>
    <row r="1403" spans="1:3">
      <c r="A1403" s="3">
        <v>28069</v>
      </c>
      <c r="B1403" s="2">
        <f t="shared" si="22"/>
        <v>1976.8487328932463</v>
      </c>
      <c r="C1403" s="7">
        <v>100.82</v>
      </c>
    </row>
    <row r="1404" spans="1:3">
      <c r="A1404" s="3">
        <v>28076</v>
      </c>
      <c r="B1404" s="2">
        <f t="shared" si="22"/>
        <v>1976.8678978487562</v>
      </c>
      <c r="C1404" s="7">
        <v>99.24</v>
      </c>
    </row>
    <row r="1405" spans="1:3">
      <c r="A1405" s="3">
        <v>28083</v>
      </c>
      <c r="B1405" s="2">
        <f t="shared" si="22"/>
        <v>1976.8870628042662</v>
      </c>
      <c r="C1405" s="7">
        <v>101.92</v>
      </c>
    </row>
    <row r="1406" spans="1:3">
      <c r="A1406" s="3">
        <v>28090</v>
      </c>
      <c r="B1406" s="2">
        <f t="shared" si="22"/>
        <v>1976.9062277597761</v>
      </c>
      <c r="C1406" s="7">
        <v>103.15</v>
      </c>
    </row>
    <row r="1407" spans="1:3">
      <c r="A1407" s="3">
        <v>28097</v>
      </c>
      <c r="B1407" s="2">
        <f t="shared" si="22"/>
        <v>1976.9253927152861</v>
      </c>
      <c r="C1407" s="7">
        <v>102.76</v>
      </c>
    </row>
    <row r="1408" spans="1:3">
      <c r="A1408" s="3">
        <v>28104</v>
      </c>
      <c r="B1408" s="2">
        <f t="shared" si="22"/>
        <v>1976.944557670796</v>
      </c>
      <c r="C1408" s="7">
        <v>104.7</v>
      </c>
    </row>
    <row r="1409" spans="1:3">
      <c r="A1409" s="3">
        <v>28111</v>
      </c>
      <c r="B1409" s="2">
        <f t="shared" si="22"/>
        <v>1976.963722626306</v>
      </c>
      <c r="C1409" s="7">
        <v>104.26</v>
      </c>
    </row>
    <row r="1410" spans="1:3">
      <c r="A1410" s="3">
        <v>28118</v>
      </c>
      <c r="B1410" s="2">
        <f t="shared" si="22"/>
        <v>1976.9828875818159</v>
      </c>
      <c r="C1410" s="7">
        <v>104.84</v>
      </c>
    </row>
    <row r="1411" spans="1:3">
      <c r="A1411" s="3">
        <v>28125</v>
      </c>
      <c r="B1411" s="2">
        <f t="shared" si="22"/>
        <v>1977.0020525373259</v>
      </c>
      <c r="C1411" s="7">
        <v>107.46</v>
      </c>
    </row>
    <row r="1412" spans="1:3">
      <c r="A1412" s="3">
        <v>28132</v>
      </c>
      <c r="B1412" s="2">
        <f t="shared" si="22"/>
        <v>1977.0212174928358</v>
      </c>
      <c r="C1412" s="7">
        <v>105.01</v>
      </c>
    </row>
    <row r="1413" spans="1:3">
      <c r="A1413" s="3">
        <v>28139</v>
      </c>
      <c r="B1413" s="2">
        <f t="shared" si="22"/>
        <v>1977.0403824483458</v>
      </c>
      <c r="C1413" s="7">
        <v>104.01</v>
      </c>
    </row>
    <row r="1414" spans="1:3">
      <c r="A1414" s="3">
        <v>28146</v>
      </c>
      <c r="B1414" s="2">
        <f t="shared" si="22"/>
        <v>1977.0595474038557</v>
      </c>
      <c r="C1414" s="7">
        <v>103.32</v>
      </c>
    </row>
    <row r="1415" spans="1:3">
      <c r="A1415" s="3">
        <v>28153</v>
      </c>
      <c r="B1415" s="2">
        <f t="shared" si="22"/>
        <v>1977.0787123593657</v>
      </c>
      <c r="C1415" s="7">
        <v>101.93</v>
      </c>
    </row>
    <row r="1416" spans="1:3">
      <c r="A1416" s="3">
        <v>28160</v>
      </c>
      <c r="B1416" s="2">
        <f t="shared" si="22"/>
        <v>1977.0978773148756</v>
      </c>
      <c r="C1416" s="7">
        <v>101.88</v>
      </c>
    </row>
    <row r="1417" spans="1:3">
      <c r="A1417" s="3">
        <v>28167</v>
      </c>
      <c r="B1417" s="2">
        <f t="shared" si="22"/>
        <v>1977.1170422703856</v>
      </c>
      <c r="C1417" s="7">
        <v>100.22</v>
      </c>
    </row>
    <row r="1418" spans="1:3">
      <c r="A1418" s="3">
        <v>28174</v>
      </c>
      <c r="B1418" s="2">
        <f t="shared" si="22"/>
        <v>1977.1362072258955</v>
      </c>
      <c r="C1418" s="7">
        <v>100.49</v>
      </c>
    </row>
    <row r="1419" spans="1:3">
      <c r="A1419" s="3">
        <v>28181</v>
      </c>
      <c r="B1419" s="2">
        <f t="shared" si="22"/>
        <v>1977.1553721814055</v>
      </c>
      <c r="C1419" s="7">
        <v>99.48</v>
      </c>
    </row>
    <row r="1420" spans="1:3">
      <c r="A1420" s="3">
        <v>28188</v>
      </c>
      <c r="B1420" s="2">
        <f t="shared" si="22"/>
        <v>1977.1745371369154</v>
      </c>
      <c r="C1420" s="7">
        <v>101.2</v>
      </c>
    </row>
    <row r="1421" spans="1:3">
      <c r="A1421" s="3">
        <v>28195</v>
      </c>
      <c r="B1421" s="2">
        <f t="shared" si="22"/>
        <v>1977.1937020924254</v>
      </c>
      <c r="C1421" s="7">
        <v>100.65</v>
      </c>
    </row>
    <row r="1422" spans="1:3">
      <c r="A1422" s="3">
        <v>28202</v>
      </c>
      <c r="B1422" s="2">
        <f t="shared" ref="B1422:B1485" si="23">B1421+(7/365.25)</f>
        <v>1977.2128670479353</v>
      </c>
      <c r="C1422" s="7">
        <v>101.86</v>
      </c>
    </row>
    <row r="1423" spans="1:3">
      <c r="A1423" s="3">
        <v>28209</v>
      </c>
      <c r="B1423" s="2">
        <f t="shared" si="23"/>
        <v>1977.2320320034453</v>
      </c>
      <c r="C1423" s="7">
        <v>99.06</v>
      </c>
    </row>
    <row r="1424" spans="1:3">
      <c r="A1424" s="3">
        <v>28216</v>
      </c>
      <c r="B1424" s="2">
        <f t="shared" si="23"/>
        <v>1977.2511969589552</v>
      </c>
      <c r="C1424" s="7">
        <v>99.21</v>
      </c>
    </row>
    <row r="1425" spans="1:3">
      <c r="A1425" s="3">
        <v>28223</v>
      </c>
      <c r="B1425" s="2">
        <f t="shared" si="23"/>
        <v>1977.2703619144652</v>
      </c>
      <c r="C1425" s="7">
        <v>98.35</v>
      </c>
    </row>
    <row r="1426" spans="1:3">
      <c r="A1426" s="3">
        <v>28230</v>
      </c>
      <c r="B1426" s="2">
        <f t="shared" si="23"/>
        <v>1977.2895268699751</v>
      </c>
      <c r="C1426" s="7">
        <v>101.04</v>
      </c>
    </row>
    <row r="1427" spans="1:3">
      <c r="A1427" s="3">
        <v>28237</v>
      </c>
      <c r="B1427" s="2">
        <f t="shared" si="23"/>
        <v>1977.3086918254851</v>
      </c>
      <c r="C1427" s="7">
        <v>98.44</v>
      </c>
    </row>
    <row r="1428" spans="1:3">
      <c r="A1428" s="3">
        <v>28244</v>
      </c>
      <c r="B1428" s="2">
        <f t="shared" si="23"/>
        <v>1977.327856780995</v>
      </c>
      <c r="C1428" s="7">
        <v>98.44</v>
      </c>
    </row>
    <row r="1429" spans="1:3">
      <c r="A1429" s="3">
        <v>28251</v>
      </c>
      <c r="B1429" s="2">
        <f t="shared" si="23"/>
        <v>1977.347021736505</v>
      </c>
      <c r="C1429" s="7">
        <v>99.49</v>
      </c>
    </row>
    <row r="1430" spans="1:3">
      <c r="A1430" s="3">
        <v>28258</v>
      </c>
      <c r="B1430" s="2">
        <f t="shared" si="23"/>
        <v>1977.3661866920149</v>
      </c>
      <c r="C1430" s="7">
        <v>99.03</v>
      </c>
    </row>
    <row r="1431" spans="1:3">
      <c r="A1431" s="3">
        <v>28265</v>
      </c>
      <c r="B1431" s="2">
        <f t="shared" si="23"/>
        <v>1977.3853516475249</v>
      </c>
      <c r="C1431" s="7">
        <v>99.45</v>
      </c>
    </row>
    <row r="1432" spans="1:3">
      <c r="A1432" s="3">
        <v>28272</v>
      </c>
      <c r="B1432" s="2">
        <f t="shared" si="23"/>
        <v>1977.4045166030348</v>
      </c>
      <c r="C1432" s="7">
        <v>96.27</v>
      </c>
    </row>
    <row r="1433" spans="1:3">
      <c r="A1433" s="3">
        <v>28279</v>
      </c>
      <c r="B1433" s="2">
        <f t="shared" si="23"/>
        <v>1977.4236815585448</v>
      </c>
      <c r="C1433" s="7">
        <v>97.69</v>
      </c>
    </row>
    <row r="1434" spans="1:3">
      <c r="A1434" s="3">
        <v>28286</v>
      </c>
      <c r="B1434" s="2">
        <f t="shared" si="23"/>
        <v>1977.4428465140547</v>
      </c>
      <c r="C1434" s="7">
        <v>98.46</v>
      </c>
    </row>
    <row r="1435" spans="1:3">
      <c r="A1435" s="3">
        <v>28293</v>
      </c>
      <c r="B1435" s="2">
        <f t="shared" si="23"/>
        <v>1977.4620114695647</v>
      </c>
      <c r="C1435" s="7">
        <v>99.97</v>
      </c>
    </row>
    <row r="1436" spans="1:3">
      <c r="A1436" s="3">
        <v>28300</v>
      </c>
      <c r="B1436" s="2">
        <f t="shared" si="23"/>
        <v>1977.4811764250746</v>
      </c>
      <c r="C1436" s="7">
        <v>101.19</v>
      </c>
    </row>
    <row r="1437" spans="1:3">
      <c r="A1437" s="3">
        <v>28307</v>
      </c>
      <c r="B1437" s="2">
        <f t="shared" si="23"/>
        <v>1977.5003413805846</v>
      </c>
      <c r="C1437" s="7">
        <v>100.1</v>
      </c>
    </row>
    <row r="1438" spans="1:3">
      <c r="A1438" s="3">
        <v>28314</v>
      </c>
      <c r="B1438" s="2">
        <f t="shared" si="23"/>
        <v>1977.5195063360945</v>
      </c>
      <c r="C1438" s="7">
        <v>99.79</v>
      </c>
    </row>
    <row r="1439" spans="1:3">
      <c r="A1439" s="3">
        <v>28321</v>
      </c>
      <c r="B1439" s="2">
        <f t="shared" si="23"/>
        <v>1977.5386712916045</v>
      </c>
      <c r="C1439" s="7">
        <v>100.18</v>
      </c>
    </row>
    <row r="1440" spans="1:3">
      <c r="A1440" s="3">
        <v>28328</v>
      </c>
      <c r="B1440" s="2">
        <f t="shared" si="23"/>
        <v>1977.5578362471144</v>
      </c>
      <c r="C1440" s="7">
        <v>101.67</v>
      </c>
    </row>
    <row r="1441" spans="1:3">
      <c r="A1441" s="3">
        <v>28335</v>
      </c>
      <c r="B1441" s="2">
        <f t="shared" si="23"/>
        <v>1977.5770012026244</v>
      </c>
      <c r="C1441" s="7">
        <v>98.85</v>
      </c>
    </row>
    <row r="1442" spans="1:3">
      <c r="A1442" s="3">
        <v>28342</v>
      </c>
      <c r="B1442" s="2">
        <f t="shared" si="23"/>
        <v>1977.5961661581343</v>
      </c>
      <c r="C1442" s="7">
        <v>98.76</v>
      </c>
    </row>
    <row r="1443" spans="1:3">
      <c r="A1443" s="3">
        <v>28349</v>
      </c>
      <c r="B1443" s="2">
        <f t="shared" si="23"/>
        <v>1977.6153311136443</v>
      </c>
      <c r="C1443" s="7">
        <v>97.88</v>
      </c>
    </row>
    <row r="1444" spans="1:3">
      <c r="A1444" s="3">
        <v>28356</v>
      </c>
      <c r="B1444" s="2">
        <f t="shared" si="23"/>
        <v>1977.6344960691542</v>
      </c>
      <c r="C1444" s="7">
        <v>97.51</v>
      </c>
    </row>
    <row r="1445" spans="1:3">
      <c r="A1445" s="3">
        <v>28363</v>
      </c>
      <c r="B1445" s="2">
        <f t="shared" si="23"/>
        <v>1977.6536610246642</v>
      </c>
      <c r="C1445" s="7">
        <v>96.06</v>
      </c>
    </row>
    <row r="1446" spans="1:3">
      <c r="A1446" s="3">
        <v>28370</v>
      </c>
      <c r="B1446" s="2">
        <f t="shared" si="23"/>
        <v>1977.6728259801741</v>
      </c>
      <c r="C1446" s="7">
        <v>97.45</v>
      </c>
    </row>
    <row r="1447" spans="1:3">
      <c r="A1447" s="3">
        <v>28377</v>
      </c>
      <c r="B1447" s="2">
        <f t="shared" si="23"/>
        <v>1977.6919909356841</v>
      </c>
      <c r="C1447" s="7">
        <v>96.37</v>
      </c>
    </row>
    <row r="1448" spans="1:3">
      <c r="A1448" s="3">
        <v>28384</v>
      </c>
      <c r="B1448" s="2">
        <f t="shared" si="23"/>
        <v>1977.711155891194</v>
      </c>
      <c r="C1448" s="7">
        <v>96.48</v>
      </c>
    </row>
    <row r="1449" spans="1:3">
      <c r="A1449" s="3">
        <v>28391</v>
      </c>
      <c r="B1449" s="2">
        <f t="shared" si="23"/>
        <v>1977.730320846704</v>
      </c>
      <c r="C1449" s="7">
        <v>95.04</v>
      </c>
    </row>
    <row r="1450" spans="1:3">
      <c r="A1450" s="3">
        <v>28398</v>
      </c>
      <c r="B1450" s="2">
        <f t="shared" si="23"/>
        <v>1977.7494858022139</v>
      </c>
      <c r="C1450" s="7">
        <v>96.53</v>
      </c>
    </row>
    <row r="1451" spans="1:3">
      <c r="A1451" s="3">
        <v>28405</v>
      </c>
      <c r="B1451" s="2">
        <f t="shared" si="23"/>
        <v>1977.7686507577239</v>
      </c>
      <c r="C1451" s="7">
        <v>95.97</v>
      </c>
    </row>
    <row r="1452" spans="1:3">
      <c r="A1452" s="3">
        <v>28412</v>
      </c>
      <c r="B1452" s="2">
        <f t="shared" si="23"/>
        <v>1977.7878157132338</v>
      </c>
      <c r="C1452" s="7">
        <v>93.56</v>
      </c>
    </row>
    <row r="1453" spans="1:3">
      <c r="A1453" s="3">
        <v>28419</v>
      </c>
      <c r="B1453" s="2">
        <f t="shared" si="23"/>
        <v>1977.8069806687438</v>
      </c>
      <c r="C1453" s="7">
        <v>92.32</v>
      </c>
    </row>
    <row r="1454" spans="1:3">
      <c r="A1454" s="3">
        <v>28426</v>
      </c>
      <c r="B1454" s="2">
        <f t="shared" si="23"/>
        <v>1977.8261456242537</v>
      </c>
      <c r="C1454" s="7">
        <v>92.61</v>
      </c>
    </row>
    <row r="1455" spans="1:3">
      <c r="A1455" s="3">
        <v>28433</v>
      </c>
      <c r="B1455" s="2">
        <f t="shared" si="23"/>
        <v>1977.8453105797637</v>
      </c>
      <c r="C1455" s="7">
        <v>91.58</v>
      </c>
    </row>
    <row r="1456" spans="1:3">
      <c r="A1456" s="3">
        <v>28440</v>
      </c>
      <c r="B1456" s="2">
        <f t="shared" si="23"/>
        <v>1977.8644755352736</v>
      </c>
      <c r="C1456" s="7">
        <v>95.98</v>
      </c>
    </row>
    <row r="1457" spans="1:3">
      <c r="A1457" s="3">
        <v>28447</v>
      </c>
      <c r="B1457" s="2">
        <f t="shared" si="23"/>
        <v>1977.8836404907836</v>
      </c>
      <c r="C1457" s="7">
        <v>95.33</v>
      </c>
    </row>
    <row r="1458" spans="1:3">
      <c r="A1458" s="3">
        <v>28454</v>
      </c>
      <c r="B1458" s="2">
        <f t="shared" si="23"/>
        <v>1977.9028054462935</v>
      </c>
      <c r="C1458" s="7">
        <v>96.69</v>
      </c>
    </row>
    <row r="1459" spans="1:3">
      <c r="A1459" s="3">
        <v>28461</v>
      </c>
      <c r="B1459" s="2">
        <f t="shared" si="23"/>
        <v>1977.9219704018035</v>
      </c>
      <c r="C1459" s="7">
        <v>94.67</v>
      </c>
    </row>
    <row r="1460" spans="1:3">
      <c r="A1460" s="3">
        <v>28468</v>
      </c>
      <c r="B1460" s="2">
        <f t="shared" si="23"/>
        <v>1977.9411353573134</v>
      </c>
      <c r="C1460" s="7">
        <v>93.65</v>
      </c>
    </row>
    <row r="1461" spans="1:3">
      <c r="A1461" s="3">
        <v>28475</v>
      </c>
      <c r="B1461" s="2">
        <f t="shared" si="23"/>
        <v>1977.9603003128234</v>
      </c>
      <c r="C1461" s="7">
        <v>93.4</v>
      </c>
    </row>
    <row r="1462" spans="1:3">
      <c r="A1462" s="3">
        <v>28482</v>
      </c>
      <c r="B1462" s="2">
        <f t="shared" si="23"/>
        <v>1977.9794652683333</v>
      </c>
      <c r="C1462" s="7">
        <v>94.69</v>
      </c>
    </row>
    <row r="1463" spans="1:3">
      <c r="A1463" s="3">
        <v>28489</v>
      </c>
      <c r="B1463" s="2">
        <f t="shared" si="23"/>
        <v>1977.9986302238433</v>
      </c>
      <c r="C1463" s="7">
        <v>95.1</v>
      </c>
    </row>
    <row r="1464" spans="1:3">
      <c r="A1464" s="3">
        <v>28496</v>
      </c>
      <c r="B1464" s="2">
        <f t="shared" si="23"/>
        <v>1978.0177951793532</v>
      </c>
      <c r="C1464" s="7">
        <v>91.62</v>
      </c>
    </row>
    <row r="1465" spans="1:3">
      <c r="A1465" s="3">
        <v>28503</v>
      </c>
      <c r="B1465" s="2">
        <f t="shared" si="23"/>
        <v>1978.0369601348632</v>
      </c>
      <c r="C1465" s="7">
        <v>89.69</v>
      </c>
    </row>
    <row r="1466" spans="1:3">
      <c r="A1466" s="3">
        <v>28510</v>
      </c>
      <c r="B1466" s="2">
        <f t="shared" si="23"/>
        <v>1978.0561250903731</v>
      </c>
      <c r="C1466" s="7">
        <v>89.89</v>
      </c>
    </row>
    <row r="1467" spans="1:3">
      <c r="A1467" s="3">
        <v>28517</v>
      </c>
      <c r="B1467" s="2">
        <f t="shared" si="23"/>
        <v>1978.0752900458831</v>
      </c>
      <c r="C1467" s="7">
        <v>88.58</v>
      </c>
    </row>
    <row r="1468" spans="1:3">
      <c r="A1468" s="3">
        <v>28524</v>
      </c>
      <c r="B1468" s="2">
        <f t="shared" si="23"/>
        <v>1978.094455001393</v>
      </c>
      <c r="C1468" s="7">
        <v>89.62</v>
      </c>
    </row>
    <row r="1469" spans="1:3">
      <c r="A1469" s="3">
        <v>28531</v>
      </c>
      <c r="B1469" s="2">
        <f t="shared" si="23"/>
        <v>1978.113619956903</v>
      </c>
      <c r="C1469" s="7">
        <v>90.08</v>
      </c>
    </row>
    <row r="1470" spans="1:3">
      <c r="A1470" s="3">
        <v>28538</v>
      </c>
      <c r="B1470" s="2">
        <f t="shared" si="23"/>
        <v>1978.1327849124129</v>
      </c>
      <c r="C1470" s="7">
        <v>87.96</v>
      </c>
    </row>
    <row r="1471" spans="1:3">
      <c r="A1471" s="3">
        <v>28545</v>
      </c>
      <c r="B1471" s="2">
        <f t="shared" si="23"/>
        <v>1978.1519498679229</v>
      </c>
      <c r="C1471" s="7">
        <v>88.49</v>
      </c>
    </row>
    <row r="1472" spans="1:3">
      <c r="A1472" s="3">
        <v>28552</v>
      </c>
      <c r="B1472" s="2">
        <f t="shared" si="23"/>
        <v>1978.1711148234328</v>
      </c>
      <c r="C1472" s="7">
        <v>87.45</v>
      </c>
    </row>
    <row r="1473" spans="1:3">
      <c r="A1473" s="3">
        <v>28559</v>
      </c>
      <c r="B1473" s="2">
        <f t="shared" si="23"/>
        <v>1978.1902797789428</v>
      </c>
      <c r="C1473" s="7">
        <v>88.88</v>
      </c>
    </row>
    <row r="1474" spans="1:3">
      <c r="A1474" s="3">
        <v>28566</v>
      </c>
      <c r="B1474" s="2">
        <f t="shared" si="23"/>
        <v>1978.2094447344527</v>
      </c>
      <c r="C1474" s="7">
        <v>90.2</v>
      </c>
    </row>
    <row r="1475" spans="1:3">
      <c r="A1475" s="3">
        <v>28573</v>
      </c>
      <c r="B1475" s="2">
        <f t="shared" si="23"/>
        <v>1978.2286096899627</v>
      </c>
      <c r="C1475" s="7">
        <v>89.36</v>
      </c>
    </row>
    <row r="1476" spans="1:3">
      <c r="A1476" s="3">
        <v>28580</v>
      </c>
      <c r="B1476" s="2">
        <f t="shared" si="23"/>
        <v>1978.2477746454726</v>
      </c>
      <c r="C1476" s="7">
        <v>89.21</v>
      </c>
    </row>
    <row r="1477" spans="1:3">
      <c r="A1477" s="3">
        <v>28587</v>
      </c>
      <c r="B1477" s="2">
        <f t="shared" si="23"/>
        <v>1978.2669396009826</v>
      </c>
      <c r="C1477" s="7">
        <v>90.17</v>
      </c>
    </row>
    <row r="1478" spans="1:3">
      <c r="A1478" s="3">
        <v>28594</v>
      </c>
      <c r="B1478" s="2">
        <f t="shared" si="23"/>
        <v>1978.2861045564925</v>
      </c>
      <c r="C1478" s="7">
        <v>92.92</v>
      </c>
    </row>
    <row r="1479" spans="1:3">
      <c r="A1479" s="3">
        <v>28601</v>
      </c>
      <c r="B1479" s="2">
        <f t="shared" si="23"/>
        <v>1978.3052695120025</v>
      </c>
      <c r="C1479" s="7">
        <v>94.34</v>
      </c>
    </row>
    <row r="1480" spans="1:3">
      <c r="A1480" s="3">
        <v>28608</v>
      </c>
      <c r="B1480" s="2">
        <f t="shared" si="23"/>
        <v>1978.3244344675124</v>
      </c>
      <c r="C1480" s="7">
        <v>96.83</v>
      </c>
    </row>
    <row r="1481" spans="1:3">
      <c r="A1481" s="3">
        <v>28615</v>
      </c>
      <c r="B1481" s="2">
        <f t="shared" si="23"/>
        <v>1978.3435994230224</v>
      </c>
      <c r="C1481" s="7">
        <v>96.53</v>
      </c>
    </row>
    <row r="1482" spans="1:3">
      <c r="A1482" s="3">
        <v>28622</v>
      </c>
      <c r="B1482" s="2">
        <f t="shared" si="23"/>
        <v>1978.3627643785323</v>
      </c>
      <c r="C1482" s="7">
        <v>98.07</v>
      </c>
    </row>
    <row r="1483" spans="1:3">
      <c r="A1483" s="3">
        <v>28629</v>
      </c>
      <c r="B1483" s="2">
        <f t="shared" si="23"/>
        <v>1978.3819293340423</v>
      </c>
      <c r="C1483" s="7">
        <v>98.12</v>
      </c>
    </row>
    <row r="1484" spans="1:3">
      <c r="A1484" s="3">
        <v>28636</v>
      </c>
      <c r="B1484" s="2">
        <f t="shared" si="23"/>
        <v>1978.4010942895522</v>
      </c>
      <c r="C1484" s="7">
        <v>96.58</v>
      </c>
    </row>
    <row r="1485" spans="1:3">
      <c r="A1485" s="3">
        <v>28643</v>
      </c>
      <c r="B1485" s="2">
        <f t="shared" si="23"/>
        <v>1978.4202592450622</v>
      </c>
      <c r="C1485" s="7">
        <v>98.14</v>
      </c>
    </row>
    <row r="1486" spans="1:3">
      <c r="A1486" s="3">
        <v>28650</v>
      </c>
      <c r="B1486" s="2">
        <f t="shared" ref="B1486:B1549" si="24">B1485+(7/365.25)</f>
        <v>1978.4394242005721</v>
      </c>
      <c r="C1486" s="7">
        <v>99.93</v>
      </c>
    </row>
    <row r="1487" spans="1:3">
      <c r="A1487" s="3">
        <v>28657</v>
      </c>
      <c r="B1487" s="2">
        <f t="shared" si="24"/>
        <v>1978.4585891560821</v>
      </c>
      <c r="C1487" s="7">
        <v>97.42</v>
      </c>
    </row>
    <row r="1488" spans="1:3">
      <c r="A1488" s="3">
        <v>28664</v>
      </c>
      <c r="B1488" s="2">
        <f t="shared" si="24"/>
        <v>1978.477754111592</v>
      </c>
      <c r="C1488" s="7">
        <v>95.85</v>
      </c>
    </row>
    <row r="1489" spans="1:3">
      <c r="A1489" s="3">
        <v>28671</v>
      </c>
      <c r="B1489" s="2">
        <f t="shared" si="24"/>
        <v>1978.496919067102</v>
      </c>
      <c r="C1489" s="7">
        <v>95.53</v>
      </c>
    </row>
    <row r="1490" spans="1:3">
      <c r="A1490" s="3">
        <v>28678</v>
      </c>
      <c r="B1490" s="2">
        <f t="shared" si="24"/>
        <v>1978.5160840226119</v>
      </c>
      <c r="C1490" s="7">
        <v>94.89</v>
      </c>
    </row>
    <row r="1491" spans="1:3">
      <c r="A1491" s="3">
        <v>28685</v>
      </c>
      <c r="B1491" s="2">
        <f t="shared" si="24"/>
        <v>1978.5352489781219</v>
      </c>
      <c r="C1491" s="7">
        <v>97.58</v>
      </c>
    </row>
    <row r="1492" spans="1:3">
      <c r="A1492" s="3">
        <v>28692</v>
      </c>
      <c r="B1492" s="2">
        <f t="shared" si="24"/>
        <v>1978.5544139336318</v>
      </c>
      <c r="C1492" s="7">
        <v>97.75</v>
      </c>
    </row>
    <row r="1493" spans="1:3">
      <c r="A1493" s="3">
        <v>28699</v>
      </c>
      <c r="B1493" s="2">
        <f t="shared" si="24"/>
        <v>1978.5735788891418</v>
      </c>
      <c r="C1493" s="7">
        <v>100</v>
      </c>
    </row>
    <row r="1494" spans="1:3">
      <c r="A1494" s="3">
        <v>28706</v>
      </c>
      <c r="B1494" s="2">
        <f t="shared" si="24"/>
        <v>1978.5927438446517</v>
      </c>
      <c r="C1494" s="7">
        <v>103.92</v>
      </c>
    </row>
    <row r="1495" spans="1:3">
      <c r="A1495" s="3">
        <v>28713</v>
      </c>
      <c r="B1495" s="2">
        <f t="shared" si="24"/>
        <v>1978.6119088001617</v>
      </c>
      <c r="C1495" s="7">
        <v>103.96</v>
      </c>
    </row>
    <row r="1496" spans="1:3">
      <c r="A1496" s="3">
        <v>28720</v>
      </c>
      <c r="B1496" s="2">
        <f t="shared" si="24"/>
        <v>1978.6310737556717</v>
      </c>
      <c r="C1496" s="7">
        <v>104.73</v>
      </c>
    </row>
    <row r="1497" spans="1:3">
      <c r="A1497" s="3">
        <v>28727</v>
      </c>
      <c r="B1497" s="2">
        <f t="shared" si="24"/>
        <v>1978.6502387111816</v>
      </c>
      <c r="C1497" s="7">
        <v>104.9</v>
      </c>
    </row>
    <row r="1498" spans="1:3">
      <c r="A1498" s="3">
        <v>28734</v>
      </c>
      <c r="B1498" s="2">
        <f t="shared" si="24"/>
        <v>1978.6694036666916</v>
      </c>
      <c r="C1498" s="7">
        <v>103.68</v>
      </c>
    </row>
    <row r="1499" spans="1:3">
      <c r="A1499" s="3">
        <v>28741</v>
      </c>
      <c r="B1499" s="2">
        <f t="shared" si="24"/>
        <v>1978.6885686222015</v>
      </c>
      <c r="C1499" s="7">
        <v>106.79</v>
      </c>
    </row>
    <row r="1500" spans="1:3">
      <c r="A1500" s="3">
        <v>28748</v>
      </c>
      <c r="B1500" s="2">
        <f t="shared" si="24"/>
        <v>1978.7077335777115</v>
      </c>
      <c r="C1500" s="7">
        <v>104.12</v>
      </c>
    </row>
    <row r="1501" spans="1:3">
      <c r="A1501" s="3">
        <v>28755</v>
      </c>
      <c r="B1501" s="2">
        <f t="shared" si="24"/>
        <v>1978.7268985332214</v>
      </c>
      <c r="C1501" s="7">
        <v>101.84</v>
      </c>
    </row>
    <row r="1502" spans="1:3">
      <c r="A1502" s="3">
        <v>28762</v>
      </c>
      <c r="B1502" s="2">
        <f t="shared" si="24"/>
        <v>1978.7460634887314</v>
      </c>
      <c r="C1502" s="7">
        <v>102.54</v>
      </c>
    </row>
    <row r="1503" spans="1:3">
      <c r="A1503" s="3">
        <v>28769</v>
      </c>
      <c r="B1503" s="2">
        <f t="shared" si="24"/>
        <v>1978.7652284442413</v>
      </c>
      <c r="C1503" s="7">
        <v>103.52</v>
      </c>
    </row>
    <row r="1504" spans="1:3">
      <c r="A1504" s="3">
        <v>28776</v>
      </c>
      <c r="B1504" s="2">
        <f t="shared" si="24"/>
        <v>1978.7843933997513</v>
      </c>
      <c r="C1504" s="7">
        <v>104.66</v>
      </c>
    </row>
    <row r="1505" spans="1:3">
      <c r="A1505" s="3">
        <v>28783</v>
      </c>
      <c r="B1505" s="2">
        <f t="shared" si="24"/>
        <v>1978.8035583552612</v>
      </c>
      <c r="C1505" s="7">
        <v>97.95</v>
      </c>
    </row>
    <row r="1506" spans="1:3">
      <c r="A1506" s="3">
        <v>28790</v>
      </c>
      <c r="B1506" s="2">
        <f t="shared" si="24"/>
        <v>1978.8227233107712</v>
      </c>
      <c r="C1506" s="7">
        <v>94.59</v>
      </c>
    </row>
    <row r="1507" spans="1:3">
      <c r="A1507" s="3">
        <v>28797</v>
      </c>
      <c r="B1507" s="2">
        <f t="shared" si="24"/>
        <v>1978.8418882662811</v>
      </c>
      <c r="C1507" s="7">
        <v>96.18</v>
      </c>
    </row>
    <row r="1508" spans="1:3">
      <c r="A1508" s="3">
        <v>28804</v>
      </c>
      <c r="B1508" s="2">
        <f t="shared" si="24"/>
        <v>1978.8610532217911</v>
      </c>
      <c r="C1508" s="7">
        <v>94.77</v>
      </c>
    </row>
    <row r="1509" spans="1:3">
      <c r="A1509" s="3">
        <v>28811</v>
      </c>
      <c r="B1509" s="2">
        <f t="shared" si="24"/>
        <v>1978.880218177301</v>
      </c>
      <c r="C1509" s="7">
        <v>94.42</v>
      </c>
    </row>
    <row r="1510" spans="1:3">
      <c r="A1510" s="3">
        <v>28818</v>
      </c>
      <c r="B1510" s="2">
        <f t="shared" si="24"/>
        <v>1978.899383132811</v>
      </c>
      <c r="C1510" s="7">
        <v>95.79</v>
      </c>
    </row>
    <row r="1511" spans="1:3">
      <c r="A1511" s="3">
        <v>28825</v>
      </c>
      <c r="B1511" s="2">
        <f t="shared" si="24"/>
        <v>1978.9185480883209</v>
      </c>
      <c r="C1511" s="7">
        <v>96.28</v>
      </c>
    </row>
    <row r="1512" spans="1:3">
      <c r="A1512" s="3">
        <v>28832</v>
      </c>
      <c r="B1512" s="2">
        <f t="shared" si="24"/>
        <v>1978.9377130438309</v>
      </c>
      <c r="C1512" s="7">
        <v>96.63</v>
      </c>
    </row>
    <row r="1513" spans="1:3">
      <c r="A1513" s="3">
        <v>28839</v>
      </c>
      <c r="B1513" s="2">
        <f t="shared" si="24"/>
        <v>1978.9568779993408</v>
      </c>
      <c r="C1513" s="7">
        <v>95.33</v>
      </c>
    </row>
    <row r="1514" spans="1:3">
      <c r="A1514" s="3">
        <v>28846</v>
      </c>
      <c r="B1514" s="2">
        <f t="shared" si="24"/>
        <v>1978.9760429548508</v>
      </c>
      <c r="C1514" s="7">
        <v>96.31</v>
      </c>
    </row>
    <row r="1515" spans="1:3">
      <c r="A1515" s="3">
        <v>28853</v>
      </c>
      <c r="B1515" s="2">
        <f t="shared" si="24"/>
        <v>1978.9952079103607</v>
      </c>
      <c r="C1515" s="7">
        <v>96.11</v>
      </c>
    </row>
    <row r="1516" spans="1:3">
      <c r="A1516" s="3">
        <v>28860</v>
      </c>
      <c r="B1516" s="2">
        <f t="shared" si="24"/>
        <v>1979.0143728658707</v>
      </c>
      <c r="C1516" s="7">
        <v>99.13</v>
      </c>
    </row>
    <row r="1517" spans="1:3">
      <c r="A1517" s="3">
        <v>28867</v>
      </c>
      <c r="B1517" s="2">
        <f t="shared" si="24"/>
        <v>1979.0335378213806</v>
      </c>
      <c r="C1517" s="7">
        <v>99.93</v>
      </c>
    </row>
    <row r="1518" spans="1:3">
      <c r="A1518" s="3">
        <v>28874</v>
      </c>
      <c r="B1518" s="2">
        <f t="shared" si="24"/>
        <v>1979.0527027768906</v>
      </c>
      <c r="C1518" s="7">
        <v>99.75</v>
      </c>
    </row>
    <row r="1519" spans="1:3">
      <c r="A1519" s="3">
        <v>28881</v>
      </c>
      <c r="B1519" s="2">
        <f t="shared" si="24"/>
        <v>1979.0718677324005</v>
      </c>
      <c r="C1519" s="7">
        <v>101.86</v>
      </c>
    </row>
    <row r="1520" spans="1:3">
      <c r="A1520" s="3">
        <v>28888</v>
      </c>
      <c r="B1520" s="2">
        <f t="shared" si="24"/>
        <v>1979.0910326879105</v>
      </c>
      <c r="C1520" s="7">
        <v>99.5</v>
      </c>
    </row>
    <row r="1521" spans="1:3">
      <c r="A1521" s="3">
        <v>28895</v>
      </c>
      <c r="B1521" s="2">
        <f t="shared" si="24"/>
        <v>1979.1101976434204</v>
      </c>
      <c r="C1521" s="7">
        <v>97.87</v>
      </c>
    </row>
    <row r="1522" spans="1:3">
      <c r="A1522" s="3">
        <v>28902</v>
      </c>
      <c r="B1522" s="2">
        <f t="shared" si="24"/>
        <v>1979.1293625989304</v>
      </c>
      <c r="C1522" s="7">
        <v>98.67</v>
      </c>
    </row>
    <row r="1523" spans="1:3">
      <c r="A1523" s="3">
        <v>28909</v>
      </c>
      <c r="B1523" s="2">
        <f t="shared" si="24"/>
        <v>1979.1485275544403</v>
      </c>
      <c r="C1523" s="7">
        <v>97.78</v>
      </c>
    </row>
    <row r="1524" spans="1:3">
      <c r="A1524" s="3">
        <v>28916</v>
      </c>
      <c r="B1524" s="2">
        <f t="shared" si="24"/>
        <v>1979.1676925099503</v>
      </c>
      <c r="C1524" s="7">
        <v>96.97</v>
      </c>
    </row>
    <row r="1525" spans="1:3">
      <c r="A1525" s="3">
        <v>28923</v>
      </c>
      <c r="B1525" s="2">
        <f t="shared" si="24"/>
        <v>1979.1868574654602</v>
      </c>
      <c r="C1525" s="7">
        <v>99.54</v>
      </c>
    </row>
    <row r="1526" spans="1:3">
      <c r="A1526" s="3">
        <v>28930</v>
      </c>
      <c r="B1526" s="2">
        <f t="shared" si="24"/>
        <v>1979.2060224209702</v>
      </c>
      <c r="C1526" s="7">
        <v>100.69</v>
      </c>
    </row>
    <row r="1527" spans="1:3">
      <c r="A1527" s="3">
        <v>28937</v>
      </c>
      <c r="B1527" s="2">
        <f t="shared" si="24"/>
        <v>1979.2251873764801</v>
      </c>
      <c r="C1527" s="7">
        <v>101.6</v>
      </c>
    </row>
    <row r="1528" spans="1:3">
      <c r="A1528" s="3">
        <v>28944</v>
      </c>
      <c r="B1528" s="2">
        <f t="shared" si="24"/>
        <v>1979.2443523319901</v>
      </c>
      <c r="C1528" s="7">
        <v>101.59</v>
      </c>
    </row>
    <row r="1529" spans="1:3">
      <c r="A1529" s="3">
        <v>28951</v>
      </c>
      <c r="B1529" s="2">
        <f t="shared" si="24"/>
        <v>1979.2635172875</v>
      </c>
      <c r="C1529" s="7">
        <v>103.18</v>
      </c>
    </row>
    <row r="1530" spans="1:3">
      <c r="A1530" s="3">
        <v>28958</v>
      </c>
      <c r="B1530" s="2">
        <f t="shared" si="24"/>
        <v>1979.28268224301</v>
      </c>
      <c r="C1530" s="7">
        <v>102</v>
      </c>
    </row>
    <row r="1531" spans="1:3">
      <c r="A1531" s="3">
        <v>28965</v>
      </c>
      <c r="B1531" s="2">
        <f t="shared" si="24"/>
        <v>1979.3018471985199</v>
      </c>
      <c r="C1531" s="7">
        <v>101.23</v>
      </c>
    </row>
    <row r="1532" spans="1:3">
      <c r="A1532" s="3">
        <v>28972</v>
      </c>
      <c r="B1532" s="2">
        <f t="shared" si="24"/>
        <v>1979.3210121540299</v>
      </c>
      <c r="C1532" s="7">
        <v>101.8</v>
      </c>
    </row>
    <row r="1533" spans="1:3">
      <c r="A1533" s="3">
        <v>28979</v>
      </c>
      <c r="B1533" s="2">
        <f t="shared" si="24"/>
        <v>1979.3401771095398</v>
      </c>
      <c r="C1533" s="7">
        <v>100.69</v>
      </c>
    </row>
    <row r="1534" spans="1:3">
      <c r="A1534" s="3">
        <v>28986</v>
      </c>
      <c r="B1534" s="2">
        <f t="shared" si="24"/>
        <v>1979.3593420650498</v>
      </c>
      <c r="C1534" s="7">
        <v>98.52</v>
      </c>
    </row>
    <row r="1535" spans="1:3">
      <c r="A1535" s="3">
        <v>28993</v>
      </c>
      <c r="B1535" s="2">
        <f t="shared" si="24"/>
        <v>1979.3785070205597</v>
      </c>
      <c r="C1535" s="7">
        <v>99.93</v>
      </c>
    </row>
    <row r="1536" spans="1:3">
      <c r="A1536" s="3">
        <v>29000</v>
      </c>
      <c r="B1536" s="2">
        <f t="shared" si="24"/>
        <v>1979.3976719760697</v>
      </c>
      <c r="C1536" s="7">
        <v>100.22</v>
      </c>
    </row>
    <row r="1537" spans="1:3">
      <c r="A1537" s="3">
        <v>29007</v>
      </c>
      <c r="B1537" s="2">
        <f t="shared" si="24"/>
        <v>1979.4168369315796</v>
      </c>
      <c r="C1537" s="7">
        <v>99.17</v>
      </c>
    </row>
    <row r="1538" spans="1:3">
      <c r="A1538" s="3">
        <v>29014</v>
      </c>
      <c r="B1538" s="2">
        <f t="shared" si="24"/>
        <v>1979.4360018870896</v>
      </c>
      <c r="C1538" s="7">
        <v>101.49</v>
      </c>
    </row>
    <row r="1539" spans="1:3">
      <c r="A1539" s="3">
        <v>29021</v>
      </c>
      <c r="B1539" s="2">
        <f t="shared" si="24"/>
        <v>1979.4551668425995</v>
      </c>
      <c r="C1539" s="7">
        <v>102.09</v>
      </c>
    </row>
    <row r="1540" spans="1:3">
      <c r="A1540" s="3">
        <v>29028</v>
      </c>
      <c r="B1540" s="2">
        <f t="shared" si="24"/>
        <v>1979.4743317981095</v>
      </c>
      <c r="C1540" s="7">
        <v>102.64</v>
      </c>
    </row>
    <row r="1541" spans="1:3">
      <c r="A1541" s="3">
        <v>29035</v>
      </c>
      <c r="B1541" s="2">
        <f t="shared" si="24"/>
        <v>1979.4934967536194</v>
      </c>
      <c r="C1541" s="7">
        <v>102.91</v>
      </c>
    </row>
    <row r="1542" spans="1:3">
      <c r="A1542" s="3">
        <v>29042</v>
      </c>
      <c r="B1542" s="2">
        <f t="shared" si="24"/>
        <v>1979.5126617091294</v>
      </c>
      <c r="C1542" s="7">
        <v>103.62</v>
      </c>
    </row>
    <row r="1543" spans="1:3">
      <c r="A1543" s="3">
        <v>29049</v>
      </c>
      <c r="B1543" s="2">
        <f t="shared" si="24"/>
        <v>1979.5318266646393</v>
      </c>
      <c r="C1543" s="7">
        <v>102.32</v>
      </c>
    </row>
    <row r="1544" spans="1:3">
      <c r="A1544" s="3">
        <v>29056</v>
      </c>
      <c r="B1544" s="2">
        <f t="shared" si="24"/>
        <v>1979.5509916201493</v>
      </c>
      <c r="C1544" s="7">
        <v>101.82</v>
      </c>
    </row>
    <row r="1545" spans="1:3">
      <c r="A1545" s="3">
        <v>29063</v>
      </c>
      <c r="B1545" s="2">
        <f t="shared" si="24"/>
        <v>1979.5701565756592</v>
      </c>
      <c r="C1545" s="7">
        <v>103.1</v>
      </c>
    </row>
    <row r="1546" spans="1:3">
      <c r="A1546" s="3">
        <v>29070</v>
      </c>
      <c r="B1546" s="2">
        <f t="shared" si="24"/>
        <v>1979.5893215311692</v>
      </c>
      <c r="C1546" s="7">
        <v>104.04</v>
      </c>
    </row>
    <row r="1547" spans="1:3">
      <c r="A1547" s="3">
        <v>29077</v>
      </c>
      <c r="B1547" s="2">
        <f t="shared" si="24"/>
        <v>1979.6084864866791</v>
      </c>
      <c r="C1547" s="7">
        <v>106.4</v>
      </c>
    </row>
    <row r="1548" spans="1:3">
      <c r="A1548" s="3">
        <v>29084</v>
      </c>
      <c r="B1548" s="2">
        <f t="shared" si="24"/>
        <v>1979.6276514421891</v>
      </c>
      <c r="C1548" s="7">
        <v>108.3</v>
      </c>
    </row>
    <row r="1549" spans="1:3">
      <c r="A1549" s="3">
        <v>29091</v>
      </c>
      <c r="B1549" s="2">
        <f t="shared" si="24"/>
        <v>1979.646816397699</v>
      </c>
      <c r="C1549" s="7">
        <v>108.6</v>
      </c>
    </row>
    <row r="1550" spans="1:3">
      <c r="A1550" s="3">
        <v>29098</v>
      </c>
      <c r="B1550" s="2">
        <f t="shared" ref="B1550:B1613" si="25">B1549+(7/365.25)</f>
        <v>1979.665981353209</v>
      </c>
      <c r="C1550" s="7">
        <v>109.32</v>
      </c>
    </row>
    <row r="1551" spans="1:3">
      <c r="A1551" s="3">
        <v>29105</v>
      </c>
      <c r="B1551" s="2">
        <f t="shared" si="25"/>
        <v>1979.6851463087189</v>
      </c>
      <c r="C1551" s="7">
        <v>107.66</v>
      </c>
    </row>
    <row r="1552" spans="1:3">
      <c r="A1552" s="3">
        <v>29112</v>
      </c>
      <c r="B1552" s="2">
        <f t="shared" si="25"/>
        <v>1979.7043112642289</v>
      </c>
      <c r="C1552" s="7">
        <v>108.76</v>
      </c>
    </row>
    <row r="1553" spans="1:3">
      <c r="A1553" s="3">
        <v>29119</v>
      </c>
      <c r="B1553" s="2">
        <f t="shared" si="25"/>
        <v>1979.7234762197388</v>
      </c>
      <c r="C1553" s="7">
        <v>110.47</v>
      </c>
    </row>
    <row r="1554" spans="1:3">
      <c r="A1554" s="3">
        <v>29126</v>
      </c>
      <c r="B1554" s="2">
        <f t="shared" si="25"/>
        <v>1979.7426411752488</v>
      </c>
      <c r="C1554" s="7">
        <v>109.32</v>
      </c>
    </row>
    <row r="1555" spans="1:3">
      <c r="A1555" s="3">
        <v>29133</v>
      </c>
      <c r="B1555" s="2">
        <f t="shared" si="25"/>
        <v>1979.7618061307587</v>
      </c>
      <c r="C1555" s="7">
        <v>111.27</v>
      </c>
    </row>
    <row r="1556" spans="1:3">
      <c r="A1556" s="3">
        <v>29140</v>
      </c>
      <c r="B1556" s="2">
        <f t="shared" si="25"/>
        <v>1979.7809710862687</v>
      </c>
      <c r="C1556" s="7">
        <v>104.49</v>
      </c>
    </row>
    <row r="1557" spans="1:3">
      <c r="A1557" s="3">
        <v>29147</v>
      </c>
      <c r="B1557" s="2">
        <f t="shared" si="25"/>
        <v>1979.8001360417786</v>
      </c>
      <c r="C1557" s="7">
        <v>101.6</v>
      </c>
    </row>
    <row r="1558" spans="1:3">
      <c r="A1558" s="3">
        <v>29154</v>
      </c>
      <c r="B1558" s="2">
        <f t="shared" si="25"/>
        <v>1979.8193009972886</v>
      </c>
      <c r="C1558" s="7">
        <v>100.57</v>
      </c>
    </row>
    <row r="1559" spans="1:3">
      <c r="A1559" s="3">
        <v>29161</v>
      </c>
      <c r="B1559" s="2">
        <f t="shared" si="25"/>
        <v>1979.8384659527985</v>
      </c>
      <c r="C1559" s="7">
        <v>102.51</v>
      </c>
    </row>
    <row r="1560" spans="1:3">
      <c r="A1560" s="3">
        <v>29168</v>
      </c>
      <c r="B1560" s="2">
        <f t="shared" si="25"/>
        <v>1979.8576309083085</v>
      </c>
      <c r="C1560" s="7">
        <v>101.51</v>
      </c>
    </row>
    <row r="1561" spans="1:3">
      <c r="A1561" s="3">
        <v>29175</v>
      </c>
      <c r="B1561" s="2">
        <f t="shared" si="25"/>
        <v>1979.8767958638184</v>
      </c>
      <c r="C1561" s="7">
        <v>103.79</v>
      </c>
    </row>
    <row r="1562" spans="1:3">
      <c r="A1562" s="3">
        <v>29182</v>
      </c>
      <c r="B1562" s="2">
        <f t="shared" si="25"/>
        <v>1979.8959608193284</v>
      </c>
      <c r="C1562" s="7">
        <v>104.67</v>
      </c>
    </row>
    <row r="1563" spans="1:3">
      <c r="A1563" s="3">
        <v>29189</v>
      </c>
      <c r="B1563" s="2">
        <f t="shared" si="25"/>
        <v>1979.9151257748383</v>
      </c>
      <c r="C1563" s="7">
        <v>106.16</v>
      </c>
    </row>
    <row r="1564" spans="1:3">
      <c r="A1564" s="3">
        <v>29196</v>
      </c>
      <c r="B1564" s="2">
        <f t="shared" si="25"/>
        <v>1979.9342907303483</v>
      </c>
      <c r="C1564" s="7">
        <v>107.52</v>
      </c>
    </row>
    <row r="1565" spans="1:3">
      <c r="A1565" s="3">
        <v>29203</v>
      </c>
      <c r="B1565" s="2">
        <f t="shared" si="25"/>
        <v>1979.9534556858582</v>
      </c>
      <c r="C1565" s="7">
        <v>108.92</v>
      </c>
    </row>
    <row r="1566" spans="1:3">
      <c r="A1566" s="3">
        <v>29210</v>
      </c>
      <c r="B1566" s="2">
        <f t="shared" si="25"/>
        <v>1979.9726206413682</v>
      </c>
      <c r="C1566" s="7">
        <v>107.59</v>
      </c>
    </row>
    <row r="1567" spans="1:3">
      <c r="A1567" s="3">
        <v>29217</v>
      </c>
      <c r="B1567" s="2">
        <f t="shared" si="25"/>
        <v>1979.9917855968781</v>
      </c>
      <c r="C1567" s="7">
        <v>107.84</v>
      </c>
    </row>
    <row r="1568" spans="1:3">
      <c r="A1568" s="3">
        <v>29224</v>
      </c>
      <c r="B1568" s="2">
        <f t="shared" si="25"/>
        <v>1980.0109505523881</v>
      </c>
      <c r="C1568" s="7">
        <v>106.52</v>
      </c>
    </row>
    <row r="1569" spans="1:3">
      <c r="A1569" s="3">
        <v>29231</v>
      </c>
      <c r="B1569" s="2">
        <f t="shared" si="25"/>
        <v>1980.030115507898</v>
      </c>
      <c r="C1569" s="7">
        <v>109.92</v>
      </c>
    </row>
    <row r="1570" spans="1:3">
      <c r="A1570" s="3">
        <v>29238</v>
      </c>
      <c r="B1570" s="2">
        <f t="shared" si="25"/>
        <v>1980.049280463408</v>
      </c>
      <c r="C1570" s="7">
        <v>111.07</v>
      </c>
    </row>
    <row r="1571" spans="1:3">
      <c r="A1571" s="3">
        <v>29245</v>
      </c>
      <c r="B1571" s="2">
        <f t="shared" si="25"/>
        <v>1980.0684454189179</v>
      </c>
      <c r="C1571" s="7">
        <v>113.61</v>
      </c>
    </row>
    <row r="1572" spans="1:3">
      <c r="A1572" s="3">
        <v>29252</v>
      </c>
      <c r="B1572" s="2">
        <f t="shared" si="25"/>
        <v>1980.0876103744279</v>
      </c>
      <c r="C1572" s="7">
        <v>115.12</v>
      </c>
    </row>
    <row r="1573" spans="1:3">
      <c r="A1573" s="3">
        <v>29259</v>
      </c>
      <c r="B1573" s="2">
        <f t="shared" si="25"/>
        <v>1980.1067753299378</v>
      </c>
      <c r="C1573" s="7">
        <v>117.95</v>
      </c>
    </row>
    <row r="1574" spans="1:3">
      <c r="A1574" s="3">
        <v>29266</v>
      </c>
      <c r="B1574" s="2">
        <f t="shared" si="25"/>
        <v>1980.1259402854478</v>
      </c>
      <c r="C1574" s="7">
        <v>115.41</v>
      </c>
    </row>
    <row r="1575" spans="1:3">
      <c r="A1575" s="3">
        <v>29273</v>
      </c>
      <c r="B1575" s="2">
        <f t="shared" si="25"/>
        <v>1980.1451052409577</v>
      </c>
      <c r="C1575" s="7">
        <v>115.04</v>
      </c>
    </row>
    <row r="1576" spans="1:3">
      <c r="A1576" s="3">
        <v>29280</v>
      </c>
      <c r="B1576" s="2">
        <f t="shared" si="25"/>
        <v>1980.1642701964677</v>
      </c>
      <c r="C1576" s="7">
        <v>113.66</v>
      </c>
    </row>
    <row r="1577" spans="1:3">
      <c r="A1577" s="3">
        <v>29287</v>
      </c>
      <c r="B1577" s="2">
        <f t="shared" si="25"/>
        <v>1980.1834351519776</v>
      </c>
      <c r="C1577" s="7">
        <v>106.9</v>
      </c>
    </row>
    <row r="1578" spans="1:3">
      <c r="A1578" s="3">
        <v>29294</v>
      </c>
      <c r="B1578" s="2">
        <f t="shared" si="25"/>
        <v>1980.2026001074876</v>
      </c>
      <c r="C1578" s="7">
        <v>105.43</v>
      </c>
    </row>
    <row r="1579" spans="1:3">
      <c r="A1579" s="3">
        <v>29301</v>
      </c>
      <c r="B1579" s="2">
        <f t="shared" si="25"/>
        <v>1980.2217650629975</v>
      </c>
      <c r="C1579" s="7">
        <v>102.31</v>
      </c>
    </row>
    <row r="1580" spans="1:3">
      <c r="A1580" s="3">
        <v>29308</v>
      </c>
      <c r="B1580" s="2">
        <f t="shared" si="25"/>
        <v>1980.2409300185075</v>
      </c>
      <c r="C1580" s="7">
        <v>100.68</v>
      </c>
    </row>
    <row r="1581" spans="1:3">
      <c r="A1581" s="3">
        <v>29315</v>
      </c>
      <c r="B1581" s="2">
        <f t="shared" si="25"/>
        <v>1980.2600949740174</v>
      </c>
      <c r="C1581" s="7">
        <v>102.15</v>
      </c>
    </row>
    <row r="1582" spans="1:3">
      <c r="A1582" s="3">
        <v>29322</v>
      </c>
      <c r="B1582" s="2">
        <f t="shared" si="25"/>
        <v>1980.2792599295274</v>
      </c>
      <c r="C1582" s="7">
        <v>103.79</v>
      </c>
    </row>
    <row r="1583" spans="1:3">
      <c r="A1583" s="3">
        <v>29329</v>
      </c>
      <c r="B1583" s="2">
        <f t="shared" si="25"/>
        <v>1980.2984248850373</v>
      </c>
      <c r="C1583" s="7">
        <v>100.55</v>
      </c>
    </row>
    <row r="1584" spans="1:3">
      <c r="A1584" s="3">
        <v>29336</v>
      </c>
      <c r="B1584" s="2">
        <f t="shared" si="25"/>
        <v>1980.3175898405473</v>
      </c>
      <c r="C1584" s="7">
        <v>105.16</v>
      </c>
    </row>
    <row r="1585" spans="1:3">
      <c r="A1585" s="3">
        <v>29343</v>
      </c>
      <c r="B1585" s="2">
        <f t="shared" si="25"/>
        <v>1980.3367547960572</v>
      </c>
      <c r="C1585" s="7">
        <v>105.58</v>
      </c>
    </row>
    <row r="1586" spans="1:3">
      <c r="A1586" s="3">
        <v>29350</v>
      </c>
      <c r="B1586" s="2">
        <f t="shared" si="25"/>
        <v>1980.3559197515672</v>
      </c>
      <c r="C1586" s="7">
        <v>104.72</v>
      </c>
    </row>
    <row r="1587" spans="1:3">
      <c r="A1587" s="3">
        <v>29357</v>
      </c>
      <c r="B1587" s="2">
        <f t="shared" si="25"/>
        <v>1980.3750847070771</v>
      </c>
      <c r="C1587" s="7">
        <v>107.35</v>
      </c>
    </row>
    <row r="1588" spans="1:3">
      <c r="A1588" s="3">
        <v>29364</v>
      </c>
      <c r="B1588" s="2">
        <f t="shared" si="25"/>
        <v>1980.3942496625871</v>
      </c>
      <c r="C1588" s="7">
        <v>110.62</v>
      </c>
    </row>
    <row r="1589" spans="1:3">
      <c r="A1589" s="3">
        <v>29371</v>
      </c>
      <c r="B1589" s="2">
        <f t="shared" si="25"/>
        <v>1980.413414618097</v>
      </c>
      <c r="C1589" s="7">
        <v>111.24</v>
      </c>
    </row>
    <row r="1590" spans="1:3">
      <c r="A1590" s="3">
        <v>29378</v>
      </c>
      <c r="B1590" s="2">
        <f t="shared" si="25"/>
        <v>1980.432579573607</v>
      </c>
      <c r="C1590" s="7">
        <v>113.2</v>
      </c>
    </row>
    <row r="1591" spans="1:3">
      <c r="A1591" s="3">
        <v>29385</v>
      </c>
      <c r="B1591" s="2">
        <f t="shared" si="25"/>
        <v>1980.4517445291169</v>
      </c>
      <c r="C1591" s="7">
        <v>115.81</v>
      </c>
    </row>
    <row r="1592" spans="1:3">
      <c r="A1592" s="3">
        <v>29392</v>
      </c>
      <c r="B1592" s="2">
        <f t="shared" si="25"/>
        <v>1980.4709094846269</v>
      </c>
      <c r="C1592" s="7">
        <v>114.06</v>
      </c>
    </row>
    <row r="1593" spans="1:3">
      <c r="A1593" s="3">
        <v>29399</v>
      </c>
      <c r="B1593" s="2">
        <f t="shared" si="25"/>
        <v>1980.4900744401368</v>
      </c>
      <c r="C1593" s="7">
        <v>116</v>
      </c>
    </row>
    <row r="1594" spans="1:3">
      <c r="A1594" s="3">
        <v>29406</v>
      </c>
      <c r="B1594" s="2">
        <f t="shared" si="25"/>
        <v>1980.5092393956468</v>
      </c>
      <c r="C1594" s="7">
        <v>117.46</v>
      </c>
    </row>
    <row r="1595" spans="1:3">
      <c r="A1595" s="3">
        <v>29413</v>
      </c>
      <c r="B1595" s="2">
        <f t="shared" si="25"/>
        <v>1980.5284043511567</v>
      </c>
      <c r="C1595" s="7">
        <v>117.84</v>
      </c>
    </row>
    <row r="1596" spans="1:3">
      <c r="A1596" s="3">
        <v>29420</v>
      </c>
      <c r="B1596" s="2">
        <f t="shared" si="25"/>
        <v>1980.5475693066667</v>
      </c>
      <c r="C1596" s="7">
        <v>122.04</v>
      </c>
    </row>
    <row r="1597" spans="1:3">
      <c r="A1597" s="3">
        <v>29427</v>
      </c>
      <c r="B1597" s="2">
        <f t="shared" si="25"/>
        <v>1980.5667342621766</v>
      </c>
      <c r="C1597" s="7">
        <v>120.78</v>
      </c>
    </row>
    <row r="1598" spans="1:3">
      <c r="A1598" s="3">
        <v>29434</v>
      </c>
      <c r="B1598" s="2">
        <f t="shared" si="25"/>
        <v>1980.5858992176866</v>
      </c>
      <c r="C1598" s="7">
        <v>121.21</v>
      </c>
    </row>
    <row r="1599" spans="1:3">
      <c r="A1599" s="3">
        <v>29441</v>
      </c>
      <c r="B1599" s="2">
        <f t="shared" si="25"/>
        <v>1980.6050641731965</v>
      </c>
      <c r="C1599" s="7">
        <v>123.61</v>
      </c>
    </row>
    <row r="1600" spans="1:3">
      <c r="A1600" s="3">
        <v>29448</v>
      </c>
      <c r="B1600" s="2">
        <f t="shared" si="25"/>
        <v>1980.6242291287065</v>
      </c>
      <c r="C1600" s="7">
        <v>125.72</v>
      </c>
    </row>
    <row r="1601" spans="1:3">
      <c r="A1601" s="3">
        <v>29455</v>
      </c>
      <c r="B1601" s="2">
        <f t="shared" si="25"/>
        <v>1980.6433940842164</v>
      </c>
      <c r="C1601" s="7">
        <v>126.02</v>
      </c>
    </row>
    <row r="1602" spans="1:3">
      <c r="A1602" s="3">
        <v>29462</v>
      </c>
      <c r="B1602" s="2">
        <f t="shared" si="25"/>
        <v>1980.6625590397264</v>
      </c>
      <c r="C1602" s="7">
        <v>122.38</v>
      </c>
    </row>
    <row r="1603" spans="1:3">
      <c r="A1603" s="3">
        <v>29469</v>
      </c>
      <c r="B1603" s="2">
        <f t="shared" si="25"/>
        <v>1980.6817239952363</v>
      </c>
      <c r="C1603" s="7">
        <v>124.88</v>
      </c>
    </row>
    <row r="1604" spans="1:3">
      <c r="A1604" s="3">
        <v>29476</v>
      </c>
      <c r="B1604" s="2">
        <f t="shared" si="25"/>
        <v>1980.7008889507463</v>
      </c>
      <c r="C1604" s="7">
        <v>125.54</v>
      </c>
    </row>
    <row r="1605" spans="1:3">
      <c r="A1605" s="3">
        <v>29483</v>
      </c>
      <c r="B1605" s="2">
        <f t="shared" si="25"/>
        <v>1980.7200539062562</v>
      </c>
      <c r="C1605" s="7">
        <v>129.25</v>
      </c>
    </row>
    <row r="1606" spans="1:3">
      <c r="A1606" s="3">
        <v>29490</v>
      </c>
      <c r="B1606" s="2">
        <f t="shared" si="25"/>
        <v>1980.7392188617662</v>
      </c>
      <c r="C1606" s="7">
        <v>126.35</v>
      </c>
    </row>
    <row r="1607" spans="1:3">
      <c r="A1607" s="3">
        <v>29497</v>
      </c>
      <c r="B1607" s="2">
        <f t="shared" si="25"/>
        <v>1980.7583838172761</v>
      </c>
      <c r="C1607" s="7">
        <v>129.33000000000001</v>
      </c>
    </row>
    <row r="1608" spans="1:3">
      <c r="A1608" s="3">
        <v>29504</v>
      </c>
      <c r="B1608" s="2">
        <f t="shared" si="25"/>
        <v>1980.7775487727861</v>
      </c>
      <c r="C1608" s="7">
        <v>130.29</v>
      </c>
    </row>
    <row r="1609" spans="1:3">
      <c r="A1609" s="3">
        <v>29511</v>
      </c>
      <c r="B1609" s="2">
        <f t="shared" si="25"/>
        <v>1980.796713728296</v>
      </c>
      <c r="C1609" s="7">
        <v>131.52000000000001</v>
      </c>
    </row>
    <row r="1610" spans="1:3">
      <c r="A1610" s="3">
        <v>29518</v>
      </c>
      <c r="B1610" s="2">
        <f t="shared" si="25"/>
        <v>1980.815878683806</v>
      </c>
      <c r="C1610" s="7">
        <v>129.85</v>
      </c>
    </row>
    <row r="1611" spans="1:3">
      <c r="A1611" s="3">
        <v>29525</v>
      </c>
      <c r="B1611" s="2">
        <f t="shared" si="25"/>
        <v>1980.8350436393159</v>
      </c>
      <c r="C1611" s="7">
        <v>127.47</v>
      </c>
    </row>
    <row r="1612" spans="1:3">
      <c r="A1612" s="3">
        <v>29532</v>
      </c>
      <c r="B1612" s="2">
        <f t="shared" si="25"/>
        <v>1980.8542085948259</v>
      </c>
      <c r="C1612" s="7">
        <v>129.18</v>
      </c>
    </row>
    <row r="1613" spans="1:3">
      <c r="A1613" s="3">
        <v>29539</v>
      </c>
      <c r="B1613" s="2">
        <f t="shared" si="25"/>
        <v>1980.8733735503358</v>
      </c>
      <c r="C1613" s="7">
        <v>137.15</v>
      </c>
    </row>
    <row r="1614" spans="1:3">
      <c r="A1614" s="3">
        <v>29546</v>
      </c>
      <c r="B1614" s="2">
        <f t="shared" ref="B1614:B1677" si="26">B1613+(7/365.25)</f>
        <v>1980.8925385058458</v>
      </c>
      <c r="C1614" s="7">
        <v>139.11000000000001</v>
      </c>
    </row>
    <row r="1615" spans="1:3">
      <c r="A1615" s="3">
        <v>29553</v>
      </c>
      <c r="B1615" s="2">
        <f t="shared" si="26"/>
        <v>1980.9117034613557</v>
      </c>
      <c r="C1615" s="7">
        <v>140.52000000000001</v>
      </c>
    </row>
    <row r="1616" spans="1:3">
      <c r="A1616" s="3">
        <v>29560</v>
      </c>
      <c r="B1616" s="2">
        <f t="shared" si="26"/>
        <v>1980.9308684168657</v>
      </c>
      <c r="C1616" s="7">
        <v>134.03</v>
      </c>
    </row>
    <row r="1617" spans="1:3">
      <c r="A1617" s="3">
        <v>29567</v>
      </c>
      <c r="B1617" s="2">
        <f t="shared" si="26"/>
        <v>1980.9500333723756</v>
      </c>
      <c r="C1617" s="7">
        <v>129.22999999999999</v>
      </c>
    </row>
    <row r="1618" spans="1:3">
      <c r="A1618" s="3">
        <v>29574</v>
      </c>
      <c r="B1618" s="2">
        <f t="shared" si="26"/>
        <v>1980.9691983278856</v>
      </c>
      <c r="C1618" s="7">
        <v>133.69999999999999</v>
      </c>
    </row>
    <row r="1619" spans="1:3">
      <c r="A1619" s="3">
        <v>29581</v>
      </c>
      <c r="B1619" s="2">
        <f t="shared" si="26"/>
        <v>1980.9883632833955</v>
      </c>
      <c r="C1619" s="7">
        <v>136.57</v>
      </c>
    </row>
    <row r="1620" spans="1:3">
      <c r="A1620" s="3">
        <v>29588</v>
      </c>
      <c r="B1620" s="2">
        <f t="shared" si="26"/>
        <v>1981.0075282389055</v>
      </c>
      <c r="C1620" s="7">
        <v>136.34</v>
      </c>
    </row>
    <row r="1621" spans="1:3">
      <c r="A1621" s="3">
        <v>29595</v>
      </c>
      <c r="B1621" s="2">
        <f t="shared" si="26"/>
        <v>1981.0266931944154</v>
      </c>
      <c r="C1621" s="7">
        <v>133.47999999999999</v>
      </c>
    </row>
    <row r="1622" spans="1:3">
      <c r="A1622" s="3">
        <v>29602</v>
      </c>
      <c r="B1622" s="2">
        <f t="shared" si="26"/>
        <v>1981.0458581499254</v>
      </c>
      <c r="C1622" s="7">
        <v>134.77000000000001</v>
      </c>
    </row>
    <row r="1623" spans="1:3">
      <c r="A1623" s="3">
        <v>29609</v>
      </c>
      <c r="B1623" s="2">
        <f t="shared" si="26"/>
        <v>1981.0650231054353</v>
      </c>
      <c r="C1623" s="7">
        <v>130.22999999999999</v>
      </c>
    </row>
    <row r="1624" spans="1:3">
      <c r="A1624" s="3">
        <v>29616</v>
      </c>
      <c r="B1624" s="2">
        <f t="shared" si="26"/>
        <v>1981.0841880609453</v>
      </c>
      <c r="C1624" s="7">
        <v>129.55000000000001</v>
      </c>
    </row>
    <row r="1625" spans="1:3">
      <c r="A1625" s="3">
        <v>29623</v>
      </c>
      <c r="B1625" s="2">
        <f t="shared" si="26"/>
        <v>1981.1033530164552</v>
      </c>
      <c r="C1625" s="7">
        <v>130.6</v>
      </c>
    </row>
    <row r="1626" spans="1:3">
      <c r="A1626" s="3">
        <v>29630</v>
      </c>
      <c r="B1626" s="2">
        <f t="shared" si="26"/>
        <v>1981.1225179719652</v>
      </c>
      <c r="C1626" s="7">
        <v>126.98</v>
      </c>
    </row>
    <row r="1627" spans="1:3">
      <c r="A1627" s="3">
        <v>29637</v>
      </c>
      <c r="B1627" s="2">
        <f t="shared" si="26"/>
        <v>1981.1416829274751</v>
      </c>
      <c r="C1627" s="7">
        <v>126.58</v>
      </c>
    </row>
    <row r="1628" spans="1:3">
      <c r="A1628" s="3">
        <v>29644</v>
      </c>
      <c r="B1628" s="2">
        <f t="shared" si="26"/>
        <v>1981.1608478829851</v>
      </c>
      <c r="C1628" s="7">
        <v>131.27000000000001</v>
      </c>
    </row>
    <row r="1629" spans="1:3">
      <c r="A1629" s="3">
        <v>29651</v>
      </c>
      <c r="B1629" s="2">
        <f t="shared" si="26"/>
        <v>1981.180012838495</v>
      </c>
      <c r="C1629" s="7">
        <v>129.85</v>
      </c>
    </row>
    <row r="1630" spans="1:3">
      <c r="A1630" s="3">
        <v>29658</v>
      </c>
      <c r="B1630" s="2">
        <f t="shared" si="26"/>
        <v>1981.199177794005</v>
      </c>
      <c r="C1630" s="7">
        <v>133.11000000000001</v>
      </c>
    </row>
    <row r="1631" spans="1:3">
      <c r="A1631" s="3">
        <v>29665</v>
      </c>
      <c r="B1631" s="2">
        <f t="shared" si="26"/>
        <v>1981.2183427495149</v>
      </c>
      <c r="C1631" s="7">
        <v>134.08000000000001</v>
      </c>
    </row>
    <row r="1632" spans="1:3">
      <c r="A1632" s="3">
        <v>29672</v>
      </c>
      <c r="B1632" s="2">
        <f t="shared" si="26"/>
        <v>1981.2375077050249</v>
      </c>
      <c r="C1632" s="7">
        <v>134.65</v>
      </c>
    </row>
    <row r="1633" spans="1:3">
      <c r="A1633" s="3">
        <v>29679</v>
      </c>
      <c r="B1633" s="2">
        <f t="shared" si="26"/>
        <v>1981.2566726605348</v>
      </c>
      <c r="C1633" s="7">
        <v>135.49</v>
      </c>
    </row>
    <row r="1634" spans="1:3">
      <c r="A1634" s="3">
        <v>29686</v>
      </c>
      <c r="B1634" s="2">
        <f t="shared" si="26"/>
        <v>1981.2758376160448</v>
      </c>
      <c r="C1634" s="7">
        <v>134.51</v>
      </c>
    </row>
    <row r="1635" spans="1:3">
      <c r="A1635" s="3">
        <v>29693</v>
      </c>
      <c r="B1635" s="2">
        <f t="shared" si="26"/>
        <v>1981.2950025715547</v>
      </c>
      <c r="C1635" s="7">
        <v>134.69999999999999</v>
      </c>
    </row>
    <row r="1636" spans="1:3">
      <c r="A1636" s="3">
        <v>29700</v>
      </c>
      <c r="B1636" s="2">
        <f t="shared" si="26"/>
        <v>1981.3141675270647</v>
      </c>
      <c r="C1636" s="7">
        <v>135.13999999999999</v>
      </c>
    </row>
    <row r="1637" spans="1:3">
      <c r="A1637" s="3">
        <v>29707</v>
      </c>
      <c r="B1637" s="2">
        <f t="shared" si="26"/>
        <v>1981.3333324825746</v>
      </c>
      <c r="C1637" s="7">
        <v>132.72</v>
      </c>
    </row>
    <row r="1638" spans="1:3">
      <c r="A1638" s="3">
        <v>29714</v>
      </c>
      <c r="B1638" s="2">
        <f t="shared" si="26"/>
        <v>1981.3524974380846</v>
      </c>
      <c r="C1638" s="7">
        <v>131.66</v>
      </c>
    </row>
    <row r="1639" spans="1:3">
      <c r="A1639" s="3">
        <v>29721</v>
      </c>
      <c r="B1639" s="2">
        <f t="shared" si="26"/>
        <v>1981.3716623935945</v>
      </c>
      <c r="C1639" s="7">
        <v>132.16999999999999</v>
      </c>
    </row>
    <row r="1640" spans="1:3">
      <c r="A1640" s="3">
        <v>29728</v>
      </c>
      <c r="B1640" s="2">
        <f t="shared" si="26"/>
        <v>1981.3908273491045</v>
      </c>
      <c r="C1640" s="7">
        <v>131.33000000000001</v>
      </c>
    </row>
    <row r="1641" spans="1:3">
      <c r="A1641" s="3">
        <v>29735</v>
      </c>
      <c r="B1641" s="2">
        <f t="shared" si="26"/>
        <v>1981.4099923046144</v>
      </c>
      <c r="C1641" s="7">
        <v>132.59</v>
      </c>
    </row>
    <row r="1642" spans="1:3">
      <c r="A1642" s="3">
        <v>29742</v>
      </c>
      <c r="B1642" s="2">
        <f t="shared" si="26"/>
        <v>1981.4291572601244</v>
      </c>
      <c r="C1642" s="7">
        <v>132.22</v>
      </c>
    </row>
    <row r="1643" spans="1:3">
      <c r="A1643" s="3">
        <v>29749</v>
      </c>
      <c r="B1643" s="2">
        <f t="shared" si="26"/>
        <v>1981.4483222156343</v>
      </c>
      <c r="C1643" s="7">
        <v>133.49</v>
      </c>
    </row>
    <row r="1644" spans="1:3">
      <c r="A1644" s="3">
        <v>29756</v>
      </c>
      <c r="B1644" s="2">
        <f t="shared" si="26"/>
        <v>1981.4674871711443</v>
      </c>
      <c r="C1644" s="7">
        <v>132.27000000000001</v>
      </c>
    </row>
    <row r="1645" spans="1:3">
      <c r="A1645" s="3">
        <v>29763</v>
      </c>
      <c r="B1645" s="2">
        <f t="shared" si="26"/>
        <v>1981.4866521266542</v>
      </c>
      <c r="C1645" s="7">
        <v>132.56</v>
      </c>
    </row>
    <row r="1646" spans="1:3">
      <c r="A1646" s="3">
        <v>29770</v>
      </c>
      <c r="B1646" s="2">
        <f t="shared" si="26"/>
        <v>1981.5058170821642</v>
      </c>
      <c r="C1646" s="7">
        <v>128.63999999999999</v>
      </c>
    </row>
    <row r="1647" spans="1:3">
      <c r="A1647" s="3">
        <v>29777</v>
      </c>
      <c r="B1647" s="2">
        <f t="shared" si="26"/>
        <v>1981.5249820376741</v>
      </c>
      <c r="C1647" s="7">
        <v>129.37</v>
      </c>
    </row>
    <row r="1648" spans="1:3">
      <c r="A1648" s="3">
        <v>29784</v>
      </c>
      <c r="B1648" s="2">
        <f t="shared" si="26"/>
        <v>1981.5441469931841</v>
      </c>
      <c r="C1648" s="7">
        <v>130.76</v>
      </c>
    </row>
    <row r="1649" spans="1:3">
      <c r="A1649" s="3">
        <v>29791</v>
      </c>
      <c r="B1649" s="2">
        <f t="shared" si="26"/>
        <v>1981.563311948694</v>
      </c>
      <c r="C1649" s="7">
        <v>128.46</v>
      </c>
    </row>
    <row r="1650" spans="1:3">
      <c r="A1650" s="3">
        <v>29798</v>
      </c>
      <c r="B1650" s="2">
        <f t="shared" si="26"/>
        <v>1981.582476904204</v>
      </c>
      <c r="C1650" s="7">
        <v>130.91999999999999</v>
      </c>
    </row>
    <row r="1651" spans="1:3">
      <c r="A1651" s="3">
        <v>29805</v>
      </c>
      <c r="B1651" s="2">
        <f t="shared" si="26"/>
        <v>1981.6016418597139</v>
      </c>
      <c r="C1651" s="7">
        <v>131.75</v>
      </c>
    </row>
    <row r="1652" spans="1:3">
      <c r="A1652" s="3">
        <v>29812</v>
      </c>
      <c r="B1652" s="2">
        <f t="shared" si="26"/>
        <v>1981.6208068152239</v>
      </c>
      <c r="C1652" s="7">
        <v>132.49</v>
      </c>
    </row>
    <row r="1653" spans="1:3">
      <c r="A1653" s="3">
        <v>29819</v>
      </c>
      <c r="B1653" s="2">
        <f t="shared" si="26"/>
        <v>1981.6399717707338</v>
      </c>
      <c r="C1653" s="7">
        <v>129.22999999999999</v>
      </c>
    </row>
    <row r="1654" spans="1:3">
      <c r="A1654" s="3">
        <v>29826</v>
      </c>
      <c r="B1654" s="2">
        <f t="shared" si="26"/>
        <v>1981.6591367262438</v>
      </c>
      <c r="C1654" s="7">
        <v>124.08</v>
      </c>
    </row>
    <row r="1655" spans="1:3">
      <c r="A1655" s="3">
        <v>29833</v>
      </c>
      <c r="B1655" s="2">
        <f t="shared" si="26"/>
        <v>1981.6783016817537</v>
      </c>
      <c r="C1655" s="7">
        <v>120.07</v>
      </c>
    </row>
    <row r="1656" spans="1:3">
      <c r="A1656" s="3">
        <v>29840</v>
      </c>
      <c r="B1656" s="2">
        <f t="shared" si="26"/>
        <v>1981.6974666372637</v>
      </c>
      <c r="C1656" s="7">
        <v>121.61</v>
      </c>
    </row>
    <row r="1657" spans="1:3">
      <c r="A1657" s="3">
        <v>29847</v>
      </c>
      <c r="B1657" s="2">
        <f t="shared" si="26"/>
        <v>1981.7166315927736</v>
      </c>
      <c r="C1657" s="7">
        <v>116.26</v>
      </c>
    </row>
    <row r="1658" spans="1:3">
      <c r="A1658" s="3">
        <v>29854</v>
      </c>
      <c r="B1658" s="2">
        <f t="shared" si="26"/>
        <v>1981.7357965482836</v>
      </c>
      <c r="C1658" s="7">
        <v>112.77</v>
      </c>
    </row>
    <row r="1659" spans="1:3">
      <c r="A1659" s="3">
        <v>29861</v>
      </c>
      <c r="B1659" s="2">
        <f t="shared" si="26"/>
        <v>1981.7549615037935</v>
      </c>
      <c r="C1659" s="7">
        <v>119.36</v>
      </c>
    </row>
    <row r="1660" spans="1:3">
      <c r="A1660" s="3">
        <v>29868</v>
      </c>
      <c r="B1660" s="2">
        <f t="shared" si="26"/>
        <v>1981.7741264593035</v>
      </c>
      <c r="C1660" s="7">
        <v>121.45</v>
      </c>
    </row>
    <row r="1661" spans="1:3">
      <c r="A1661" s="3">
        <v>29875</v>
      </c>
      <c r="B1661" s="2">
        <f t="shared" si="26"/>
        <v>1981.7932914148134</v>
      </c>
      <c r="C1661" s="7">
        <v>119.19</v>
      </c>
    </row>
    <row r="1662" spans="1:3">
      <c r="A1662" s="3">
        <v>29882</v>
      </c>
      <c r="B1662" s="2">
        <f t="shared" si="26"/>
        <v>1981.8124563703234</v>
      </c>
      <c r="C1662" s="7">
        <v>118.6</v>
      </c>
    </row>
    <row r="1663" spans="1:3">
      <c r="A1663" s="3">
        <v>29889</v>
      </c>
      <c r="B1663" s="2">
        <f t="shared" si="26"/>
        <v>1981.8316213258333</v>
      </c>
      <c r="C1663" s="7">
        <v>121.89</v>
      </c>
    </row>
    <row r="1664" spans="1:3">
      <c r="A1664" s="3">
        <v>29896</v>
      </c>
      <c r="B1664" s="2">
        <f t="shared" si="26"/>
        <v>1981.8507862813433</v>
      </c>
      <c r="C1664" s="7">
        <v>122.67</v>
      </c>
    </row>
    <row r="1665" spans="1:3">
      <c r="A1665" s="3">
        <v>29903</v>
      </c>
      <c r="B1665" s="2">
        <f t="shared" si="26"/>
        <v>1981.8699512368532</v>
      </c>
      <c r="C1665" s="7">
        <v>121.67</v>
      </c>
    </row>
    <row r="1666" spans="1:3">
      <c r="A1666" s="3">
        <v>29910</v>
      </c>
      <c r="B1666" s="2">
        <f t="shared" si="26"/>
        <v>1981.8891161923632</v>
      </c>
      <c r="C1666" s="7">
        <v>121.71</v>
      </c>
    </row>
    <row r="1667" spans="1:3">
      <c r="A1667" s="3">
        <v>29917</v>
      </c>
      <c r="B1667" s="2">
        <f t="shared" si="26"/>
        <v>1981.9082811478731</v>
      </c>
      <c r="C1667" s="7">
        <v>125.09</v>
      </c>
    </row>
    <row r="1668" spans="1:3">
      <c r="A1668" s="3">
        <v>29924</v>
      </c>
      <c r="B1668" s="2">
        <f t="shared" si="26"/>
        <v>1981.9274461033831</v>
      </c>
      <c r="C1668" s="7">
        <v>126.26</v>
      </c>
    </row>
    <row r="1669" spans="1:3">
      <c r="A1669" s="3">
        <v>29931</v>
      </c>
      <c r="B1669" s="2">
        <f t="shared" si="26"/>
        <v>1981.946611058893</v>
      </c>
      <c r="C1669" s="7">
        <v>124.93</v>
      </c>
    </row>
    <row r="1670" spans="1:3">
      <c r="A1670" s="3">
        <v>29938</v>
      </c>
      <c r="B1670" s="2">
        <f t="shared" si="26"/>
        <v>1981.965776014403</v>
      </c>
      <c r="C1670" s="7">
        <v>124</v>
      </c>
    </row>
    <row r="1671" spans="1:3">
      <c r="A1671" s="3">
        <v>29945</v>
      </c>
      <c r="B1671" s="2">
        <f t="shared" si="26"/>
        <v>1981.9849409699129</v>
      </c>
      <c r="C1671" s="7">
        <v>122.54</v>
      </c>
    </row>
    <row r="1672" spans="1:3">
      <c r="A1672" s="3">
        <v>29952</v>
      </c>
      <c r="B1672" s="2">
        <f t="shared" si="26"/>
        <v>1982.0041059254229</v>
      </c>
      <c r="C1672" s="7">
        <v>122.55</v>
      </c>
    </row>
    <row r="1673" spans="1:3">
      <c r="A1673" s="3">
        <v>29959</v>
      </c>
      <c r="B1673" s="2">
        <f t="shared" si="26"/>
        <v>1982.0232708809328</v>
      </c>
      <c r="C1673" s="7">
        <v>119.55</v>
      </c>
    </row>
    <row r="1674" spans="1:3">
      <c r="A1674" s="3">
        <v>29966</v>
      </c>
      <c r="B1674" s="2">
        <f t="shared" si="26"/>
        <v>1982.0424358364428</v>
      </c>
      <c r="C1674" s="7">
        <v>116.33</v>
      </c>
    </row>
    <row r="1675" spans="1:3">
      <c r="A1675" s="3">
        <v>29973</v>
      </c>
      <c r="B1675" s="2">
        <f t="shared" si="26"/>
        <v>1982.0616007919527</v>
      </c>
      <c r="C1675" s="7">
        <v>115.38</v>
      </c>
    </row>
    <row r="1676" spans="1:3">
      <c r="A1676" s="3">
        <v>29980</v>
      </c>
      <c r="B1676" s="2">
        <f t="shared" si="26"/>
        <v>1982.0807657474627</v>
      </c>
      <c r="C1676" s="7">
        <v>120.4</v>
      </c>
    </row>
    <row r="1677" spans="1:3">
      <c r="A1677" s="3">
        <v>29987</v>
      </c>
      <c r="B1677" s="2">
        <f t="shared" si="26"/>
        <v>1982.0999307029726</v>
      </c>
      <c r="C1677" s="7">
        <v>117.26</v>
      </c>
    </row>
    <row r="1678" spans="1:3">
      <c r="A1678" s="3">
        <v>29994</v>
      </c>
      <c r="B1678" s="2">
        <f t="shared" ref="B1678:B1741" si="27">B1677+(7/365.25)</f>
        <v>1982.1190956584826</v>
      </c>
      <c r="C1678" s="7">
        <v>114.38</v>
      </c>
    </row>
    <row r="1679" spans="1:3">
      <c r="A1679" s="3">
        <v>30001</v>
      </c>
      <c r="B1679" s="2">
        <f t="shared" si="27"/>
        <v>1982.1382606139925</v>
      </c>
      <c r="C1679" s="7">
        <v>113.22</v>
      </c>
    </row>
    <row r="1680" spans="1:3">
      <c r="A1680" s="3">
        <v>30008</v>
      </c>
      <c r="B1680" s="2">
        <f t="shared" si="27"/>
        <v>1982.1574255695025</v>
      </c>
      <c r="C1680" s="7">
        <v>113.11</v>
      </c>
    </row>
    <row r="1681" spans="1:3">
      <c r="A1681" s="3">
        <v>30015</v>
      </c>
      <c r="B1681" s="2">
        <f t="shared" si="27"/>
        <v>1982.1765905250124</v>
      </c>
      <c r="C1681" s="7">
        <v>109.34</v>
      </c>
    </row>
    <row r="1682" spans="1:3">
      <c r="A1682" s="3">
        <v>30022</v>
      </c>
      <c r="B1682" s="2">
        <f t="shared" si="27"/>
        <v>1982.1957554805224</v>
      </c>
      <c r="C1682" s="7">
        <v>108.61</v>
      </c>
    </row>
    <row r="1683" spans="1:3">
      <c r="A1683" s="3">
        <v>30029</v>
      </c>
      <c r="B1683" s="2">
        <f t="shared" si="27"/>
        <v>1982.2149204360323</v>
      </c>
      <c r="C1683" s="7">
        <v>110.61</v>
      </c>
    </row>
    <row r="1684" spans="1:3">
      <c r="A1684" s="3">
        <v>30036</v>
      </c>
      <c r="B1684" s="2">
        <f t="shared" si="27"/>
        <v>1982.2340853915423</v>
      </c>
      <c r="C1684" s="7">
        <v>111.94</v>
      </c>
    </row>
    <row r="1685" spans="1:3">
      <c r="A1685" s="3">
        <v>30043</v>
      </c>
      <c r="B1685" s="2">
        <f t="shared" si="27"/>
        <v>1982.2532503470522</v>
      </c>
      <c r="C1685" s="7">
        <v>115.12</v>
      </c>
    </row>
    <row r="1686" spans="1:3">
      <c r="A1686" s="3">
        <v>30050</v>
      </c>
      <c r="B1686" s="2">
        <f t="shared" si="27"/>
        <v>1982.2724153025622</v>
      </c>
      <c r="C1686" s="7">
        <v>116.22</v>
      </c>
    </row>
    <row r="1687" spans="1:3">
      <c r="A1687" s="3">
        <v>30057</v>
      </c>
      <c r="B1687" s="2">
        <f t="shared" si="27"/>
        <v>1982.2915802580721</v>
      </c>
      <c r="C1687" s="7">
        <v>116.81</v>
      </c>
    </row>
    <row r="1688" spans="1:3">
      <c r="A1688" s="3">
        <v>30064</v>
      </c>
      <c r="B1688" s="2">
        <f t="shared" si="27"/>
        <v>1982.3107452135821</v>
      </c>
      <c r="C1688" s="7">
        <v>118.64</v>
      </c>
    </row>
    <row r="1689" spans="1:3">
      <c r="A1689" s="3">
        <v>30071</v>
      </c>
      <c r="B1689" s="2">
        <f t="shared" si="27"/>
        <v>1982.329910169092</v>
      </c>
      <c r="C1689" s="7">
        <v>116.44</v>
      </c>
    </row>
    <row r="1690" spans="1:3">
      <c r="A1690" s="3">
        <v>30078</v>
      </c>
      <c r="B1690" s="2">
        <f t="shared" si="27"/>
        <v>1982.349075124602</v>
      </c>
      <c r="C1690" s="7">
        <v>119.47</v>
      </c>
    </row>
    <row r="1691" spans="1:3">
      <c r="A1691" s="3">
        <v>30085</v>
      </c>
      <c r="B1691" s="2">
        <f t="shared" si="27"/>
        <v>1982.3682400801119</v>
      </c>
      <c r="C1691" s="7">
        <v>118.01</v>
      </c>
    </row>
    <row r="1692" spans="1:3">
      <c r="A1692" s="3">
        <v>30092</v>
      </c>
      <c r="B1692" s="2">
        <f t="shared" si="27"/>
        <v>1982.3874050356219</v>
      </c>
      <c r="C1692" s="7">
        <v>114.89</v>
      </c>
    </row>
    <row r="1693" spans="1:3">
      <c r="A1693" s="3">
        <v>30099</v>
      </c>
      <c r="B1693" s="2">
        <f t="shared" si="27"/>
        <v>1982.4065699911318</v>
      </c>
      <c r="C1693" s="7">
        <v>111.88</v>
      </c>
    </row>
    <row r="1694" spans="1:3">
      <c r="A1694" s="3">
        <v>30106</v>
      </c>
      <c r="B1694" s="2">
        <f t="shared" si="27"/>
        <v>1982.4257349466418</v>
      </c>
      <c r="C1694" s="7">
        <v>110.09</v>
      </c>
    </row>
    <row r="1695" spans="1:3">
      <c r="A1695" s="3">
        <v>30113</v>
      </c>
      <c r="B1695" s="2">
        <f t="shared" si="27"/>
        <v>1982.4448999021517</v>
      </c>
      <c r="C1695" s="7">
        <v>111.24</v>
      </c>
    </row>
    <row r="1696" spans="1:3">
      <c r="A1696" s="3">
        <v>30120</v>
      </c>
      <c r="B1696" s="2">
        <f t="shared" si="27"/>
        <v>1982.4640648576617</v>
      </c>
      <c r="C1696" s="7">
        <v>107.28</v>
      </c>
    </row>
    <row r="1697" spans="1:3">
      <c r="A1697" s="3">
        <v>30127</v>
      </c>
      <c r="B1697" s="2">
        <f t="shared" si="27"/>
        <v>1982.4832298131716</v>
      </c>
      <c r="C1697" s="7">
        <v>109.14</v>
      </c>
    </row>
    <row r="1698" spans="1:3">
      <c r="A1698" s="3">
        <v>30134</v>
      </c>
      <c r="B1698" s="2">
        <f t="shared" si="27"/>
        <v>1982.5023947686816</v>
      </c>
      <c r="C1698" s="7">
        <v>107.65</v>
      </c>
    </row>
    <row r="1699" spans="1:3">
      <c r="A1699" s="3">
        <v>30141</v>
      </c>
      <c r="B1699" s="2">
        <f t="shared" si="27"/>
        <v>1982.5215597241915</v>
      </c>
      <c r="C1699" s="7">
        <v>108.83</v>
      </c>
    </row>
    <row r="1700" spans="1:3">
      <c r="A1700" s="3">
        <v>30148</v>
      </c>
      <c r="B1700" s="2">
        <f t="shared" si="27"/>
        <v>1982.5407246797015</v>
      </c>
      <c r="C1700" s="7">
        <v>111.07</v>
      </c>
    </row>
    <row r="1701" spans="1:3">
      <c r="A1701" s="3">
        <v>30155</v>
      </c>
      <c r="B1701" s="2">
        <f t="shared" si="27"/>
        <v>1982.5598896352114</v>
      </c>
      <c r="C1701" s="7">
        <v>111.17</v>
      </c>
    </row>
    <row r="1702" spans="1:3">
      <c r="A1702" s="3">
        <v>30162</v>
      </c>
      <c r="B1702" s="2">
        <f t="shared" si="27"/>
        <v>1982.5790545907214</v>
      </c>
      <c r="C1702" s="7">
        <v>107.09</v>
      </c>
    </row>
    <row r="1703" spans="1:3">
      <c r="A1703" s="3">
        <v>30169</v>
      </c>
      <c r="B1703" s="2">
        <f t="shared" si="27"/>
        <v>1982.5982195462313</v>
      </c>
      <c r="C1703" s="7">
        <v>103.71</v>
      </c>
    </row>
    <row r="1704" spans="1:3">
      <c r="A1704" s="3">
        <v>30176</v>
      </c>
      <c r="B1704" s="2">
        <f t="shared" si="27"/>
        <v>1982.6173845017413</v>
      </c>
      <c r="C1704" s="7">
        <v>103.85</v>
      </c>
    </row>
    <row r="1705" spans="1:3">
      <c r="A1705" s="3">
        <v>30183</v>
      </c>
      <c r="B1705" s="2">
        <f t="shared" si="27"/>
        <v>1982.6365494572512</v>
      </c>
      <c r="C1705" s="7">
        <v>113.02</v>
      </c>
    </row>
    <row r="1706" spans="1:3">
      <c r="A1706" s="3">
        <v>30190</v>
      </c>
      <c r="B1706" s="2">
        <f t="shared" si="27"/>
        <v>1982.6557144127612</v>
      </c>
      <c r="C1706" s="7">
        <v>117.11</v>
      </c>
    </row>
    <row r="1707" spans="1:3">
      <c r="A1707" s="3">
        <v>30197</v>
      </c>
      <c r="B1707" s="2">
        <f t="shared" si="27"/>
        <v>1982.6748793682711</v>
      </c>
      <c r="C1707" s="7">
        <v>122.68</v>
      </c>
    </row>
    <row r="1708" spans="1:3">
      <c r="A1708" s="3">
        <v>30204</v>
      </c>
      <c r="B1708" s="2">
        <f t="shared" si="27"/>
        <v>1982.6940443237811</v>
      </c>
      <c r="C1708" s="7">
        <v>120.97</v>
      </c>
    </row>
    <row r="1709" spans="1:3">
      <c r="A1709" s="3">
        <v>30211</v>
      </c>
      <c r="B1709" s="2">
        <f t="shared" si="27"/>
        <v>1982.713209279291</v>
      </c>
      <c r="C1709" s="7">
        <v>122.55</v>
      </c>
    </row>
    <row r="1710" spans="1:3">
      <c r="A1710" s="3">
        <v>30218</v>
      </c>
      <c r="B1710" s="2">
        <f t="shared" si="27"/>
        <v>1982.732374234801</v>
      </c>
      <c r="C1710" s="7">
        <v>123.32</v>
      </c>
    </row>
    <row r="1711" spans="1:3">
      <c r="A1711" s="3">
        <v>30225</v>
      </c>
      <c r="B1711" s="2">
        <f t="shared" si="27"/>
        <v>1982.751539190311</v>
      </c>
      <c r="C1711" s="7">
        <v>121.97</v>
      </c>
    </row>
    <row r="1712" spans="1:3">
      <c r="A1712" s="3">
        <v>30232</v>
      </c>
      <c r="B1712" s="2">
        <f t="shared" si="27"/>
        <v>1982.7707041458209</v>
      </c>
      <c r="C1712" s="7">
        <v>131.05000000000001</v>
      </c>
    </row>
    <row r="1713" spans="1:3">
      <c r="A1713" s="3">
        <v>30239</v>
      </c>
      <c r="B1713" s="2">
        <f t="shared" si="27"/>
        <v>1982.7898691013309</v>
      </c>
      <c r="C1713" s="7">
        <v>133.57</v>
      </c>
    </row>
    <row r="1714" spans="1:3">
      <c r="A1714" s="3">
        <v>30246</v>
      </c>
      <c r="B1714" s="2">
        <f t="shared" si="27"/>
        <v>1982.8090340568408</v>
      </c>
      <c r="C1714" s="7">
        <v>138.83000000000001</v>
      </c>
    </row>
    <row r="1715" spans="1:3">
      <c r="A1715" s="3">
        <v>30253</v>
      </c>
      <c r="B1715" s="2">
        <f t="shared" si="27"/>
        <v>1982.8281990123508</v>
      </c>
      <c r="C1715" s="7">
        <v>133.72</v>
      </c>
    </row>
    <row r="1716" spans="1:3">
      <c r="A1716" s="3">
        <v>30260</v>
      </c>
      <c r="B1716" s="2">
        <f t="shared" si="27"/>
        <v>1982.8473639678607</v>
      </c>
      <c r="C1716" s="7">
        <v>142.16</v>
      </c>
    </row>
    <row r="1717" spans="1:3">
      <c r="A1717" s="3">
        <v>30267</v>
      </c>
      <c r="B1717" s="2">
        <f t="shared" si="27"/>
        <v>1982.8665289233707</v>
      </c>
      <c r="C1717" s="7">
        <v>139.53</v>
      </c>
    </row>
    <row r="1718" spans="1:3">
      <c r="A1718" s="3">
        <v>30274</v>
      </c>
      <c r="B1718" s="2">
        <f t="shared" si="27"/>
        <v>1982.8856938788806</v>
      </c>
      <c r="C1718" s="7">
        <v>137.02000000000001</v>
      </c>
    </row>
    <row r="1719" spans="1:3">
      <c r="A1719" s="3">
        <v>30281</v>
      </c>
      <c r="B1719" s="2">
        <f t="shared" si="27"/>
        <v>1982.9048588343906</v>
      </c>
      <c r="C1719" s="7">
        <v>134.88</v>
      </c>
    </row>
    <row r="1720" spans="1:3">
      <c r="A1720" s="3">
        <v>30288</v>
      </c>
      <c r="B1720" s="2">
        <f t="shared" si="27"/>
        <v>1982.9240237899005</v>
      </c>
      <c r="C1720" s="7">
        <v>138.69</v>
      </c>
    </row>
    <row r="1721" spans="1:3">
      <c r="A1721" s="3">
        <v>30295</v>
      </c>
      <c r="B1721" s="2">
        <f t="shared" si="27"/>
        <v>1982.9431887454105</v>
      </c>
      <c r="C1721" s="7">
        <v>139.57</v>
      </c>
    </row>
    <row r="1722" spans="1:3">
      <c r="A1722" s="3">
        <v>30302</v>
      </c>
      <c r="B1722" s="2">
        <f t="shared" si="27"/>
        <v>1982.9623537009204</v>
      </c>
      <c r="C1722" s="7">
        <v>137.49</v>
      </c>
    </row>
    <row r="1723" spans="1:3">
      <c r="A1723" s="3">
        <v>30309</v>
      </c>
      <c r="B1723" s="2">
        <f t="shared" si="27"/>
        <v>1982.9815186564304</v>
      </c>
      <c r="C1723" s="7">
        <v>139.72</v>
      </c>
    </row>
    <row r="1724" spans="1:3">
      <c r="A1724" s="3">
        <v>30316</v>
      </c>
      <c r="B1724" s="2">
        <f t="shared" si="27"/>
        <v>1983.0006836119403</v>
      </c>
      <c r="C1724" s="7">
        <v>140.63999999999999</v>
      </c>
    </row>
    <row r="1725" spans="1:3">
      <c r="A1725" s="3">
        <v>30323</v>
      </c>
      <c r="B1725" s="2">
        <f t="shared" si="27"/>
        <v>1983.0198485674503</v>
      </c>
      <c r="C1725" s="7">
        <v>145.18</v>
      </c>
    </row>
    <row r="1726" spans="1:3">
      <c r="A1726" s="3">
        <v>30330</v>
      </c>
      <c r="B1726" s="2">
        <f t="shared" si="27"/>
        <v>1983.0390135229602</v>
      </c>
      <c r="C1726" s="7">
        <v>146.65</v>
      </c>
    </row>
    <row r="1727" spans="1:3">
      <c r="A1727" s="3">
        <v>30337</v>
      </c>
      <c r="B1727" s="2">
        <f t="shared" si="27"/>
        <v>1983.0581784784702</v>
      </c>
      <c r="C1727" s="7">
        <v>143.85</v>
      </c>
    </row>
    <row r="1728" spans="1:3">
      <c r="A1728" s="3">
        <v>30344</v>
      </c>
      <c r="B1728" s="2">
        <f t="shared" si="27"/>
        <v>1983.0773434339801</v>
      </c>
      <c r="C1728" s="7">
        <v>144.51</v>
      </c>
    </row>
    <row r="1729" spans="1:3">
      <c r="A1729" s="3">
        <v>30351</v>
      </c>
      <c r="B1729" s="2">
        <f t="shared" si="27"/>
        <v>1983.0965083894901</v>
      </c>
      <c r="C1729" s="7">
        <v>146.13999999999999</v>
      </c>
    </row>
    <row r="1730" spans="1:3">
      <c r="A1730" s="3">
        <v>30358</v>
      </c>
      <c r="B1730" s="2">
        <f t="shared" si="27"/>
        <v>1983.115673345</v>
      </c>
      <c r="C1730" s="7">
        <v>147.65</v>
      </c>
    </row>
    <row r="1731" spans="1:3">
      <c r="A1731" s="3">
        <v>30365</v>
      </c>
      <c r="B1731" s="2">
        <f t="shared" si="27"/>
        <v>1983.13483830051</v>
      </c>
      <c r="C1731" s="7">
        <v>148</v>
      </c>
    </row>
    <row r="1732" spans="1:3">
      <c r="A1732" s="3">
        <v>30372</v>
      </c>
      <c r="B1732" s="2">
        <f t="shared" si="27"/>
        <v>1983.1540032560199</v>
      </c>
      <c r="C1732" s="7">
        <v>149.74</v>
      </c>
    </row>
    <row r="1733" spans="1:3">
      <c r="A1733" s="3">
        <v>30379</v>
      </c>
      <c r="B1733" s="2">
        <f t="shared" si="27"/>
        <v>1983.1731682115299</v>
      </c>
      <c r="C1733" s="7">
        <v>153.66999999999999</v>
      </c>
    </row>
    <row r="1734" spans="1:3">
      <c r="A1734" s="3">
        <v>30386</v>
      </c>
      <c r="B1734" s="2">
        <f t="shared" si="27"/>
        <v>1983.1923331670398</v>
      </c>
      <c r="C1734" s="7">
        <v>151.24</v>
      </c>
    </row>
    <row r="1735" spans="1:3">
      <c r="A1735" s="3">
        <v>30393</v>
      </c>
      <c r="B1735" s="2">
        <f t="shared" si="27"/>
        <v>1983.2114981225498</v>
      </c>
      <c r="C1735" s="7">
        <v>149.9</v>
      </c>
    </row>
    <row r="1736" spans="1:3">
      <c r="A1736" s="3">
        <v>30400</v>
      </c>
      <c r="B1736" s="2">
        <f t="shared" si="27"/>
        <v>1983.2306630780597</v>
      </c>
      <c r="C1736" s="7">
        <v>152.66999999999999</v>
      </c>
    </row>
    <row r="1737" spans="1:3">
      <c r="A1737" s="3">
        <v>30407</v>
      </c>
      <c r="B1737" s="2">
        <f t="shared" si="27"/>
        <v>1983.2498280335697</v>
      </c>
      <c r="C1737" s="7">
        <v>152.96</v>
      </c>
    </row>
    <row r="1738" spans="1:3">
      <c r="A1738" s="3">
        <v>30414</v>
      </c>
      <c r="B1738" s="2">
        <f t="shared" si="27"/>
        <v>1983.2689929890796</v>
      </c>
      <c r="C1738" s="7">
        <v>152.85</v>
      </c>
    </row>
    <row r="1739" spans="1:3">
      <c r="A1739" s="3">
        <v>30421</v>
      </c>
      <c r="B1739" s="2">
        <f t="shared" si="27"/>
        <v>1983.2881579445896</v>
      </c>
      <c r="C1739" s="7">
        <v>158.75</v>
      </c>
    </row>
    <row r="1740" spans="1:3">
      <c r="A1740" s="3">
        <v>30428</v>
      </c>
      <c r="B1740" s="2">
        <f t="shared" si="27"/>
        <v>1983.3073229000995</v>
      </c>
      <c r="C1740" s="7">
        <v>160.41999999999999</v>
      </c>
    </row>
    <row r="1741" spans="1:3">
      <c r="A1741" s="3">
        <v>30435</v>
      </c>
      <c r="B1741" s="2">
        <f t="shared" si="27"/>
        <v>1983.3264878556095</v>
      </c>
      <c r="C1741" s="7">
        <v>164.43</v>
      </c>
    </row>
    <row r="1742" spans="1:3">
      <c r="A1742" s="3">
        <v>30442</v>
      </c>
      <c r="B1742" s="2">
        <f t="shared" ref="B1742:B1805" si="28">B1741+(7/365.25)</f>
        <v>1983.3456528111194</v>
      </c>
      <c r="C1742" s="7">
        <v>166.1</v>
      </c>
    </row>
    <row r="1743" spans="1:3">
      <c r="A1743" s="3">
        <v>30449</v>
      </c>
      <c r="B1743" s="2">
        <f t="shared" si="28"/>
        <v>1983.3648177666294</v>
      </c>
      <c r="C1743" s="7">
        <v>164.91</v>
      </c>
    </row>
    <row r="1744" spans="1:3">
      <c r="A1744" s="3">
        <v>30456</v>
      </c>
      <c r="B1744" s="2">
        <f t="shared" si="28"/>
        <v>1983.3839827221393</v>
      </c>
      <c r="C1744" s="7">
        <v>162.13999999999999</v>
      </c>
    </row>
    <row r="1745" spans="1:3">
      <c r="A1745" s="3">
        <v>30463</v>
      </c>
      <c r="B1745" s="2">
        <f t="shared" si="28"/>
        <v>1983.4031476776493</v>
      </c>
      <c r="C1745" s="7">
        <v>164.46</v>
      </c>
    </row>
    <row r="1746" spans="1:3">
      <c r="A1746" s="3">
        <v>30470</v>
      </c>
      <c r="B1746" s="2">
        <f t="shared" si="28"/>
        <v>1983.4223126331592</v>
      </c>
      <c r="C1746" s="7">
        <v>164.42</v>
      </c>
    </row>
    <row r="1747" spans="1:3">
      <c r="A1747" s="3">
        <v>30477</v>
      </c>
      <c r="B1747" s="2">
        <f t="shared" si="28"/>
        <v>1983.4414775886692</v>
      </c>
      <c r="C1747" s="7">
        <v>162.68</v>
      </c>
    </row>
    <row r="1748" spans="1:3">
      <c r="A1748" s="3">
        <v>30484</v>
      </c>
      <c r="B1748" s="2">
        <f t="shared" si="28"/>
        <v>1983.4606425441791</v>
      </c>
      <c r="C1748" s="7">
        <v>169.13</v>
      </c>
    </row>
    <row r="1749" spans="1:3">
      <c r="A1749" s="3">
        <v>30491</v>
      </c>
      <c r="B1749" s="2">
        <f t="shared" si="28"/>
        <v>1983.4798074996891</v>
      </c>
      <c r="C1749" s="7">
        <v>170.41</v>
      </c>
    </row>
    <row r="1750" spans="1:3">
      <c r="A1750" s="3">
        <v>30498</v>
      </c>
      <c r="B1750" s="2">
        <f t="shared" si="28"/>
        <v>1983.498972455199</v>
      </c>
      <c r="C1750" s="7">
        <v>168.64</v>
      </c>
    </row>
    <row r="1751" spans="1:3">
      <c r="A1751" s="3">
        <v>30505</v>
      </c>
      <c r="B1751" s="2">
        <f t="shared" si="28"/>
        <v>1983.518137410709</v>
      </c>
      <c r="C1751" s="7">
        <v>167.08</v>
      </c>
    </row>
    <row r="1752" spans="1:3">
      <c r="A1752" s="3">
        <v>30512</v>
      </c>
      <c r="B1752" s="2">
        <f t="shared" si="28"/>
        <v>1983.5373023662189</v>
      </c>
      <c r="C1752" s="7">
        <v>164.29</v>
      </c>
    </row>
    <row r="1753" spans="1:3">
      <c r="A1753" s="3">
        <v>30519</v>
      </c>
      <c r="B1753" s="2">
        <f t="shared" si="28"/>
        <v>1983.5564673217289</v>
      </c>
      <c r="C1753" s="7">
        <v>168.89</v>
      </c>
    </row>
    <row r="1754" spans="1:3">
      <c r="A1754" s="3">
        <v>30526</v>
      </c>
      <c r="B1754" s="2">
        <f t="shared" si="28"/>
        <v>1983.5756322772388</v>
      </c>
      <c r="C1754" s="7">
        <v>162.56</v>
      </c>
    </row>
    <row r="1755" spans="1:3">
      <c r="A1755" s="3">
        <v>30533</v>
      </c>
      <c r="B1755" s="2">
        <f t="shared" si="28"/>
        <v>1983.5947972327488</v>
      </c>
      <c r="C1755" s="7">
        <v>161.74</v>
      </c>
    </row>
    <row r="1756" spans="1:3">
      <c r="A1756" s="3">
        <v>30540</v>
      </c>
      <c r="B1756" s="2">
        <f t="shared" si="28"/>
        <v>1983.6139621882587</v>
      </c>
      <c r="C1756" s="7">
        <v>162.16</v>
      </c>
    </row>
    <row r="1757" spans="1:3">
      <c r="A1757" s="3">
        <v>30547</v>
      </c>
      <c r="B1757" s="2">
        <f t="shared" si="28"/>
        <v>1983.6331271437687</v>
      </c>
      <c r="C1757" s="7">
        <v>163.98</v>
      </c>
    </row>
    <row r="1758" spans="1:3">
      <c r="A1758" s="3">
        <v>30554</v>
      </c>
      <c r="B1758" s="2">
        <f t="shared" si="28"/>
        <v>1983.6522920992786</v>
      </c>
      <c r="C1758" s="7">
        <v>162.13999999999999</v>
      </c>
    </row>
    <row r="1759" spans="1:3">
      <c r="A1759" s="3">
        <v>30561</v>
      </c>
      <c r="B1759" s="2">
        <f t="shared" si="28"/>
        <v>1983.6714570547886</v>
      </c>
      <c r="C1759" s="7">
        <v>165</v>
      </c>
    </row>
    <row r="1760" spans="1:3">
      <c r="A1760" s="3">
        <v>30568</v>
      </c>
      <c r="B1760" s="2">
        <f t="shared" si="28"/>
        <v>1983.6906220102985</v>
      </c>
      <c r="C1760" s="7">
        <v>166.92</v>
      </c>
    </row>
    <row r="1761" spans="1:3">
      <c r="A1761" s="3">
        <v>30575</v>
      </c>
      <c r="B1761" s="2">
        <f t="shared" si="28"/>
        <v>1983.7097869658085</v>
      </c>
      <c r="C1761" s="7">
        <v>166.25</v>
      </c>
    </row>
    <row r="1762" spans="1:3">
      <c r="A1762" s="3">
        <v>30582</v>
      </c>
      <c r="B1762" s="2">
        <f t="shared" si="28"/>
        <v>1983.7289519213184</v>
      </c>
      <c r="C1762" s="7">
        <v>169.51</v>
      </c>
    </row>
    <row r="1763" spans="1:3">
      <c r="A1763" s="3">
        <v>30589</v>
      </c>
      <c r="B1763" s="2">
        <f t="shared" si="28"/>
        <v>1983.7481168768284</v>
      </c>
      <c r="C1763" s="7">
        <v>166.07</v>
      </c>
    </row>
    <row r="1764" spans="1:3">
      <c r="A1764" s="3">
        <v>30596</v>
      </c>
      <c r="B1764" s="2">
        <f t="shared" si="28"/>
        <v>1983.7672818323383</v>
      </c>
      <c r="C1764" s="7">
        <v>170.8</v>
      </c>
    </row>
    <row r="1765" spans="1:3">
      <c r="A1765" s="3">
        <v>30603</v>
      </c>
      <c r="B1765" s="2">
        <f t="shared" si="28"/>
        <v>1983.7864467878483</v>
      </c>
      <c r="C1765" s="7">
        <v>169.86</v>
      </c>
    </row>
    <row r="1766" spans="1:3">
      <c r="A1766" s="3">
        <v>30610</v>
      </c>
      <c r="B1766" s="2">
        <f t="shared" si="28"/>
        <v>1983.8056117433582</v>
      </c>
      <c r="C1766" s="7">
        <v>165.95</v>
      </c>
    </row>
    <row r="1767" spans="1:3">
      <c r="A1767" s="3">
        <v>30617</v>
      </c>
      <c r="B1767" s="2">
        <f t="shared" si="28"/>
        <v>1983.8247766988682</v>
      </c>
      <c r="C1767" s="7">
        <v>163.37</v>
      </c>
    </row>
    <row r="1768" spans="1:3">
      <c r="A1768" s="3">
        <v>30624</v>
      </c>
      <c r="B1768" s="2">
        <f t="shared" si="28"/>
        <v>1983.8439416543781</v>
      </c>
      <c r="C1768" s="7">
        <v>162.44</v>
      </c>
    </row>
    <row r="1769" spans="1:3">
      <c r="A1769" s="3">
        <v>30631</v>
      </c>
      <c r="B1769" s="2">
        <f t="shared" si="28"/>
        <v>1983.8631066098881</v>
      </c>
      <c r="C1769" s="7">
        <v>166.29</v>
      </c>
    </row>
    <row r="1770" spans="1:3">
      <c r="A1770" s="3">
        <v>30638</v>
      </c>
      <c r="B1770" s="2">
        <f t="shared" si="28"/>
        <v>1983.882271565398</v>
      </c>
      <c r="C1770" s="7">
        <v>165.09</v>
      </c>
    </row>
    <row r="1771" spans="1:3">
      <c r="A1771" s="3">
        <v>30645</v>
      </c>
      <c r="B1771" s="2">
        <f t="shared" si="28"/>
        <v>1983.901436520908</v>
      </c>
      <c r="C1771" s="7">
        <v>167.18</v>
      </c>
    </row>
    <row r="1772" spans="1:3">
      <c r="A1772" s="3">
        <v>30652</v>
      </c>
      <c r="B1772" s="2">
        <f t="shared" si="28"/>
        <v>1983.9206014764179</v>
      </c>
      <c r="C1772" s="7">
        <v>165.44</v>
      </c>
    </row>
    <row r="1773" spans="1:3">
      <c r="A1773" s="3">
        <v>30659</v>
      </c>
      <c r="B1773" s="2">
        <f t="shared" si="28"/>
        <v>1983.9397664319279</v>
      </c>
      <c r="C1773" s="7">
        <v>165.08</v>
      </c>
    </row>
    <row r="1774" spans="1:3">
      <c r="A1774" s="3">
        <v>30666</v>
      </c>
      <c r="B1774" s="2">
        <f t="shared" si="28"/>
        <v>1983.9589313874378</v>
      </c>
      <c r="C1774" s="7">
        <v>162.38999999999999</v>
      </c>
    </row>
    <row r="1775" spans="1:3">
      <c r="A1775" s="3">
        <v>30673</v>
      </c>
      <c r="B1775" s="2">
        <f t="shared" si="28"/>
        <v>1983.9780963429478</v>
      </c>
      <c r="C1775" s="7">
        <v>163.22</v>
      </c>
    </row>
    <row r="1776" spans="1:3">
      <c r="A1776" s="3">
        <v>30680</v>
      </c>
      <c r="B1776" s="2">
        <f t="shared" si="28"/>
        <v>1983.9972612984577</v>
      </c>
      <c r="C1776" s="7">
        <v>164.93</v>
      </c>
    </row>
    <row r="1777" spans="1:3">
      <c r="A1777" s="3">
        <v>30687</v>
      </c>
      <c r="B1777" s="2">
        <f t="shared" si="28"/>
        <v>1984.0164262539677</v>
      </c>
      <c r="C1777" s="7">
        <v>169.28</v>
      </c>
    </row>
    <row r="1778" spans="1:3">
      <c r="A1778" s="3">
        <v>30694</v>
      </c>
      <c r="B1778" s="2">
        <f t="shared" si="28"/>
        <v>1984.0355912094776</v>
      </c>
      <c r="C1778" s="7">
        <v>167.02</v>
      </c>
    </row>
    <row r="1779" spans="1:3">
      <c r="A1779" s="3">
        <v>30701</v>
      </c>
      <c r="B1779" s="2">
        <f t="shared" si="28"/>
        <v>1984.0547561649876</v>
      </c>
      <c r="C1779" s="7">
        <v>166.21</v>
      </c>
    </row>
    <row r="1780" spans="1:3">
      <c r="A1780" s="3">
        <v>30708</v>
      </c>
      <c r="B1780" s="2">
        <f t="shared" si="28"/>
        <v>1984.0739211204975</v>
      </c>
      <c r="C1780" s="7">
        <v>163.94</v>
      </c>
    </row>
    <row r="1781" spans="1:3">
      <c r="A1781" s="3">
        <v>30715</v>
      </c>
      <c r="B1781" s="2">
        <f t="shared" si="28"/>
        <v>1984.0930860760075</v>
      </c>
      <c r="C1781" s="7">
        <v>160.91</v>
      </c>
    </row>
    <row r="1782" spans="1:3">
      <c r="A1782" s="3">
        <v>30722</v>
      </c>
      <c r="B1782" s="2">
        <f t="shared" si="28"/>
        <v>1984.1122510315174</v>
      </c>
      <c r="C1782" s="7">
        <v>156.30000000000001</v>
      </c>
    </row>
    <row r="1783" spans="1:3">
      <c r="A1783" s="3">
        <v>30729</v>
      </c>
      <c r="B1783" s="2">
        <f t="shared" si="28"/>
        <v>1984.1314159870274</v>
      </c>
      <c r="C1783" s="7">
        <v>155.74</v>
      </c>
    </row>
    <row r="1784" spans="1:3">
      <c r="A1784" s="3">
        <v>30736</v>
      </c>
      <c r="B1784" s="2">
        <f t="shared" si="28"/>
        <v>1984.1505809425373</v>
      </c>
      <c r="C1784" s="7">
        <v>157.51</v>
      </c>
    </row>
    <row r="1785" spans="1:3">
      <c r="A1785" s="3">
        <v>30743</v>
      </c>
      <c r="B1785" s="2">
        <f t="shared" si="28"/>
        <v>1984.1697458980473</v>
      </c>
      <c r="C1785" s="7">
        <v>159.24</v>
      </c>
    </row>
    <row r="1786" spans="1:3">
      <c r="A1786" s="3">
        <v>30750</v>
      </c>
      <c r="B1786" s="2">
        <f t="shared" si="28"/>
        <v>1984.1889108535572</v>
      </c>
      <c r="C1786" s="7">
        <v>154.35</v>
      </c>
    </row>
    <row r="1787" spans="1:3">
      <c r="A1787" s="3">
        <v>30757</v>
      </c>
      <c r="B1787" s="2">
        <f t="shared" si="28"/>
        <v>1984.2080758090672</v>
      </c>
      <c r="C1787" s="7">
        <v>159.27000000000001</v>
      </c>
    </row>
    <row r="1788" spans="1:3">
      <c r="A1788" s="3">
        <v>30764</v>
      </c>
      <c r="B1788" s="2">
        <f t="shared" si="28"/>
        <v>1984.2272407645771</v>
      </c>
      <c r="C1788" s="7">
        <v>156.86000000000001</v>
      </c>
    </row>
    <row r="1789" spans="1:3">
      <c r="A1789" s="3">
        <v>30771</v>
      </c>
      <c r="B1789" s="2">
        <f t="shared" si="28"/>
        <v>1984.2464057200871</v>
      </c>
      <c r="C1789" s="7">
        <v>159.18</v>
      </c>
    </row>
    <row r="1790" spans="1:3">
      <c r="A1790" s="3">
        <v>30778</v>
      </c>
      <c r="B1790" s="2">
        <f t="shared" si="28"/>
        <v>1984.265570675597</v>
      </c>
      <c r="C1790" s="7">
        <v>155.47999999999999</v>
      </c>
    </row>
    <row r="1791" spans="1:3">
      <c r="A1791" s="3">
        <v>30785</v>
      </c>
      <c r="B1791" s="2">
        <f t="shared" si="28"/>
        <v>1984.284735631107</v>
      </c>
      <c r="C1791" s="7">
        <v>157.31</v>
      </c>
    </row>
    <row r="1792" spans="1:3">
      <c r="A1792" s="3">
        <v>30792</v>
      </c>
      <c r="B1792" s="2">
        <f t="shared" si="28"/>
        <v>1984.3039005866169</v>
      </c>
      <c r="C1792" s="7">
        <v>158.02000000000001</v>
      </c>
    </row>
    <row r="1793" spans="1:3">
      <c r="A1793" s="3">
        <v>30799</v>
      </c>
      <c r="B1793" s="2">
        <f t="shared" si="28"/>
        <v>1984.3230655421269</v>
      </c>
      <c r="C1793" s="7">
        <v>159.88999999999999</v>
      </c>
    </row>
    <row r="1794" spans="1:3">
      <c r="A1794" s="3">
        <v>30806</v>
      </c>
      <c r="B1794" s="2">
        <f t="shared" si="28"/>
        <v>1984.3422304976368</v>
      </c>
      <c r="C1794" s="7">
        <v>159.11000000000001</v>
      </c>
    </row>
    <row r="1795" spans="1:3">
      <c r="A1795" s="3">
        <v>30813</v>
      </c>
      <c r="B1795" s="2">
        <f t="shared" si="28"/>
        <v>1984.3613954531468</v>
      </c>
      <c r="C1795" s="7">
        <v>158.49</v>
      </c>
    </row>
    <row r="1796" spans="1:3">
      <c r="A1796" s="3">
        <v>30820</v>
      </c>
      <c r="B1796" s="2">
        <f t="shared" si="28"/>
        <v>1984.3805604086567</v>
      </c>
      <c r="C1796" s="7">
        <v>155.78</v>
      </c>
    </row>
    <row r="1797" spans="1:3">
      <c r="A1797" s="3">
        <v>30827</v>
      </c>
      <c r="B1797" s="2">
        <f t="shared" si="28"/>
        <v>1984.3997253641667</v>
      </c>
      <c r="C1797" s="7">
        <v>151.62</v>
      </c>
    </row>
    <row r="1798" spans="1:3">
      <c r="A1798" s="3">
        <v>30834</v>
      </c>
      <c r="B1798" s="2">
        <f t="shared" si="28"/>
        <v>1984.4188903196766</v>
      </c>
      <c r="C1798" s="7">
        <v>153.24</v>
      </c>
    </row>
    <row r="1799" spans="1:3">
      <c r="A1799" s="3">
        <v>30841</v>
      </c>
      <c r="B1799" s="2">
        <f t="shared" si="28"/>
        <v>1984.4380552751866</v>
      </c>
      <c r="C1799" s="7">
        <v>155.16999999999999</v>
      </c>
    </row>
    <row r="1800" spans="1:3">
      <c r="A1800" s="3">
        <v>30848</v>
      </c>
      <c r="B1800" s="2">
        <f t="shared" si="28"/>
        <v>1984.4572202306965</v>
      </c>
      <c r="C1800" s="7">
        <v>149.03</v>
      </c>
    </row>
    <row r="1801" spans="1:3">
      <c r="A1801" s="3">
        <v>30855</v>
      </c>
      <c r="B1801" s="2">
        <f t="shared" si="28"/>
        <v>1984.4763851862065</v>
      </c>
      <c r="C1801" s="7">
        <v>154.46</v>
      </c>
    </row>
    <row r="1802" spans="1:3">
      <c r="A1802" s="3">
        <v>30862</v>
      </c>
      <c r="B1802" s="2">
        <f t="shared" si="28"/>
        <v>1984.4955501417164</v>
      </c>
      <c r="C1802" s="7">
        <v>153.18</v>
      </c>
    </row>
    <row r="1803" spans="1:3">
      <c r="A1803" s="3">
        <v>30869</v>
      </c>
      <c r="B1803" s="2">
        <f t="shared" si="28"/>
        <v>1984.5147150972264</v>
      </c>
      <c r="C1803" s="7">
        <v>152.24</v>
      </c>
    </row>
    <row r="1804" spans="1:3">
      <c r="A1804" s="3">
        <v>30876</v>
      </c>
      <c r="B1804" s="2">
        <f t="shared" si="28"/>
        <v>1984.5338800527363</v>
      </c>
      <c r="C1804" s="7">
        <v>150.88</v>
      </c>
    </row>
    <row r="1805" spans="1:3">
      <c r="A1805" s="3">
        <v>30883</v>
      </c>
      <c r="B1805" s="2">
        <f t="shared" si="28"/>
        <v>1984.5530450082463</v>
      </c>
      <c r="C1805" s="7">
        <v>149.55000000000001</v>
      </c>
    </row>
    <row r="1806" spans="1:3">
      <c r="A1806" s="3">
        <v>30890</v>
      </c>
      <c r="B1806" s="2">
        <f t="shared" ref="B1806:B1869" si="29">B1805+(7/365.25)</f>
        <v>1984.5722099637562</v>
      </c>
      <c r="C1806" s="7">
        <v>151.19</v>
      </c>
    </row>
    <row r="1807" spans="1:3">
      <c r="A1807" s="3">
        <v>30897</v>
      </c>
      <c r="B1807" s="2">
        <f t="shared" si="29"/>
        <v>1984.5913749192662</v>
      </c>
      <c r="C1807" s="7">
        <v>162.35</v>
      </c>
    </row>
    <row r="1808" spans="1:3">
      <c r="A1808" s="3">
        <v>30904</v>
      </c>
      <c r="B1808" s="2">
        <f t="shared" si="29"/>
        <v>1984.6105398747761</v>
      </c>
      <c r="C1808" s="7">
        <v>165.42</v>
      </c>
    </row>
    <row r="1809" spans="1:3">
      <c r="A1809" s="3">
        <v>30911</v>
      </c>
      <c r="B1809" s="2">
        <f t="shared" si="29"/>
        <v>1984.6297048302861</v>
      </c>
      <c r="C1809" s="7">
        <v>164.14</v>
      </c>
    </row>
    <row r="1810" spans="1:3">
      <c r="A1810" s="3">
        <v>30918</v>
      </c>
      <c r="B1810" s="2">
        <f t="shared" si="29"/>
        <v>1984.648869785796</v>
      </c>
      <c r="C1810" s="7">
        <v>167.51</v>
      </c>
    </row>
    <row r="1811" spans="1:3">
      <c r="A1811" s="3">
        <v>30925</v>
      </c>
      <c r="B1811" s="2">
        <f t="shared" si="29"/>
        <v>1984.668034741306</v>
      </c>
      <c r="C1811" s="7">
        <v>166.68</v>
      </c>
    </row>
    <row r="1812" spans="1:3">
      <c r="A1812" s="3">
        <v>30932</v>
      </c>
      <c r="B1812" s="2">
        <f t="shared" si="29"/>
        <v>1984.6871996968159</v>
      </c>
      <c r="C1812" s="7">
        <v>164.37</v>
      </c>
    </row>
    <row r="1813" spans="1:3">
      <c r="A1813" s="3">
        <v>30939</v>
      </c>
      <c r="B1813" s="2">
        <f t="shared" si="29"/>
        <v>1984.7063646523259</v>
      </c>
      <c r="C1813" s="7">
        <v>168.78</v>
      </c>
    </row>
    <row r="1814" spans="1:3">
      <c r="A1814" s="3">
        <v>30946</v>
      </c>
      <c r="B1814" s="2">
        <f t="shared" si="29"/>
        <v>1984.7255296078358</v>
      </c>
      <c r="C1814" s="7">
        <v>165.67</v>
      </c>
    </row>
    <row r="1815" spans="1:3">
      <c r="A1815" s="3">
        <v>30953</v>
      </c>
      <c r="B1815" s="2">
        <f t="shared" si="29"/>
        <v>1984.7446945633458</v>
      </c>
      <c r="C1815" s="7">
        <v>166.1</v>
      </c>
    </row>
    <row r="1816" spans="1:3">
      <c r="A1816" s="3">
        <v>30960</v>
      </c>
      <c r="B1816" s="2">
        <f t="shared" si="29"/>
        <v>1984.7638595188557</v>
      </c>
      <c r="C1816" s="7">
        <v>162.68</v>
      </c>
    </row>
    <row r="1817" spans="1:3">
      <c r="A1817" s="3">
        <v>30967</v>
      </c>
      <c r="B1817" s="2">
        <f t="shared" si="29"/>
        <v>1984.7830244743657</v>
      </c>
      <c r="C1817" s="7">
        <v>164.18</v>
      </c>
    </row>
    <row r="1818" spans="1:3">
      <c r="A1818" s="3">
        <v>30974</v>
      </c>
      <c r="B1818" s="2">
        <f t="shared" si="29"/>
        <v>1984.8021894298756</v>
      </c>
      <c r="C1818" s="7">
        <v>167.96</v>
      </c>
    </row>
    <row r="1819" spans="1:3">
      <c r="A1819" s="3">
        <v>30981</v>
      </c>
      <c r="B1819" s="2">
        <f t="shared" si="29"/>
        <v>1984.8213543853856</v>
      </c>
      <c r="C1819" s="7">
        <v>165.29</v>
      </c>
    </row>
    <row r="1820" spans="1:3">
      <c r="A1820" s="3">
        <v>30988</v>
      </c>
      <c r="B1820" s="2">
        <f t="shared" si="29"/>
        <v>1984.8405193408955</v>
      </c>
      <c r="C1820" s="7">
        <v>167.42</v>
      </c>
    </row>
    <row r="1821" spans="1:3">
      <c r="A1821" s="3">
        <v>30995</v>
      </c>
      <c r="B1821" s="2">
        <f t="shared" si="29"/>
        <v>1984.8596842964055</v>
      </c>
      <c r="C1821" s="7">
        <v>167.6</v>
      </c>
    </row>
    <row r="1822" spans="1:3">
      <c r="A1822" s="3">
        <v>31002</v>
      </c>
      <c r="B1822" s="2">
        <f t="shared" si="29"/>
        <v>1984.8788492519154</v>
      </c>
      <c r="C1822" s="7">
        <v>164.1</v>
      </c>
    </row>
    <row r="1823" spans="1:3">
      <c r="A1823" s="3">
        <v>31009</v>
      </c>
      <c r="B1823" s="2">
        <f t="shared" si="29"/>
        <v>1984.8980142074254</v>
      </c>
      <c r="C1823" s="7">
        <v>166.92</v>
      </c>
    </row>
    <row r="1824" spans="1:3">
      <c r="A1824" s="3">
        <v>31016</v>
      </c>
      <c r="B1824" s="2">
        <f t="shared" si="29"/>
        <v>1984.9171791629353</v>
      </c>
      <c r="C1824" s="7">
        <v>163.58000000000001</v>
      </c>
    </row>
    <row r="1825" spans="1:3">
      <c r="A1825" s="3">
        <v>31023</v>
      </c>
      <c r="B1825" s="2">
        <f t="shared" si="29"/>
        <v>1984.9363441184453</v>
      </c>
      <c r="C1825" s="7">
        <v>162.26</v>
      </c>
    </row>
    <row r="1826" spans="1:3">
      <c r="A1826" s="3">
        <v>31030</v>
      </c>
      <c r="B1826" s="2">
        <f t="shared" si="29"/>
        <v>1984.9555090739552</v>
      </c>
      <c r="C1826" s="7">
        <v>162.69</v>
      </c>
    </row>
    <row r="1827" spans="1:3">
      <c r="A1827" s="3">
        <v>31037</v>
      </c>
      <c r="B1827" s="2">
        <f t="shared" si="29"/>
        <v>1984.9746740294652</v>
      </c>
      <c r="C1827" s="7">
        <v>165.51</v>
      </c>
    </row>
    <row r="1828" spans="1:3">
      <c r="A1828" s="3">
        <v>31044</v>
      </c>
      <c r="B1828" s="2">
        <f t="shared" si="29"/>
        <v>1984.9938389849751</v>
      </c>
      <c r="C1828" s="7">
        <v>166.26</v>
      </c>
    </row>
    <row r="1829" spans="1:3">
      <c r="A1829" s="3">
        <v>31051</v>
      </c>
      <c r="B1829" s="2">
        <f t="shared" si="29"/>
        <v>1985.0130039404851</v>
      </c>
      <c r="C1829" s="7">
        <v>163.68</v>
      </c>
    </row>
    <row r="1830" spans="1:3">
      <c r="A1830" s="3">
        <v>31058</v>
      </c>
      <c r="B1830" s="2">
        <f t="shared" si="29"/>
        <v>1985.032168895995</v>
      </c>
      <c r="C1830" s="7">
        <v>167.91</v>
      </c>
    </row>
    <row r="1831" spans="1:3">
      <c r="A1831" s="3">
        <v>31065</v>
      </c>
      <c r="B1831" s="2">
        <f t="shared" si="29"/>
        <v>1985.051333851505</v>
      </c>
      <c r="C1831" s="7">
        <v>171.32</v>
      </c>
    </row>
    <row r="1832" spans="1:3">
      <c r="A1832" s="3">
        <v>31072</v>
      </c>
      <c r="B1832" s="2">
        <f t="shared" si="29"/>
        <v>1985.0704988070149</v>
      </c>
      <c r="C1832" s="7">
        <v>177.35</v>
      </c>
    </row>
    <row r="1833" spans="1:3">
      <c r="A1833" s="3">
        <v>31079</v>
      </c>
      <c r="B1833" s="2">
        <f t="shared" si="29"/>
        <v>1985.0896637625249</v>
      </c>
      <c r="C1833" s="7">
        <v>178.63</v>
      </c>
    </row>
    <row r="1834" spans="1:3">
      <c r="A1834" s="3">
        <v>31086</v>
      </c>
      <c r="B1834" s="2">
        <f t="shared" si="29"/>
        <v>1985.1088287180348</v>
      </c>
      <c r="C1834" s="7">
        <v>182.19</v>
      </c>
    </row>
    <row r="1835" spans="1:3">
      <c r="A1835" s="3">
        <v>31093</v>
      </c>
      <c r="B1835" s="2">
        <f t="shared" si="29"/>
        <v>1985.1279936735448</v>
      </c>
      <c r="C1835" s="7">
        <v>181.6</v>
      </c>
    </row>
    <row r="1836" spans="1:3">
      <c r="A1836" s="3">
        <v>31100</v>
      </c>
      <c r="B1836" s="2">
        <f t="shared" si="29"/>
        <v>1985.1471586290547</v>
      </c>
      <c r="C1836" s="7">
        <v>179.36</v>
      </c>
    </row>
    <row r="1837" spans="1:3">
      <c r="A1837" s="3">
        <v>31107</v>
      </c>
      <c r="B1837" s="2">
        <f t="shared" si="29"/>
        <v>1985.1663235845647</v>
      </c>
      <c r="C1837" s="7">
        <v>183.23</v>
      </c>
    </row>
    <row r="1838" spans="1:3">
      <c r="A1838" s="3">
        <v>31114</v>
      </c>
      <c r="B1838" s="2">
        <f t="shared" si="29"/>
        <v>1985.1854885400746</v>
      </c>
      <c r="C1838" s="7">
        <v>179.1</v>
      </c>
    </row>
    <row r="1839" spans="1:3">
      <c r="A1839" s="3">
        <v>31121</v>
      </c>
      <c r="B1839" s="2">
        <f t="shared" si="29"/>
        <v>1985.2046534955846</v>
      </c>
      <c r="C1839" s="7">
        <v>176.53</v>
      </c>
    </row>
    <row r="1840" spans="1:3">
      <c r="A1840" s="3">
        <v>31128</v>
      </c>
      <c r="B1840" s="2">
        <f t="shared" si="29"/>
        <v>1985.2238184510945</v>
      </c>
      <c r="C1840" s="7">
        <v>179.04</v>
      </c>
    </row>
    <row r="1841" spans="1:3">
      <c r="A1841" s="3">
        <v>31135</v>
      </c>
      <c r="B1841" s="2">
        <f t="shared" si="29"/>
        <v>1985.2429834066045</v>
      </c>
      <c r="C1841" s="7">
        <v>180.66</v>
      </c>
    </row>
    <row r="1842" spans="1:3">
      <c r="A1842" s="3">
        <v>31142</v>
      </c>
      <c r="B1842" s="2">
        <f t="shared" si="29"/>
        <v>1985.2621483621144</v>
      </c>
      <c r="C1842" s="7">
        <v>179.03</v>
      </c>
    </row>
    <row r="1843" spans="1:3">
      <c r="A1843" s="3">
        <v>31149</v>
      </c>
      <c r="B1843" s="2">
        <f t="shared" si="29"/>
        <v>1985.2813133176244</v>
      </c>
      <c r="C1843" s="7">
        <v>180.54</v>
      </c>
    </row>
    <row r="1844" spans="1:3">
      <c r="A1844" s="3">
        <v>31156</v>
      </c>
      <c r="B1844" s="2">
        <f t="shared" si="29"/>
        <v>1985.3004782731343</v>
      </c>
      <c r="C1844" s="7">
        <v>181.11</v>
      </c>
    </row>
    <row r="1845" spans="1:3">
      <c r="A1845" s="3">
        <v>31163</v>
      </c>
      <c r="B1845" s="2">
        <f t="shared" si="29"/>
        <v>1985.3196432286443</v>
      </c>
      <c r="C1845" s="7">
        <v>182.18</v>
      </c>
    </row>
    <row r="1846" spans="1:3">
      <c r="A1846" s="3">
        <v>31170</v>
      </c>
      <c r="B1846" s="2">
        <f t="shared" si="29"/>
        <v>1985.3388081841542</v>
      </c>
      <c r="C1846" s="7">
        <v>180.08</v>
      </c>
    </row>
    <row r="1847" spans="1:3">
      <c r="A1847" s="3">
        <v>31177</v>
      </c>
      <c r="B1847" s="2">
        <f t="shared" si="29"/>
        <v>1985.3579731396642</v>
      </c>
      <c r="C1847" s="7">
        <v>184.28</v>
      </c>
    </row>
    <row r="1848" spans="1:3">
      <c r="A1848" s="3">
        <v>31184</v>
      </c>
      <c r="B1848" s="2">
        <f t="shared" si="29"/>
        <v>1985.3771380951741</v>
      </c>
      <c r="C1848" s="7">
        <v>187.42</v>
      </c>
    </row>
    <row r="1849" spans="1:3">
      <c r="A1849" s="3">
        <v>31191</v>
      </c>
      <c r="B1849" s="2">
        <f t="shared" si="29"/>
        <v>1985.3963030506841</v>
      </c>
      <c r="C1849" s="7">
        <v>188.29</v>
      </c>
    </row>
    <row r="1850" spans="1:3">
      <c r="A1850" s="3">
        <v>31198</v>
      </c>
      <c r="B1850" s="2">
        <f t="shared" si="29"/>
        <v>1985.415468006194</v>
      </c>
      <c r="C1850" s="7">
        <v>189.55</v>
      </c>
    </row>
    <row r="1851" spans="1:3">
      <c r="A1851" s="3">
        <v>31205</v>
      </c>
      <c r="B1851" s="2">
        <f t="shared" si="29"/>
        <v>1985.434632961704</v>
      </c>
      <c r="C1851" s="7">
        <v>189.68</v>
      </c>
    </row>
    <row r="1852" spans="1:3">
      <c r="A1852" s="3">
        <v>31212</v>
      </c>
      <c r="B1852" s="2">
        <f t="shared" si="29"/>
        <v>1985.4537979172139</v>
      </c>
      <c r="C1852" s="7">
        <v>187.1</v>
      </c>
    </row>
    <row r="1853" spans="1:3">
      <c r="A1853" s="3">
        <v>31219</v>
      </c>
      <c r="B1853" s="2">
        <f t="shared" si="29"/>
        <v>1985.4729628727239</v>
      </c>
      <c r="C1853" s="7">
        <v>189.61</v>
      </c>
    </row>
    <row r="1854" spans="1:3">
      <c r="A1854" s="3">
        <v>31226</v>
      </c>
      <c r="B1854" s="2">
        <f t="shared" si="29"/>
        <v>1985.4921278282338</v>
      </c>
      <c r="C1854" s="7">
        <v>191.85</v>
      </c>
    </row>
    <row r="1855" spans="1:3">
      <c r="A1855" s="3">
        <v>31233</v>
      </c>
      <c r="B1855" s="2">
        <f t="shared" si="29"/>
        <v>1985.5112927837438</v>
      </c>
      <c r="C1855" s="7">
        <v>192.52</v>
      </c>
    </row>
    <row r="1856" spans="1:3">
      <c r="A1856" s="3">
        <v>31240</v>
      </c>
      <c r="B1856" s="2">
        <f t="shared" si="29"/>
        <v>1985.5304577392537</v>
      </c>
      <c r="C1856" s="7">
        <v>193.29</v>
      </c>
    </row>
    <row r="1857" spans="1:3">
      <c r="A1857" s="3">
        <v>31247</v>
      </c>
      <c r="B1857" s="2">
        <f t="shared" si="29"/>
        <v>1985.5496226947637</v>
      </c>
      <c r="C1857" s="7">
        <v>195.13</v>
      </c>
    </row>
    <row r="1858" spans="1:3">
      <c r="A1858" s="3">
        <v>31254</v>
      </c>
      <c r="B1858" s="2">
        <f t="shared" si="29"/>
        <v>1985.5687876502736</v>
      </c>
      <c r="C1858" s="7">
        <v>192.4</v>
      </c>
    </row>
    <row r="1859" spans="1:3">
      <c r="A1859" s="3">
        <v>31261</v>
      </c>
      <c r="B1859" s="2">
        <f t="shared" si="29"/>
        <v>1985.5879526057836</v>
      </c>
      <c r="C1859" s="7">
        <v>191.48</v>
      </c>
    </row>
    <row r="1860" spans="1:3">
      <c r="A1860" s="3">
        <v>31268</v>
      </c>
      <c r="B1860" s="2">
        <f t="shared" si="29"/>
        <v>1985.6071175612935</v>
      </c>
      <c r="C1860" s="7">
        <v>188.32</v>
      </c>
    </row>
    <row r="1861" spans="1:3">
      <c r="A1861" s="3">
        <v>31275</v>
      </c>
      <c r="B1861" s="2">
        <f t="shared" si="29"/>
        <v>1985.6262825168035</v>
      </c>
      <c r="C1861" s="7">
        <v>186.1</v>
      </c>
    </row>
    <row r="1862" spans="1:3">
      <c r="A1862" s="3">
        <v>31282</v>
      </c>
      <c r="B1862" s="2">
        <f t="shared" si="29"/>
        <v>1985.6454474723134</v>
      </c>
      <c r="C1862" s="7">
        <v>187.17</v>
      </c>
    </row>
    <row r="1863" spans="1:3">
      <c r="A1863" s="3">
        <v>31289</v>
      </c>
      <c r="B1863" s="2">
        <f t="shared" si="29"/>
        <v>1985.6646124278234</v>
      </c>
      <c r="C1863" s="7">
        <v>188.63</v>
      </c>
    </row>
    <row r="1864" spans="1:3">
      <c r="A1864" s="3">
        <v>31296</v>
      </c>
      <c r="B1864" s="2">
        <f t="shared" si="29"/>
        <v>1985.6837773833333</v>
      </c>
      <c r="C1864" s="7">
        <v>188.24</v>
      </c>
    </row>
    <row r="1865" spans="1:3">
      <c r="A1865" s="3">
        <v>31303</v>
      </c>
      <c r="B1865" s="2">
        <f t="shared" si="29"/>
        <v>1985.7029423388433</v>
      </c>
      <c r="C1865" s="7">
        <v>182.91</v>
      </c>
    </row>
    <row r="1866" spans="1:3">
      <c r="A1866" s="3">
        <v>31310</v>
      </c>
      <c r="B1866" s="2">
        <f t="shared" si="29"/>
        <v>1985.7221072943532</v>
      </c>
      <c r="C1866" s="7">
        <v>182.05</v>
      </c>
    </row>
    <row r="1867" spans="1:3">
      <c r="A1867" s="3">
        <v>31317</v>
      </c>
      <c r="B1867" s="2">
        <f t="shared" si="29"/>
        <v>1985.7412722498632</v>
      </c>
      <c r="C1867" s="7">
        <v>181.29</v>
      </c>
    </row>
    <row r="1868" spans="1:3">
      <c r="A1868" s="3">
        <v>31324</v>
      </c>
      <c r="B1868" s="2">
        <f t="shared" si="29"/>
        <v>1985.7604372053731</v>
      </c>
      <c r="C1868" s="7">
        <v>183.22</v>
      </c>
    </row>
    <row r="1869" spans="1:3">
      <c r="A1869" s="3">
        <v>31331</v>
      </c>
      <c r="B1869" s="2">
        <f t="shared" si="29"/>
        <v>1985.7796021608831</v>
      </c>
      <c r="C1869" s="7">
        <v>184.28</v>
      </c>
    </row>
    <row r="1870" spans="1:3">
      <c r="A1870" s="3">
        <v>31338</v>
      </c>
      <c r="B1870" s="2">
        <f t="shared" ref="B1870:B1933" si="30">B1869+(7/365.25)</f>
        <v>1985.798767116393</v>
      </c>
      <c r="C1870" s="7">
        <v>187.04</v>
      </c>
    </row>
    <row r="1871" spans="1:3">
      <c r="A1871" s="3">
        <v>31345</v>
      </c>
      <c r="B1871" s="2">
        <f t="shared" si="30"/>
        <v>1985.817932071903</v>
      </c>
      <c r="C1871" s="7">
        <v>187.52</v>
      </c>
    </row>
    <row r="1872" spans="1:3">
      <c r="A1872" s="3">
        <v>31352</v>
      </c>
      <c r="B1872" s="2">
        <f t="shared" si="30"/>
        <v>1985.8370970274129</v>
      </c>
      <c r="C1872" s="7">
        <v>191.53</v>
      </c>
    </row>
    <row r="1873" spans="1:3">
      <c r="A1873" s="3">
        <v>31359</v>
      </c>
      <c r="B1873" s="2">
        <f t="shared" si="30"/>
        <v>1985.8562619829229</v>
      </c>
      <c r="C1873" s="7">
        <v>193.72</v>
      </c>
    </row>
    <row r="1874" spans="1:3">
      <c r="A1874" s="3">
        <v>31366</v>
      </c>
      <c r="B1874" s="2">
        <f t="shared" si="30"/>
        <v>1985.8754269384328</v>
      </c>
      <c r="C1874" s="7">
        <v>198.11</v>
      </c>
    </row>
    <row r="1875" spans="1:3">
      <c r="A1875" s="3">
        <v>31373</v>
      </c>
      <c r="B1875" s="2">
        <f t="shared" si="30"/>
        <v>1985.8945918939428</v>
      </c>
      <c r="C1875" s="7">
        <v>201.52</v>
      </c>
    </row>
    <row r="1876" spans="1:3">
      <c r="A1876" s="3">
        <v>31380</v>
      </c>
      <c r="B1876" s="2">
        <f t="shared" si="30"/>
        <v>1985.9137568494527</v>
      </c>
      <c r="C1876" s="7">
        <v>202.17</v>
      </c>
    </row>
    <row r="1877" spans="1:3">
      <c r="A1877" s="3">
        <v>31387</v>
      </c>
      <c r="B1877" s="2">
        <f t="shared" si="30"/>
        <v>1985.9329218049627</v>
      </c>
      <c r="C1877" s="7">
        <v>202.99</v>
      </c>
    </row>
    <row r="1878" spans="1:3">
      <c r="A1878" s="3">
        <v>31394</v>
      </c>
      <c r="B1878" s="2">
        <f t="shared" si="30"/>
        <v>1985.9520867604726</v>
      </c>
      <c r="C1878" s="7">
        <v>209.94</v>
      </c>
    </row>
    <row r="1879" spans="1:3">
      <c r="A1879" s="3">
        <v>31401</v>
      </c>
      <c r="B1879" s="2">
        <f t="shared" si="30"/>
        <v>1985.9712517159826</v>
      </c>
      <c r="C1879" s="7">
        <v>210.94</v>
      </c>
    </row>
    <row r="1880" spans="1:3">
      <c r="A1880" s="3">
        <v>31408</v>
      </c>
      <c r="B1880" s="2">
        <f t="shared" si="30"/>
        <v>1985.9904166714925</v>
      </c>
      <c r="C1880" s="7">
        <v>209.61</v>
      </c>
    </row>
    <row r="1881" spans="1:3">
      <c r="A1881" s="3">
        <v>31415</v>
      </c>
      <c r="B1881" s="2">
        <f t="shared" si="30"/>
        <v>1986.0095816270025</v>
      </c>
      <c r="C1881" s="7">
        <v>210.88</v>
      </c>
    </row>
    <row r="1882" spans="1:3">
      <c r="A1882" s="3">
        <v>31422</v>
      </c>
      <c r="B1882" s="2">
        <f t="shared" si="30"/>
        <v>1986.0287465825124</v>
      </c>
      <c r="C1882" s="7">
        <v>205.96</v>
      </c>
    </row>
    <row r="1883" spans="1:3">
      <c r="A1883" s="3">
        <v>31429</v>
      </c>
      <c r="B1883" s="2">
        <f t="shared" si="30"/>
        <v>1986.0479115380224</v>
      </c>
      <c r="C1883" s="7">
        <v>208.43</v>
      </c>
    </row>
    <row r="1884" spans="1:3">
      <c r="A1884" s="3">
        <v>31436</v>
      </c>
      <c r="B1884" s="2">
        <f t="shared" si="30"/>
        <v>1986.0670764935323</v>
      </c>
      <c r="C1884" s="7">
        <v>206.43</v>
      </c>
    </row>
    <row r="1885" spans="1:3">
      <c r="A1885" s="3">
        <v>31443</v>
      </c>
      <c r="B1885" s="2">
        <f t="shared" si="30"/>
        <v>1986.0862414490423</v>
      </c>
      <c r="C1885" s="7">
        <v>211.78</v>
      </c>
    </row>
    <row r="1886" spans="1:3">
      <c r="A1886" s="3">
        <v>31450</v>
      </c>
      <c r="B1886" s="2">
        <f t="shared" si="30"/>
        <v>1986.1054064045522</v>
      </c>
      <c r="C1886" s="7">
        <v>214.56</v>
      </c>
    </row>
    <row r="1887" spans="1:3">
      <c r="A1887" s="3">
        <v>31457</v>
      </c>
      <c r="B1887" s="2">
        <f t="shared" si="30"/>
        <v>1986.1245713600622</v>
      </c>
      <c r="C1887" s="7">
        <v>219.76</v>
      </c>
    </row>
    <row r="1888" spans="1:3">
      <c r="A1888" s="3">
        <v>31464</v>
      </c>
      <c r="B1888" s="2">
        <f t="shared" si="30"/>
        <v>1986.1437363155721</v>
      </c>
      <c r="C1888" s="7">
        <v>224.62</v>
      </c>
    </row>
    <row r="1889" spans="1:3">
      <c r="A1889" s="3">
        <v>31471</v>
      </c>
      <c r="B1889" s="2">
        <f t="shared" si="30"/>
        <v>1986.1629012710821</v>
      </c>
      <c r="C1889" s="7">
        <v>226.92</v>
      </c>
    </row>
    <row r="1890" spans="1:3">
      <c r="A1890" s="3">
        <v>31478</v>
      </c>
      <c r="B1890" s="2">
        <f t="shared" si="30"/>
        <v>1986.182066226592</v>
      </c>
      <c r="C1890" s="7">
        <v>225.57</v>
      </c>
    </row>
    <row r="1891" spans="1:3">
      <c r="A1891" s="3">
        <v>31485</v>
      </c>
      <c r="B1891" s="2">
        <f t="shared" si="30"/>
        <v>1986.201231182102</v>
      </c>
      <c r="C1891" s="7">
        <v>236.55</v>
      </c>
    </row>
    <row r="1892" spans="1:3">
      <c r="A1892" s="3">
        <v>31492</v>
      </c>
      <c r="B1892" s="2">
        <f t="shared" si="30"/>
        <v>1986.2203961376119</v>
      </c>
      <c r="C1892" s="7">
        <v>233.34</v>
      </c>
    </row>
    <row r="1893" spans="1:3">
      <c r="A1893" s="3">
        <v>31499</v>
      </c>
      <c r="B1893" s="2">
        <f t="shared" si="30"/>
        <v>1986.2395610931219</v>
      </c>
      <c r="C1893" s="7">
        <v>238.97</v>
      </c>
    </row>
    <row r="1894" spans="1:3">
      <c r="A1894" s="3">
        <v>31506</v>
      </c>
      <c r="B1894" s="2">
        <f t="shared" si="30"/>
        <v>1986.2587260486318</v>
      </c>
      <c r="C1894" s="7">
        <v>228.69</v>
      </c>
    </row>
    <row r="1895" spans="1:3">
      <c r="A1895" s="3">
        <v>31513</v>
      </c>
      <c r="B1895" s="2">
        <f t="shared" si="30"/>
        <v>1986.2778910041418</v>
      </c>
      <c r="C1895" s="7">
        <v>235.97</v>
      </c>
    </row>
    <row r="1896" spans="1:3">
      <c r="A1896" s="3">
        <v>31520</v>
      </c>
      <c r="B1896" s="2">
        <f t="shared" si="30"/>
        <v>1986.2970559596517</v>
      </c>
      <c r="C1896" s="7">
        <v>242.38</v>
      </c>
    </row>
    <row r="1897" spans="1:3">
      <c r="A1897" s="3">
        <v>31527</v>
      </c>
      <c r="B1897" s="2">
        <f t="shared" si="30"/>
        <v>1986.3162209151617</v>
      </c>
      <c r="C1897" s="7">
        <v>242.29</v>
      </c>
    </row>
    <row r="1898" spans="1:3">
      <c r="A1898" s="3">
        <v>31534</v>
      </c>
      <c r="B1898" s="2">
        <f t="shared" si="30"/>
        <v>1986.3353858706716</v>
      </c>
      <c r="C1898" s="7">
        <v>234.79</v>
      </c>
    </row>
    <row r="1899" spans="1:3">
      <c r="A1899" s="3">
        <v>31541</v>
      </c>
      <c r="B1899" s="2">
        <f t="shared" si="30"/>
        <v>1986.3545508261816</v>
      </c>
      <c r="C1899" s="7">
        <v>237.85</v>
      </c>
    </row>
    <row r="1900" spans="1:3">
      <c r="A1900" s="3">
        <v>31548</v>
      </c>
      <c r="B1900" s="2">
        <f t="shared" si="30"/>
        <v>1986.3737157816915</v>
      </c>
      <c r="C1900" s="7">
        <v>232.76</v>
      </c>
    </row>
    <row r="1901" spans="1:3">
      <c r="A1901" s="3">
        <v>31555</v>
      </c>
      <c r="B1901" s="2">
        <f t="shared" si="30"/>
        <v>1986.3928807372015</v>
      </c>
      <c r="C1901" s="7">
        <v>241.35</v>
      </c>
    </row>
    <row r="1902" spans="1:3">
      <c r="A1902" s="3">
        <v>31562</v>
      </c>
      <c r="B1902" s="2">
        <f t="shared" si="30"/>
        <v>1986.4120456927114</v>
      </c>
      <c r="C1902" s="7">
        <v>247.35</v>
      </c>
    </row>
    <row r="1903" spans="1:3">
      <c r="A1903" s="3">
        <v>31569</v>
      </c>
      <c r="B1903" s="2">
        <f t="shared" si="30"/>
        <v>1986.4312106482214</v>
      </c>
      <c r="C1903" s="7">
        <v>245.67</v>
      </c>
    </row>
    <row r="1904" spans="1:3">
      <c r="A1904" s="3">
        <v>31576</v>
      </c>
      <c r="B1904" s="2">
        <f t="shared" si="30"/>
        <v>1986.4503756037313</v>
      </c>
      <c r="C1904" s="7">
        <v>245.73</v>
      </c>
    </row>
    <row r="1905" spans="1:3">
      <c r="A1905" s="3">
        <v>31583</v>
      </c>
      <c r="B1905" s="2">
        <f t="shared" si="30"/>
        <v>1986.4695405592413</v>
      </c>
      <c r="C1905" s="7">
        <v>247.58</v>
      </c>
    </row>
    <row r="1906" spans="1:3">
      <c r="A1906" s="3">
        <v>31590</v>
      </c>
      <c r="B1906" s="2">
        <f t="shared" si="30"/>
        <v>1986.4887055147512</v>
      </c>
      <c r="C1906" s="7">
        <v>249.6</v>
      </c>
    </row>
    <row r="1907" spans="1:3">
      <c r="A1907" s="3">
        <v>31597</v>
      </c>
      <c r="B1907" s="2">
        <f t="shared" si="30"/>
        <v>1986.5078704702612</v>
      </c>
      <c r="C1907" s="7">
        <v>251.79</v>
      </c>
    </row>
    <row r="1908" spans="1:3">
      <c r="A1908" s="3">
        <v>31604</v>
      </c>
      <c r="B1908" s="2">
        <f t="shared" si="30"/>
        <v>1986.5270354257711</v>
      </c>
      <c r="C1908" s="7">
        <v>242.22</v>
      </c>
    </row>
    <row r="1909" spans="1:3">
      <c r="A1909" s="3">
        <v>31611</v>
      </c>
      <c r="B1909" s="2">
        <f t="shared" si="30"/>
        <v>1986.5462003812811</v>
      </c>
      <c r="C1909" s="7">
        <v>236.36</v>
      </c>
    </row>
    <row r="1910" spans="1:3">
      <c r="A1910" s="3">
        <v>31618</v>
      </c>
      <c r="B1910" s="2">
        <f t="shared" si="30"/>
        <v>1986.565365336791</v>
      </c>
      <c r="C1910" s="7">
        <v>240.22</v>
      </c>
    </row>
    <row r="1911" spans="1:3">
      <c r="A1911" s="3">
        <v>31625</v>
      </c>
      <c r="B1911" s="2">
        <f t="shared" si="30"/>
        <v>1986.584530292301</v>
      </c>
      <c r="C1911" s="7">
        <v>234.91</v>
      </c>
    </row>
    <row r="1912" spans="1:3">
      <c r="A1912" s="3">
        <v>31632</v>
      </c>
      <c r="B1912" s="2">
        <f t="shared" si="30"/>
        <v>1986.6036952478109</v>
      </c>
      <c r="C1912" s="7">
        <v>236.88</v>
      </c>
    </row>
    <row r="1913" spans="1:3">
      <c r="A1913" s="3">
        <v>31639</v>
      </c>
      <c r="B1913" s="2">
        <f t="shared" si="30"/>
        <v>1986.6228602033209</v>
      </c>
      <c r="C1913" s="7">
        <v>247.15</v>
      </c>
    </row>
    <row r="1914" spans="1:3">
      <c r="A1914" s="3">
        <v>31646</v>
      </c>
      <c r="B1914" s="2">
        <f t="shared" si="30"/>
        <v>1986.6420251588308</v>
      </c>
      <c r="C1914" s="7">
        <v>250.19</v>
      </c>
    </row>
    <row r="1915" spans="1:3">
      <c r="A1915" s="3">
        <v>31653</v>
      </c>
      <c r="B1915" s="2">
        <f t="shared" si="30"/>
        <v>1986.6611901143408</v>
      </c>
      <c r="C1915" s="7">
        <v>252.93</v>
      </c>
    </row>
    <row r="1916" spans="1:3">
      <c r="A1916" s="3">
        <v>31660</v>
      </c>
      <c r="B1916" s="2">
        <f t="shared" si="30"/>
        <v>1986.6803550698507</v>
      </c>
      <c r="C1916" s="7">
        <v>250.47</v>
      </c>
    </row>
    <row r="1917" spans="1:3">
      <c r="A1917" s="3">
        <v>31667</v>
      </c>
      <c r="B1917" s="2">
        <f t="shared" si="30"/>
        <v>1986.6995200253607</v>
      </c>
      <c r="C1917" s="7">
        <v>230.67</v>
      </c>
    </row>
    <row r="1918" spans="1:3">
      <c r="A1918" s="3">
        <v>31674</v>
      </c>
      <c r="B1918" s="2">
        <f t="shared" si="30"/>
        <v>1986.7186849808706</v>
      </c>
      <c r="C1918" s="7">
        <v>232.21</v>
      </c>
    </row>
    <row r="1919" spans="1:3">
      <c r="A1919" s="3">
        <v>31681</v>
      </c>
      <c r="B1919" s="2">
        <f t="shared" si="30"/>
        <v>1986.7378499363806</v>
      </c>
      <c r="C1919" s="7">
        <v>232.23</v>
      </c>
    </row>
    <row r="1920" spans="1:3">
      <c r="A1920" s="3">
        <v>31688</v>
      </c>
      <c r="B1920" s="2">
        <f t="shared" si="30"/>
        <v>1986.7570148918905</v>
      </c>
      <c r="C1920" s="7">
        <v>233.71</v>
      </c>
    </row>
    <row r="1921" spans="1:3">
      <c r="A1921" s="3">
        <v>31695</v>
      </c>
      <c r="B1921" s="2">
        <f t="shared" si="30"/>
        <v>1986.7761798474005</v>
      </c>
      <c r="C1921" s="7">
        <v>235.48</v>
      </c>
    </row>
    <row r="1922" spans="1:3">
      <c r="A1922" s="3">
        <v>31702</v>
      </c>
      <c r="B1922" s="2">
        <f t="shared" si="30"/>
        <v>1986.7953448029104</v>
      </c>
      <c r="C1922" s="7">
        <v>238.84</v>
      </c>
    </row>
    <row r="1923" spans="1:3">
      <c r="A1923" s="3">
        <v>31709</v>
      </c>
      <c r="B1923" s="2">
        <f t="shared" si="30"/>
        <v>1986.8145097584204</v>
      </c>
      <c r="C1923" s="7">
        <v>238.26</v>
      </c>
    </row>
    <row r="1924" spans="1:3">
      <c r="A1924" s="3">
        <v>31716</v>
      </c>
      <c r="B1924" s="2">
        <f t="shared" si="30"/>
        <v>1986.8336747139303</v>
      </c>
      <c r="C1924" s="7">
        <v>243.98</v>
      </c>
    </row>
    <row r="1925" spans="1:3">
      <c r="A1925" s="3">
        <v>31723</v>
      </c>
      <c r="B1925" s="2">
        <f t="shared" si="30"/>
        <v>1986.8528396694403</v>
      </c>
      <c r="C1925" s="7">
        <v>245.77</v>
      </c>
    </row>
    <row r="1926" spans="1:3">
      <c r="A1926" s="3">
        <v>31730</v>
      </c>
      <c r="B1926" s="2">
        <f t="shared" si="30"/>
        <v>1986.8720046249503</v>
      </c>
      <c r="C1926" s="7">
        <v>244.5</v>
      </c>
    </row>
    <row r="1927" spans="1:3">
      <c r="A1927" s="3">
        <v>31737</v>
      </c>
      <c r="B1927" s="2">
        <f t="shared" si="30"/>
        <v>1986.8911695804602</v>
      </c>
      <c r="C1927" s="7">
        <v>245.86</v>
      </c>
    </row>
    <row r="1928" spans="1:3">
      <c r="A1928" s="3">
        <v>31744</v>
      </c>
      <c r="B1928" s="2">
        <f t="shared" si="30"/>
        <v>1986.9103345359702</v>
      </c>
      <c r="C1928" s="7">
        <v>249.22</v>
      </c>
    </row>
    <row r="1929" spans="1:3">
      <c r="A1929" s="3">
        <v>31751</v>
      </c>
      <c r="B1929" s="2">
        <f t="shared" si="30"/>
        <v>1986.9294994914801</v>
      </c>
      <c r="C1929" s="7">
        <v>251.17</v>
      </c>
    </row>
    <row r="1930" spans="1:3">
      <c r="A1930" s="3">
        <v>31758</v>
      </c>
      <c r="B1930" s="2">
        <f t="shared" si="30"/>
        <v>1986.9486644469901</v>
      </c>
      <c r="C1930" s="7">
        <v>247.35</v>
      </c>
    </row>
    <row r="1931" spans="1:3">
      <c r="A1931" s="3">
        <v>31765</v>
      </c>
      <c r="B1931" s="2">
        <f t="shared" si="30"/>
        <v>1986.9678294025</v>
      </c>
      <c r="C1931" s="7">
        <v>249.73</v>
      </c>
    </row>
    <row r="1932" spans="1:3">
      <c r="A1932" s="3">
        <v>31772</v>
      </c>
      <c r="B1932" s="2">
        <f t="shared" si="30"/>
        <v>1986.98699435801</v>
      </c>
      <c r="C1932" s="7">
        <v>246.92</v>
      </c>
    </row>
    <row r="1933" spans="1:3">
      <c r="A1933" s="3">
        <v>31779</v>
      </c>
      <c r="B1933" s="2">
        <f t="shared" si="30"/>
        <v>1987.0061593135199</v>
      </c>
      <c r="C1933" s="7">
        <v>246.45</v>
      </c>
    </row>
    <row r="1934" spans="1:3">
      <c r="A1934" s="3">
        <v>31786</v>
      </c>
      <c r="B1934" s="2">
        <f t="shared" ref="B1934:B1997" si="31">B1933+(7/365.25)</f>
        <v>1987.0253242690299</v>
      </c>
      <c r="C1934" s="7">
        <v>258.73</v>
      </c>
    </row>
    <row r="1935" spans="1:3">
      <c r="A1935" s="3">
        <v>31793</v>
      </c>
      <c r="B1935" s="2">
        <f t="shared" si="31"/>
        <v>1987.0444892245398</v>
      </c>
      <c r="C1935" s="7">
        <v>266.27999999999997</v>
      </c>
    </row>
    <row r="1936" spans="1:3">
      <c r="A1936" s="3">
        <v>31800</v>
      </c>
      <c r="B1936" s="2">
        <f t="shared" si="31"/>
        <v>1987.0636541800498</v>
      </c>
      <c r="C1936" s="7">
        <v>270.10000000000002</v>
      </c>
    </row>
    <row r="1937" spans="1:3">
      <c r="A1937" s="3">
        <v>31807</v>
      </c>
      <c r="B1937" s="2">
        <f t="shared" si="31"/>
        <v>1987.0828191355597</v>
      </c>
      <c r="C1937" s="7">
        <v>274.08</v>
      </c>
    </row>
    <row r="1938" spans="1:3">
      <c r="A1938" s="3">
        <v>31814</v>
      </c>
      <c r="B1938" s="2">
        <f t="shared" si="31"/>
        <v>1987.1019840910697</v>
      </c>
      <c r="C1938" s="7">
        <v>280.04000000000002</v>
      </c>
    </row>
    <row r="1939" spans="1:3">
      <c r="A1939" s="3">
        <v>31821</v>
      </c>
      <c r="B1939" s="2">
        <f t="shared" si="31"/>
        <v>1987.1211490465796</v>
      </c>
      <c r="C1939" s="7">
        <v>279.7</v>
      </c>
    </row>
    <row r="1940" spans="1:3">
      <c r="A1940" s="3">
        <v>31828</v>
      </c>
      <c r="B1940" s="2">
        <f t="shared" si="31"/>
        <v>1987.1403140020896</v>
      </c>
      <c r="C1940" s="7">
        <v>285.48</v>
      </c>
    </row>
    <row r="1941" spans="1:3">
      <c r="A1941" s="3">
        <v>31835</v>
      </c>
      <c r="B1941" s="2">
        <f t="shared" si="31"/>
        <v>1987.1594789575995</v>
      </c>
      <c r="C1941" s="7">
        <v>284.2</v>
      </c>
    </row>
    <row r="1942" spans="1:3">
      <c r="A1942" s="3">
        <v>31842</v>
      </c>
      <c r="B1942" s="2">
        <f t="shared" si="31"/>
        <v>1987.1786439131095</v>
      </c>
      <c r="C1942" s="7">
        <v>290.66000000000003</v>
      </c>
    </row>
    <row r="1943" spans="1:3">
      <c r="A1943" s="3">
        <v>31849</v>
      </c>
      <c r="B1943" s="2">
        <f t="shared" si="31"/>
        <v>1987.1978088686194</v>
      </c>
      <c r="C1943" s="7">
        <v>289.89</v>
      </c>
    </row>
    <row r="1944" spans="1:3">
      <c r="A1944" s="3">
        <v>31856</v>
      </c>
      <c r="B1944" s="2">
        <f t="shared" si="31"/>
        <v>1987.2169738241294</v>
      </c>
      <c r="C1944" s="7">
        <v>298.17</v>
      </c>
    </row>
    <row r="1945" spans="1:3">
      <c r="A1945" s="3">
        <v>31863</v>
      </c>
      <c r="B1945" s="2">
        <f t="shared" si="31"/>
        <v>1987.2361387796393</v>
      </c>
      <c r="C1945" s="7">
        <v>296.13</v>
      </c>
    </row>
    <row r="1946" spans="1:3">
      <c r="A1946" s="3">
        <v>31870</v>
      </c>
      <c r="B1946" s="2">
        <f t="shared" si="31"/>
        <v>1987.2553037351493</v>
      </c>
      <c r="C1946" s="7">
        <v>300.41000000000003</v>
      </c>
    </row>
    <row r="1947" spans="1:3">
      <c r="A1947" s="3">
        <v>31877</v>
      </c>
      <c r="B1947" s="2">
        <f t="shared" si="31"/>
        <v>1987.2744686906592</v>
      </c>
      <c r="C1947" s="7">
        <v>292.49</v>
      </c>
    </row>
    <row r="1948" spans="1:3">
      <c r="A1948" s="3">
        <v>31884</v>
      </c>
      <c r="B1948" s="2">
        <f t="shared" si="31"/>
        <v>1987.2936336461692</v>
      </c>
      <c r="C1948" s="7">
        <v>286.91000000000003</v>
      </c>
    </row>
    <row r="1949" spans="1:3">
      <c r="A1949" s="3">
        <v>31891</v>
      </c>
      <c r="B1949" s="2">
        <f t="shared" si="31"/>
        <v>1987.3127986016791</v>
      </c>
      <c r="C1949" s="7">
        <v>281.52</v>
      </c>
    </row>
    <row r="1950" spans="1:3">
      <c r="A1950" s="3">
        <v>31898</v>
      </c>
      <c r="B1950" s="2">
        <f t="shared" si="31"/>
        <v>1987.3319635571891</v>
      </c>
      <c r="C1950" s="7">
        <v>288.02999999999997</v>
      </c>
    </row>
    <row r="1951" spans="1:3">
      <c r="A1951" s="3">
        <v>31905</v>
      </c>
      <c r="B1951" s="2">
        <f t="shared" si="31"/>
        <v>1987.351128512699</v>
      </c>
      <c r="C1951" s="7">
        <v>293.37</v>
      </c>
    </row>
    <row r="1952" spans="1:3">
      <c r="A1952" s="3">
        <v>31912</v>
      </c>
      <c r="B1952" s="2">
        <f t="shared" si="31"/>
        <v>1987.370293468209</v>
      </c>
      <c r="C1952" s="7">
        <v>287.43</v>
      </c>
    </row>
    <row r="1953" spans="1:3">
      <c r="A1953" s="3">
        <v>31919</v>
      </c>
      <c r="B1953" s="2">
        <f t="shared" si="31"/>
        <v>1987.3894584237189</v>
      </c>
      <c r="C1953" s="7">
        <v>282.16000000000003</v>
      </c>
    </row>
    <row r="1954" spans="1:3">
      <c r="A1954" s="3">
        <v>31926</v>
      </c>
      <c r="B1954" s="2">
        <f t="shared" si="31"/>
        <v>1987.4086233792289</v>
      </c>
      <c r="C1954" s="7">
        <v>290.10000000000002</v>
      </c>
    </row>
    <row r="1955" spans="1:3">
      <c r="A1955" s="3">
        <v>31933</v>
      </c>
      <c r="B1955" s="2">
        <f t="shared" si="31"/>
        <v>1987.4277883347388</v>
      </c>
      <c r="C1955" s="7">
        <v>293.45</v>
      </c>
    </row>
    <row r="1956" spans="1:3">
      <c r="A1956" s="3">
        <v>31940</v>
      </c>
      <c r="B1956" s="2">
        <f t="shared" si="31"/>
        <v>1987.4469532902488</v>
      </c>
      <c r="C1956" s="7">
        <v>301.62</v>
      </c>
    </row>
    <row r="1957" spans="1:3">
      <c r="A1957" s="3">
        <v>31947</v>
      </c>
      <c r="B1957" s="2">
        <f t="shared" si="31"/>
        <v>1987.4661182457587</v>
      </c>
      <c r="C1957" s="7">
        <v>306.97000000000003</v>
      </c>
    </row>
    <row r="1958" spans="1:3">
      <c r="A1958" s="3">
        <v>31954</v>
      </c>
      <c r="B1958" s="2">
        <f t="shared" si="31"/>
        <v>1987.4852832012687</v>
      </c>
      <c r="C1958" s="7">
        <v>307.16000000000003</v>
      </c>
    </row>
    <row r="1959" spans="1:3">
      <c r="A1959" s="3">
        <v>31961</v>
      </c>
      <c r="B1959" s="2">
        <f t="shared" si="31"/>
        <v>1987.5044481567786</v>
      </c>
      <c r="C1959" s="7">
        <v>305.63</v>
      </c>
    </row>
    <row r="1960" spans="1:3">
      <c r="A1960" s="3">
        <v>31968</v>
      </c>
      <c r="B1960" s="2">
        <f t="shared" si="31"/>
        <v>1987.5236131122886</v>
      </c>
      <c r="C1960" s="7">
        <v>308.37</v>
      </c>
    </row>
    <row r="1961" spans="1:3">
      <c r="A1961" s="3">
        <v>31975</v>
      </c>
      <c r="B1961" s="2">
        <f t="shared" si="31"/>
        <v>1987.5427780677985</v>
      </c>
      <c r="C1961" s="7">
        <v>314.58999999999997</v>
      </c>
    </row>
    <row r="1962" spans="1:3">
      <c r="A1962" s="3">
        <v>31982</v>
      </c>
      <c r="B1962" s="2">
        <f t="shared" si="31"/>
        <v>1987.5619430233085</v>
      </c>
      <c r="C1962" s="7">
        <v>309.27</v>
      </c>
    </row>
    <row r="1963" spans="1:3">
      <c r="A1963" s="3">
        <v>31989</v>
      </c>
      <c r="B1963" s="2">
        <f t="shared" si="31"/>
        <v>1987.5811079788184</v>
      </c>
      <c r="C1963" s="7">
        <v>318.66000000000003</v>
      </c>
    </row>
    <row r="1964" spans="1:3">
      <c r="A1964" s="3">
        <v>31996</v>
      </c>
      <c r="B1964" s="2">
        <f t="shared" si="31"/>
        <v>1987.6002729343284</v>
      </c>
      <c r="C1964" s="7">
        <v>323</v>
      </c>
    </row>
    <row r="1965" spans="1:3">
      <c r="A1965" s="3">
        <v>32003</v>
      </c>
      <c r="B1965" s="2">
        <f t="shared" si="31"/>
        <v>1987.6194378898383</v>
      </c>
      <c r="C1965" s="7">
        <v>333.99</v>
      </c>
    </row>
    <row r="1966" spans="1:3">
      <c r="A1966" s="3">
        <v>32010</v>
      </c>
      <c r="B1966" s="2">
        <f t="shared" si="31"/>
        <v>1987.6386028453483</v>
      </c>
      <c r="C1966" s="7">
        <v>335.9</v>
      </c>
    </row>
    <row r="1967" spans="1:3">
      <c r="A1967" s="3">
        <v>32017</v>
      </c>
      <c r="B1967" s="2">
        <f t="shared" si="31"/>
        <v>1987.6577678008582</v>
      </c>
      <c r="C1967" s="7">
        <v>327.04000000000002</v>
      </c>
    </row>
    <row r="1968" spans="1:3">
      <c r="A1968" s="3">
        <v>32024</v>
      </c>
      <c r="B1968" s="2">
        <f t="shared" si="31"/>
        <v>1987.6769327563682</v>
      </c>
      <c r="C1968" s="7">
        <v>316.7</v>
      </c>
    </row>
    <row r="1969" spans="1:3">
      <c r="A1969" s="3">
        <v>32031</v>
      </c>
      <c r="B1969" s="2">
        <f t="shared" si="31"/>
        <v>1987.6960977118781</v>
      </c>
      <c r="C1969" s="7">
        <v>321.98</v>
      </c>
    </row>
    <row r="1970" spans="1:3">
      <c r="A1970" s="3">
        <v>32038</v>
      </c>
      <c r="B1970" s="2">
        <f t="shared" si="31"/>
        <v>1987.7152626673881</v>
      </c>
      <c r="C1970" s="7">
        <v>314.86</v>
      </c>
    </row>
    <row r="1971" spans="1:3">
      <c r="A1971" s="3">
        <v>32045</v>
      </c>
      <c r="B1971" s="2">
        <f t="shared" si="31"/>
        <v>1987.734427622898</v>
      </c>
      <c r="C1971" s="7">
        <v>320.16000000000003</v>
      </c>
    </row>
    <row r="1972" spans="1:3">
      <c r="A1972" s="3">
        <v>32052</v>
      </c>
      <c r="B1972" s="2">
        <f t="shared" si="31"/>
        <v>1987.753592578408</v>
      </c>
      <c r="C1972" s="7">
        <v>328.07</v>
      </c>
    </row>
    <row r="1973" spans="1:3">
      <c r="A1973" s="3">
        <v>32059</v>
      </c>
      <c r="B1973" s="2">
        <f t="shared" si="31"/>
        <v>1987.7727575339179</v>
      </c>
      <c r="C1973" s="7">
        <v>311.07</v>
      </c>
    </row>
    <row r="1974" spans="1:3">
      <c r="A1974" s="3">
        <v>32066</v>
      </c>
      <c r="B1974" s="2">
        <f t="shared" si="31"/>
        <v>1987.7919224894279</v>
      </c>
      <c r="C1974" s="7">
        <v>282.7</v>
      </c>
    </row>
    <row r="1975" spans="1:3">
      <c r="A1975" s="3">
        <v>32073</v>
      </c>
      <c r="B1975" s="2">
        <f t="shared" si="31"/>
        <v>1987.8110874449378</v>
      </c>
      <c r="C1975" s="7">
        <v>248.22</v>
      </c>
    </row>
    <row r="1976" spans="1:3">
      <c r="A1976" s="3">
        <v>32080</v>
      </c>
      <c r="B1976" s="2">
        <f t="shared" si="31"/>
        <v>1987.8302524004478</v>
      </c>
      <c r="C1976" s="7">
        <v>251.79</v>
      </c>
    </row>
    <row r="1977" spans="1:3">
      <c r="A1977" s="3">
        <v>32087</v>
      </c>
      <c r="B1977" s="2">
        <f t="shared" si="31"/>
        <v>1987.8494173559577</v>
      </c>
      <c r="C1977" s="7">
        <v>250.41</v>
      </c>
    </row>
    <row r="1978" spans="1:3">
      <c r="A1978" s="3">
        <v>32094</v>
      </c>
      <c r="B1978" s="2">
        <f t="shared" si="31"/>
        <v>1987.8685823114677</v>
      </c>
      <c r="C1978" s="7">
        <v>245.64</v>
      </c>
    </row>
    <row r="1979" spans="1:3">
      <c r="A1979" s="3">
        <v>32101</v>
      </c>
      <c r="B1979" s="2">
        <f t="shared" si="31"/>
        <v>1987.8877472669776</v>
      </c>
      <c r="C1979" s="7">
        <v>242</v>
      </c>
    </row>
    <row r="1980" spans="1:3">
      <c r="A1980" s="3">
        <v>32108</v>
      </c>
      <c r="B1980" s="2">
        <f t="shared" si="31"/>
        <v>1987.9069122224876</v>
      </c>
      <c r="C1980" s="7">
        <v>240.34</v>
      </c>
    </row>
    <row r="1981" spans="1:3">
      <c r="A1981" s="3">
        <v>32115</v>
      </c>
      <c r="B1981" s="2">
        <f t="shared" si="31"/>
        <v>1987.9260771779975</v>
      </c>
      <c r="C1981" s="7">
        <v>223.92</v>
      </c>
    </row>
    <row r="1982" spans="1:3">
      <c r="A1982" s="3">
        <v>32122</v>
      </c>
      <c r="B1982" s="2">
        <f t="shared" si="31"/>
        <v>1987.9452421335075</v>
      </c>
      <c r="C1982" s="7">
        <v>235.32</v>
      </c>
    </row>
    <row r="1983" spans="1:3">
      <c r="A1983" s="3">
        <v>32129</v>
      </c>
      <c r="B1983" s="2">
        <f t="shared" si="31"/>
        <v>1987.9644070890174</v>
      </c>
      <c r="C1983" s="7">
        <v>249.16</v>
      </c>
    </row>
    <row r="1984" spans="1:3">
      <c r="A1984" s="3">
        <v>32136</v>
      </c>
      <c r="B1984" s="2">
        <f t="shared" si="31"/>
        <v>1987.9835720445274</v>
      </c>
      <c r="C1984" s="7">
        <v>252.03</v>
      </c>
    </row>
    <row r="1985" spans="1:3">
      <c r="A1985" s="3">
        <v>32143</v>
      </c>
      <c r="B1985" s="2">
        <f t="shared" si="31"/>
        <v>1988.0027370000373</v>
      </c>
      <c r="C1985" s="7">
        <v>247.08</v>
      </c>
    </row>
    <row r="1986" spans="1:3">
      <c r="A1986" s="3">
        <v>32150</v>
      </c>
      <c r="B1986" s="2">
        <f t="shared" si="31"/>
        <v>1988.0219019555473</v>
      </c>
      <c r="C1986" s="7">
        <v>243.4</v>
      </c>
    </row>
    <row r="1987" spans="1:3">
      <c r="A1987" s="3">
        <v>32157</v>
      </c>
      <c r="B1987" s="2">
        <f t="shared" si="31"/>
        <v>1988.0410669110572</v>
      </c>
      <c r="C1987" s="7">
        <v>252.05</v>
      </c>
    </row>
    <row r="1988" spans="1:3">
      <c r="A1988" s="3">
        <v>32164</v>
      </c>
      <c r="B1988" s="2">
        <f t="shared" si="31"/>
        <v>1988.0602318665672</v>
      </c>
      <c r="C1988" s="7">
        <v>246.5</v>
      </c>
    </row>
    <row r="1989" spans="1:3">
      <c r="A1989" s="3">
        <v>32171</v>
      </c>
      <c r="B1989" s="2">
        <f t="shared" si="31"/>
        <v>1988.0793968220771</v>
      </c>
      <c r="C1989" s="7">
        <v>257.07</v>
      </c>
    </row>
    <row r="1990" spans="1:3">
      <c r="A1990" s="3">
        <v>32178</v>
      </c>
      <c r="B1990" s="2">
        <f t="shared" si="31"/>
        <v>1988.0985617775871</v>
      </c>
      <c r="C1990" s="7">
        <v>250.96</v>
      </c>
    </row>
    <row r="1991" spans="1:3">
      <c r="A1991" s="3">
        <v>32185</v>
      </c>
      <c r="B1991" s="2">
        <f t="shared" si="31"/>
        <v>1988.117726733097</v>
      </c>
      <c r="C1991" s="7">
        <v>257.63</v>
      </c>
    </row>
    <row r="1992" spans="1:3">
      <c r="A1992" s="3">
        <v>32192</v>
      </c>
      <c r="B1992" s="2">
        <f t="shared" si="31"/>
        <v>1988.136891688607</v>
      </c>
      <c r="C1992" s="7">
        <v>261.61</v>
      </c>
    </row>
    <row r="1993" spans="1:3">
      <c r="A1993" s="3">
        <v>32199</v>
      </c>
      <c r="B1993" s="2">
        <f t="shared" si="31"/>
        <v>1988.1560566441169</v>
      </c>
      <c r="C1993" s="7">
        <v>262.45999999999998</v>
      </c>
    </row>
    <row r="1994" spans="1:3">
      <c r="A1994" s="3">
        <v>32206</v>
      </c>
      <c r="B1994" s="2">
        <f t="shared" si="31"/>
        <v>1988.1752215996269</v>
      </c>
      <c r="C1994" s="7">
        <v>267.3</v>
      </c>
    </row>
    <row r="1995" spans="1:3">
      <c r="A1995" s="3">
        <v>32213</v>
      </c>
      <c r="B1995" s="2">
        <f t="shared" si="31"/>
        <v>1988.1943865551368</v>
      </c>
      <c r="C1995" s="7">
        <v>264.94</v>
      </c>
    </row>
    <row r="1996" spans="1:3">
      <c r="A1996" s="3">
        <v>32220</v>
      </c>
      <c r="B1996" s="2">
        <f t="shared" si="31"/>
        <v>1988.2135515106468</v>
      </c>
      <c r="C1996" s="7">
        <v>271.12</v>
      </c>
    </row>
    <row r="1997" spans="1:3">
      <c r="A1997" s="3">
        <v>32227</v>
      </c>
      <c r="B1997" s="2">
        <f t="shared" si="31"/>
        <v>1988.2327164661567</v>
      </c>
      <c r="C1997" s="7">
        <v>258.51</v>
      </c>
    </row>
    <row r="1998" spans="1:3">
      <c r="A1998" s="3">
        <v>32234</v>
      </c>
      <c r="B1998" s="2">
        <f t="shared" ref="B1998:B2061" si="32">B1997+(7/365.25)</f>
        <v>1988.2518814216667</v>
      </c>
      <c r="C1998" s="7">
        <v>258.89</v>
      </c>
    </row>
    <row r="1999" spans="1:3">
      <c r="A1999" s="3">
        <v>32241</v>
      </c>
      <c r="B1999" s="2">
        <f t="shared" si="32"/>
        <v>1988.2710463771766</v>
      </c>
      <c r="C1999" s="7">
        <v>269.43</v>
      </c>
    </row>
    <row r="2000" spans="1:3">
      <c r="A2000" s="3">
        <v>32248</v>
      </c>
      <c r="B2000" s="2">
        <f t="shared" si="32"/>
        <v>1988.2902113326866</v>
      </c>
      <c r="C2000" s="7">
        <v>259.77</v>
      </c>
    </row>
    <row r="2001" spans="1:3">
      <c r="A2001" s="3">
        <v>32255</v>
      </c>
      <c r="B2001" s="2">
        <f t="shared" si="32"/>
        <v>1988.3093762881965</v>
      </c>
      <c r="C2001" s="7">
        <v>260.14</v>
      </c>
    </row>
    <row r="2002" spans="1:3">
      <c r="A2002" s="3">
        <v>32262</v>
      </c>
      <c r="B2002" s="2">
        <f t="shared" si="32"/>
        <v>1988.3285412437065</v>
      </c>
      <c r="C2002" s="7">
        <v>261.33</v>
      </c>
    </row>
    <row r="2003" spans="1:3">
      <c r="A2003" s="3">
        <v>32269</v>
      </c>
      <c r="B2003" s="2">
        <f t="shared" si="32"/>
        <v>1988.3477061992164</v>
      </c>
      <c r="C2003" s="7">
        <v>257.48</v>
      </c>
    </row>
    <row r="2004" spans="1:3">
      <c r="A2004" s="3">
        <v>32276</v>
      </c>
      <c r="B2004" s="2">
        <f t="shared" si="32"/>
        <v>1988.3668711547264</v>
      </c>
      <c r="C2004" s="7">
        <v>256.77999999999997</v>
      </c>
    </row>
    <row r="2005" spans="1:3">
      <c r="A2005" s="3">
        <v>32283</v>
      </c>
      <c r="B2005" s="2">
        <f t="shared" si="32"/>
        <v>1988.3860361102363</v>
      </c>
      <c r="C2005" s="7">
        <v>253.02</v>
      </c>
    </row>
    <row r="2006" spans="1:3">
      <c r="A2006" s="3">
        <v>32290</v>
      </c>
      <c r="B2006" s="2">
        <f t="shared" si="32"/>
        <v>1988.4052010657463</v>
      </c>
      <c r="C2006" s="7">
        <v>253.42</v>
      </c>
    </row>
    <row r="2007" spans="1:3">
      <c r="A2007" s="3">
        <v>32297</v>
      </c>
      <c r="B2007" s="2">
        <f t="shared" si="32"/>
        <v>1988.4243660212562</v>
      </c>
      <c r="C2007" s="7">
        <v>266.45</v>
      </c>
    </row>
    <row r="2008" spans="1:3">
      <c r="A2008" s="3">
        <v>32304</v>
      </c>
      <c r="B2008" s="2">
        <f t="shared" si="32"/>
        <v>1988.4435309767662</v>
      </c>
      <c r="C2008" s="7">
        <v>271.26</v>
      </c>
    </row>
    <row r="2009" spans="1:3">
      <c r="A2009" s="3">
        <v>32311</v>
      </c>
      <c r="B2009" s="2">
        <f t="shared" si="32"/>
        <v>1988.4626959322761</v>
      </c>
      <c r="C2009" s="7">
        <v>270.68</v>
      </c>
    </row>
    <row r="2010" spans="1:3">
      <c r="A2010" s="3">
        <v>32318</v>
      </c>
      <c r="B2010" s="2">
        <f t="shared" si="32"/>
        <v>1988.4818608877861</v>
      </c>
      <c r="C2010" s="7">
        <v>273.77999999999997</v>
      </c>
    </row>
    <row r="2011" spans="1:3">
      <c r="A2011" s="3">
        <v>32325</v>
      </c>
      <c r="B2011" s="2">
        <f t="shared" si="32"/>
        <v>1988.501025843296</v>
      </c>
      <c r="C2011" s="7">
        <v>271.77999999999997</v>
      </c>
    </row>
    <row r="2012" spans="1:3">
      <c r="A2012" s="3">
        <v>32332</v>
      </c>
      <c r="B2012" s="2">
        <f t="shared" si="32"/>
        <v>1988.520190798806</v>
      </c>
      <c r="C2012" s="7">
        <v>270.02</v>
      </c>
    </row>
    <row r="2013" spans="1:3">
      <c r="A2013" s="3">
        <v>32339</v>
      </c>
      <c r="B2013" s="2">
        <f t="shared" si="32"/>
        <v>1988.5393557543159</v>
      </c>
      <c r="C2013" s="7">
        <v>272.05</v>
      </c>
    </row>
    <row r="2014" spans="1:3">
      <c r="A2014" s="3">
        <v>32346</v>
      </c>
      <c r="B2014" s="2">
        <f t="shared" si="32"/>
        <v>1988.5585207098259</v>
      </c>
      <c r="C2014" s="7">
        <v>263.5</v>
      </c>
    </row>
    <row r="2015" spans="1:3">
      <c r="A2015" s="3">
        <v>32353</v>
      </c>
      <c r="B2015" s="2">
        <f t="shared" si="32"/>
        <v>1988.5776856653358</v>
      </c>
      <c r="C2015" s="7">
        <v>272.02</v>
      </c>
    </row>
    <row r="2016" spans="1:3">
      <c r="A2016" s="3">
        <v>32360</v>
      </c>
      <c r="B2016" s="2">
        <f t="shared" si="32"/>
        <v>1988.5968506208458</v>
      </c>
      <c r="C2016" s="7">
        <v>271.14999999999998</v>
      </c>
    </row>
    <row r="2017" spans="1:3">
      <c r="A2017" s="3">
        <v>32367</v>
      </c>
      <c r="B2017" s="2">
        <f t="shared" si="32"/>
        <v>1988.6160155763557</v>
      </c>
      <c r="C2017" s="7">
        <v>262.55</v>
      </c>
    </row>
    <row r="2018" spans="1:3">
      <c r="A2018" s="3">
        <v>32374</v>
      </c>
      <c r="B2018" s="2">
        <f t="shared" si="32"/>
        <v>1988.6351805318657</v>
      </c>
      <c r="C2018" s="7">
        <v>260.24</v>
      </c>
    </row>
    <row r="2019" spans="1:3">
      <c r="A2019" s="3">
        <v>32381</v>
      </c>
      <c r="B2019" s="2">
        <f t="shared" si="32"/>
        <v>1988.6543454873756</v>
      </c>
      <c r="C2019" s="7">
        <v>259.68</v>
      </c>
    </row>
    <row r="2020" spans="1:3">
      <c r="A2020" s="3">
        <v>32388</v>
      </c>
      <c r="B2020" s="2">
        <f t="shared" si="32"/>
        <v>1988.6735104428856</v>
      </c>
      <c r="C2020" s="7">
        <v>264.48</v>
      </c>
    </row>
    <row r="2021" spans="1:3">
      <c r="A2021" s="3">
        <v>32395</v>
      </c>
      <c r="B2021" s="2">
        <f t="shared" si="32"/>
        <v>1988.6926753983955</v>
      </c>
      <c r="C2021" s="7">
        <v>266.83999999999997</v>
      </c>
    </row>
    <row r="2022" spans="1:3">
      <c r="A2022" s="3">
        <v>32402</v>
      </c>
      <c r="B2022" s="2">
        <f t="shared" si="32"/>
        <v>1988.7118403539055</v>
      </c>
      <c r="C2022" s="7">
        <v>270.64999999999998</v>
      </c>
    </row>
    <row r="2023" spans="1:3">
      <c r="A2023" s="3">
        <v>32409</v>
      </c>
      <c r="B2023" s="2">
        <f t="shared" si="32"/>
        <v>1988.7310053094154</v>
      </c>
      <c r="C2023" s="7">
        <v>269.76</v>
      </c>
    </row>
    <row r="2024" spans="1:3">
      <c r="A2024" s="3">
        <v>32416</v>
      </c>
      <c r="B2024" s="2">
        <f t="shared" si="32"/>
        <v>1988.7501702649254</v>
      </c>
      <c r="C2024" s="7">
        <v>271.91000000000003</v>
      </c>
    </row>
    <row r="2025" spans="1:3">
      <c r="A2025" s="3">
        <v>32423</v>
      </c>
      <c r="B2025" s="2">
        <f t="shared" si="32"/>
        <v>1988.7693352204353</v>
      </c>
      <c r="C2025" s="7">
        <v>278.07</v>
      </c>
    </row>
    <row r="2026" spans="1:3">
      <c r="A2026" s="3">
        <v>32430</v>
      </c>
      <c r="B2026" s="2">
        <f t="shared" si="32"/>
        <v>1988.7885001759453</v>
      </c>
      <c r="C2026" s="7">
        <v>275.5</v>
      </c>
    </row>
    <row r="2027" spans="1:3">
      <c r="A2027" s="3">
        <v>32437</v>
      </c>
      <c r="B2027" s="2">
        <f t="shared" si="32"/>
        <v>1988.8076651314552</v>
      </c>
      <c r="C2027" s="7">
        <v>283.66000000000003</v>
      </c>
    </row>
    <row r="2028" spans="1:3">
      <c r="A2028" s="3">
        <v>32444</v>
      </c>
      <c r="B2028" s="2">
        <f t="shared" si="32"/>
        <v>1988.8268300869652</v>
      </c>
      <c r="C2028" s="7">
        <v>278.52999999999997</v>
      </c>
    </row>
    <row r="2029" spans="1:3">
      <c r="A2029" s="3">
        <v>32451</v>
      </c>
      <c r="B2029" s="2">
        <f t="shared" si="32"/>
        <v>1988.8459950424751</v>
      </c>
      <c r="C2029" s="7">
        <v>276.31</v>
      </c>
    </row>
    <row r="2030" spans="1:3">
      <c r="A2030" s="3">
        <v>32458</v>
      </c>
      <c r="B2030" s="2">
        <f t="shared" si="32"/>
        <v>1988.8651599979851</v>
      </c>
      <c r="C2030" s="7">
        <v>267.92</v>
      </c>
    </row>
    <row r="2031" spans="1:3">
      <c r="A2031" s="3">
        <v>32465</v>
      </c>
      <c r="B2031" s="2">
        <f t="shared" si="32"/>
        <v>1988.884324953495</v>
      </c>
      <c r="C2031" s="7">
        <v>266.47000000000003</v>
      </c>
    </row>
    <row r="2032" spans="1:3">
      <c r="A2032" s="3">
        <v>32472</v>
      </c>
      <c r="B2032" s="2">
        <f t="shared" si="32"/>
        <v>1988.903489909005</v>
      </c>
      <c r="C2032" s="7">
        <v>267.23</v>
      </c>
    </row>
    <row r="2033" spans="1:3">
      <c r="A2033" s="3">
        <v>32479</v>
      </c>
      <c r="B2033" s="2">
        <f t="shared" si="32"/>
        <v>1988.9226548645149</v>
      </c>
      <c r="C2033" s="7">
        <v>271.81</v>
      </c>
    </row>
    <row r="2034" spans="1:3">
      <c r="A2034" s="3">
        <v>32486</v>
      </c>
      <c r="B2034" s="2">
        <f t="shared" si="32"/>
        <v>1988.9418198200249</v>
      </c>
      <c r="C2034" s="7">
        <v>277.02999999999997</v>
      </c>
    </row>
    <row r="2035" spans="1:3">
      <c r="A2035" s="3">
        <v>32493</v>
      </c>
      <c r="B2035" s="2">
        <f t="shared" si="32"/>
        <v>1988.9609847755348</v>
      </c>
      <c r="C2035" s="7">
        <v>276.29000000000002</v>
      </c>
    </row>
    <row r="2036" spans="1:3">
      <c r="A2036" s="3">
        <v>32500</v>
      </c>
      <c r="B2036" s="2">
        <f t="shared" si="32"/>
        <v>1988.9801497310448</v>
      </c>
      <c r="C2036" s="7">
        <v>277.87</v>
      </c>
    </row>
    <row r="2037" spans="1:3">
      <c r="A2037" s="3">
        <v>32507</v>
      </c>
      <c r="B2037" s="2">
        <f t="shared" si="32"/>
        <v>1988.9993146865547</v>
      </c>
      <c r="C2037" s="7">
        <v>277.72000000000003</v>
      </c>
    </row>
    <row r="2038" spans="1:3">
      <c r="A2038" s="3">
        <v>32514</v>
      </c>
      <c r="B2038" s="2">
        <f t="shared" si="32"/>
        <v>1989.0184796420647</v>
      </c>
      <c r="C2038" s="7">
        <v>280.67</v>
      </c>
    </row>
    <row r="2039" spans="1:3">
      <c r="A2039" s="3">
        <v>32521</v>
      </c>
      <c r="B2039" s="2">
        <f t="shared" si="32"/>
        <v>1989.0376445975746</v>
      </c>
      <c r="C2039" s="7">
        <v>283.87</v>
      </c>
    </row>
    <row r="2040" spans="1:3">
      <c r="A2040" s="3">
        <v>32528</v>
      </c>
      <c r="B2040" s="2">
        <f t="shared" si="32"/>
        <v>1989.0568095530846</v>
      </c>
      <c r="C2040" s="7">
        <v>286.63</v>
      </c>
    </row>
    <row r="2041" spans="1:3">
      <c r="A2041" s="3">
        <v>32535</v>
      </c>
      <c r="B2041" s="2">
        <f t="shared" si="32"/>
        <v>1989.0759745085945</v>
      </c>
      <c r="C2041" s="7">
        <v>293.82</v>
      </c>
    </row>
    <row r="2042" spans="1:3">
      <c r="A2042" s="3">
        <v>32542</v>
      </c>
      <c r="B2042" s="2">
        <f t="shared" si="32"/>
        <v>1989.0951394641045</v>
      </c>
      <c r="C2042" s="7">
        <v>296.97000000000003</v>
      </c>
    </row>
    <row r="2043" spans="1:3">
      <c r="A2043" s="3">
        <v>32549</v>
      </c>
      <c r="B2043" s="2">
        <f t="shared" si="32"/>
        <v>1989.1143044196144</v>
      </c>
      <c r="C2043" s="7">
        <v>292.02</v>
      </c>
    </row>
    <row r="2044" spans="1:3">
      <c r="A2044" s="3">
        <v>32556</v>
      </c>
      <c r="B2044" s="2">
        <f t="shared" si="32"/>
        <v>1989.1334693751244</v>
      </c>
      <c r="C2044" s="7">
        <v>296.76</v>
      </c>
    </row>
    <row r="2045" spans="1:3">
      <c r="A2045" s="3">
        <v>32563</v>
      </c>
      <c r="B2045" s="2">
        <f t="shared" si="32"/>
        <v>1989.1526343306343</v>
      </c>
      <c r="C2045" s="7">
        <v>287.13</v>
      </c>
    </row>
    <row r="2046" spans="1:3">
      <c r="A2046" s="3">
        <v>32570</v>
      </c>
      <c r="B2046" s="2">
        <f t="shared" si="32"/>
        <v>1989.1717992861443</v>
      </c>
      <c r="C2046" s="7">
        <v>291.18</v>
      </c>
    </row>
    <row r="2047" spans="1:3">
      <c r="A2047" s="3">
        <v>32577</v>
      </c>
      <c r="B2047" s="2">
        <f t="shared" si="32"/>
        <v>1989.1909642416542</v>
      </c>
      <c r="C2047" s="7">
        <v>292.88</v>
      </c>
    </row>
    <row r="2048" spans="1:3">
      <c r="A2048" s="3">
        <v>32584</v>
      </c>
      <c r="B2048" s="2">
        <f t="shared" si="32"/>
        <v>1989.2101291971642</v>
      </c>
      <c r="C2048" s="7">
        <v>292.69</v>
      </c>
    </row>
    <row r="2049" spans="1:3">
      <c r="A2049" s="3">
        <v>32591</v>
      </c>
      <c r="B2049" s="2">
        <f t="shared" si="32"/>
        <v>1989.2292941526741</v>
      </c>
      <c r="C2049" s="7">
        <v>288.98</v>
      </c>
    </row>
    <row r="2050" spans="1:3">
      <c r="A2050" s="3">
        <v>32598</v>
      </c>
      <c r="B2050" s="2">
        <f t="shared" si="32"/>
        <v>1989.2484591081841</v>
      </c>
      <c r="C2050" s="7">
        <v>294.87</v>
      </c>
    </row>
    <row r="2051" spans="1:3">
      <c r="A2051" s="3">
        <v>32605</v>
      </c>
      <c r="B2051" s="2">
        <f t="shared" si="32"/>
        <v>1989.267624063694</v>
      </c>
      <c r="C2051" s="7">
        <v>297.16000000000003</v>
      </c>
    </row>
    <row r="2052" spans="1:3">
      <c r="A2052" s="3">
        <v>32612</v>
      </c>
      <c r="B2052" s="2">
        <f t="shared" si="32"/>
        <v>1989.286789019204</v>
      </c>
      <c r="C2052" s="7">
        <v>301.36</v>
      </c>
    </row>
    <row r="2053" spans="1:3">
      <c r="A2053" s="3">
        <v>32619</v>
      </c>
      <c r="B2053" s="2">
        <f t="shared" si="32"/>
        <v>1989.3059539747139</v>
      </c>
      <c r="C2053" s="7">
        <v>309.61</v>
      </c>
    </row>
    <row r="2054" spans="1:3">
      <c r="A2054" s="3">
        <v>32626</v>
      </c>
      <c r="B2054" s="2">
        <f t="shared" si="32"/>
        <v>1989.3251189302239</v>
      </c>
      <c r="C2054" s="7">
        <v>309.64</v>
      </c>
    </row>
    <row r="2055" spans="1:3">
      <c r="A2055" s="3">
        <v>32633</v>
      </c>
      <c r="B2055" s="2">
        <f t="shared" si="32"/>
        <v>1989.3442838857338</v>
      </c>
      <c r="C2055" s="7">
        <v>307.61</v>
      </c>
    </row>
    <row r="2056" spans="1:3">
      <c r="A2056" s="3">
        <v>32640</v>
      </c>
      <c r="B2056" s="2">
        <f t="shared" si="32"/>
        <v>1989.3634488412438</v>
      </c>
      <c r="C2056" s="7">
        <v>313.83999999999997</v>
      </c>
    </row>
    <row r="2057" spans="1:3">
      <c r="A2057" s="3">
        <v>32647</v>
      </c>
      <c r="B2057" s="2">
        <f t="shared" si="32"/>
        <v>1989.3826137967537</v>
      </c>
      <c r="C2057" s="7">
        <v>321.24</v>
      </c>
    </row>
    <row r="2058" spans="1:3">
      <c r="A2058" s="3">
        <v>32654</v>
      </c>
      <c r="B2058" s="2">
        <f t="shared" si="32"/>
        <v>1989.4017787522637</v>
      </c>
      <c r="C2058" s="7">
        <v>321.58999999999997</v>
      </c>
    </row>
    <row r="2059" spans="1:3">
      <c r="A2059" s="3">
        <v>32661</v>
      </c>
      <c r="B2059" s="2">
        <f t="shared" si="32"/>
        <v>1989.4209437077736</v>
      </c>
      <c r="C2059" s="7">
        <v>325.52</v>
      </c>
    </row>
    <row r="2060" spans="1:3">
      <c r="A2060" s="3">
        <v>32668</v>
      </c>
      <c r="B2060" s="2">
        <f t="shared" si="32"/>
        <v>1989.4401086632836</v>
      </c>
      <c r="C2060" s="7">
        <v>326.69</v>
      </c>
    </row>
    <row r="2061" spans="1:3">
      <c r="A2061" s="3">
        <v>32675</v>
      </c>
      <c r="B2061" s="2">
        <f t="shared" si="32"/>
        <v>1989.4592736187935</v>
      </c>
      <c r="C2061" s="7">
        <v>321.35000000000002</v>
      </c>
    </row>
    <row r="2062" spans="1:3">
      <c r="A2062" s="3">
        <v>32682</v>
      </c>
      <c r="B2062" s="2">
        <f t="shared" ref="B2062:B2125" si="33">B2061+(7/365.25)</f>
        <v>1989.4784385743035</v>
      </c>
      <c r="C2062" s="7">
        <v>328</v>
      </c>
    </row>
    <row r="2063" spans="1:3">
      <c r="A2063" s="3">
        <v>32689</v>
      </c>
      <c r="B2063" s="2">
        <f t="shared" si="33"/>
        <v>1989.4976035298134</v>
      </c>
      <c r="C2063" s="7">
        <v>317.98</v>
      </c>
    </row>
    <row r="2064" spans="1:3">
      <c r="A2064" s="3">
        <v>32696</v>
      </c>
      <c r="B2064" s="2">
        <f t="shared" si="33"/>
        <v>1989.5167684853234</v>
      </c>
      <c r="C2064" s="7">
        <v>324.91000000000003</v>
      </c>
    </row>
    <row r="2065" spans="1:3">
      <c r="A2065" s="3">
        <v>32703</v>
      </c>
      <c r="B2065" s="2">
        <f t="shared" si="33"/>
        <v>1989.5359334408333</v>
      </c>
      <c r="C2065" s="7">
        <v>331.84</v>
      </c>
    </row>
    <row r="2066" spans="1:3">
      <c r="A2066" s="3">
        <v>32710</v>
      </c>
      <c r="B2066" s="2">
        <f t="shared" si="33"/>
        <v>1989.5550983963433</v>
      </c>
      <c r="C2066" s="7">
        <v>335.9</v>
      </c>
    </row>
    <row r="2067" spans="1:3">
      <c r="A2067" s="3">
        <v>32717</v>
      </c>
      <c r="B2067" s="2">
        <f t="shared" si="33"/>
        <v>1989.5742633518532</v>
      </c>
      <c r="C2067" s="7">
        <v>342.15</v>
      </c>
    </row>
    <row r="2068" spans="1:3">
      <c r="A2068" s="3">
        <v>32724</v>
      </c>
      <c r="B2068" s="2">
        <f t="shared" si="33"/>
        <v>1989.5934283073632</v>
      </c>
      <c r="C2068" s="7">
        <v>343.92</v>
      </c>
    </row>
    <row r="2069" spans="1:3">
      <c r="A2069" s="3">
        <v>32731</v>
      </c>
      <c r="B2069" s="2">
        <f t="shared" si="33"/>
        <v>1989.6125932628731</v>
      </c>
      <c r="C2069" s="7">
        <v>344.74</v>
      </c>
    </row>
    <row r="2070" spans="1:3">
      <c r="A2070" s="3">
        <v>32738</v>
      </c>
      <c r="B2070" s="2">
        <f t="shared" si="33"/>
        <v>1989.6317582183831</v>
      </c>
      <c r="C2070" s="7">
        <v>346.03</v>
      </c>
    </row>
    <row r="2071" spans="1:3">
      <c r="A2071" s="3">
        <v>32745</v>
      </c>
      <c r="B2071" s="2">
        <f t="shared" si="33"/>
        <v>1989.650923173893</v>
      </c>
      <c r="C2071" s="7">
        <v>350.52</v>
      </c>
    </row>
    <row r="2072" spans="1:3">
      <c r="A2072" s="3">
        <v>32752</v>
      </c>
      <c r="B2072" s="2">
        <f t="shared" si="33"/>
        <v>1989.670088129403</v>
      </c>
      <c r="C2072" s="7">
        <v>353.73</v>
      </c>
    </row>
    <row r="2073" spans="1:3">
      <c r="A2073" s="3">
        <v>32759</v>
      </c>
      <c r="B2073" s="2">
        <f t="shared" si="33"/>
        <v>1989.6892530849129</v>
      </c>
      <c r="C2073" s="7">
        <v>348.76</v>
      </c>
    </row>
    <row r="2074" spans="1:3">
      <c r="A2074" s="3">
        <v>32766</v>
      </c>
      <c r="B2074" s="2">
        <f t="shared" si="33"/>
        <v>1989.7084180404229</v>
      </c>
      <c r="C2074" s="7">
        <v>345.06</v>
      </c>
    </row>
    <row r="2075" spans="1:3">
      <c r="A2075" s="3">
        <v>32773</v>
      </c>
      <c r="B2075" s="2">
        <f t="shared" si="33"/>
        <v>1989.7275829959328</v>
      </c>
      <c r="C2075" s="7">
        <v>347.05</v>
      </c>
    </row>
    <row r="2076" spans="1:3">
      <c r="A2076" s="3">
        <v>32780</v>
      </c>
      <c r="B2076" s="2">
        <f t="shared" si="33"/>
        <v>1989.7467479514428</v>
      </c>
      <c r="C2076" s="7">
        <v>349.15</v>
      </c>
    </row>
    <row r="2077" spans="1:3">
      <c r="A2077" s="3">
        <v>32787</v>
      </c>
      <c r="B2077" s="2">
        <f t="shared" si="33"/>
        <v>1989.7659129069527</v>
      </c>
      <c r="C2077" s="7">
        <v>358.78</v>
      </c>
    </row>
    <row r="2078" spans="1:3">
      <c r="A2078" s="3">
        <v>32794</v>
      </c>
      <c r="B2078" s="2">
        <f t="shared" si="33"/>
        <v>1989.7850778624627</v>
      </c>
      <c r="C2078" s="7">
        <v>333.65</v>
      </c>
    </row>
    <row r="2079" spans="1:3">
      <c r="A2079" s="3">
        <v>32801</v>
      </c>
      <c r="B2079" s="2">
        <f t="shared" si="33"/>
        <v>1989.8042428179726</v>
      </c>
      <c r="C2079" s="7">
        <v>347.16</v>
      </c>
    </row>
    <row r="2080" spans="1:3">
      <c r="A2080" s="3">
        <v>32808</v>
      </c>
      <c r="B2080" s="2">
        <f t="shared" si="33"/>
        <v>1989.8234077734826</v>
      </c>
      <c r="C2080" s="7">
        <v>335.06</v>
      </c>
    </row>
    <row r="2081" spans="1:3">
      <c r="A2081" s="3">
        <v>32815</v>
      </c>
      <c r="B2081" s="2">
        <f t="shared" si="33"/>
        <v>1989.8425727289925</v>
      </c>
      <c r="C2081" s="7">
        <v>337.62</v>
      </c>
    </row>
    <row r="2082" spans="1:3">
      <c r="A2082" s="3">
        <v>32822</v>
      </c>
      <c r="B2082" s="2">
        <f t="shared" si="33"/>
        <v>1989.8617376845025</v>
      </c>
      <c r="C2082" s="7">
        <v>339.1</v>
      </c>
    </row>
    <row r="2083" spans="1:3">
      <c r="A2083" s="3">
        <v>32829</v>
      </c>
      <c r="B2083" s="2">
        <f t="shared" si="33"/>
        <v>1989.8809026400124</v>
      </c>
      <c r="C2083" s="7">
        <v>341.61</v>
      </c>
    </row>
    <row r="2084" spans="1:3">
      <c r="A2084" s="3">
        <v>32836</v>
      </c>
      <c r="B2084" s="2">
        <f t="shared" si="33"/>
        <v>1989.9000675955224</v>
      </c>
      <c r="C2084" s="7">
        <v>343.97</v>
      </c>
    </row>
    <row r="2085" spans="1:3">
      <c r="A2085" s="3">
        <v>32843</v>
      </c>
      <c r="B2085" s="2">
        <f t="shared" si="33"/>
        <v>1989.9192325510323</v>
      </c>
      <c r="C2085" s="7">
        <v>350.63</v>
      </c>
    </row>
    <row r="2086" spans="1:3">
      <c r="A2086" s="3">
        <v>32850</v>
      </c>
      <c r="B2086" s="2">
        <f t="shared" si="33"/>
        <v>1989.9383975065423</v>
      </c>
      <c r="C2086" s="7">
        <v>348.69</v>
      </c>
    </row>
    <row r="2087" spans="1:3">
      <c r="A2087" s="3">
        <v>32857</v>
      </c>
      <c r="B2087" s="2">
        <f t="shared" si="33"/>
        <v>1989.9575624620522</v>
      </c>
      <c r="C2087" s="7">
        <v>350.14</v>
      </c>
    </row>
    <row r="2088" spans="1:3">
      <c r="A2088" s="3">
        <v>32864</v>
      </c>
      <c r="B2088" s="2">
        <f t="shared" si="33"/>
        <v>1989.9767274175622</v>
      </c>
      <c r="C2088" s="7">
        <v>347.42</v>
      </c>
    </row>
    <row r="2089" spans="1:3">
      <c r="A2089" s="3">
        <v>32871</v>
      </c>
      <c r="B2089" s="2">
        <f t="shared" si="33"/>
        <v>1989.9958923730721</v>
      </c>
      <c r="C2089" s="7">
        <v>353.4</v>
      </c>
    </row>
    <row r="2090" spans="1:3">
      <c r="A2090" s="3">
        <v>32878</v>
      </c>
      <c r="B2090" s="2">
        <f t="shared" si="33"/>
        <v>1990.0150573285821</v>
      </c>
      <c r="C2090" s="7">
        <v>352.2</v>
      </c>
    </row>
    <row r="2091" spans="1:3">
      <c r="A2091" s="3">
        <v>32885</v>
      </c>
      <c r="B2091" s="2">
        <f t="shared" si="33"/>
        <v>1990.034222284092</v>
      </c>
      <c r="C2091" s="7">
        <v>339.93</v>
      </c>
    </row>
    <row r="2092" spans="1:3">
      <c r="A2092" s="3">
        <v>32892</v>
      </c>
      <c r="B2092" s="2">
        <f t="shared" si="33"/>
        <v>1990.053387239602</v>
      </c>
      <c r="C2092" s="7">
        <v>339.15</v>
      </c>
    </row>
    <row r="2093" spans="1:3">
      <c r="A2093" s="3">
        <v>32899</v>
      </c>
      <c r="B2093" s="2">
        <f t="shared" si="33"/>
        <v>1990.0725521951119</v>
      </c>
      <c r="C2093" s="7">
        <v>325.8</v>
      </c>
    </row>
    <row r="2094" spans="1:3">
      <c r="A2094" s="3">
        <v>32906</v>
      </c>
      <c r="B2094" s="2">
        <f t="shared" si="33"/>
        <v>1990.0917171506219</v>
      </c>
      <c r="C2094" s="7">
        <v>330.92</v>
      </c>
    </row>
    <row r="2095" spans="1:3">
      <c r="A2095" s="3">
        <v>32913</v>
      </c>
      <c r="B2095" s="2">
        <f t="shared" si="33"/>
        <v>1990.1108821061318</v>
      </c>
      <c r="C2095" s="7">
        <v>333.62</v>
      </c>
    </row>
    <row r="2096" spans="1:3">
      <c r="A2096" s="3">
        <v>32920</v>
      </c>
      <c r="B2096" s="2">
        <f t="shared" si="33"/>
        <v>1990.1300470616418</v>
      </c>
      <c r="C2096" s="7">
        <v>332.72</v>
      </c>
    </row>
    <row r="2097" spans="1:3">
      <c r="A2097" s="3">
        <v>32927</v>
      </c>
      <c r="B2097" s="2">
        <f t="shared" si="33"/>
        <v>1990.1492120171517</v>
      </c>
      <c r="C2097" s="7">
        <v>324.14999999999998</v>
      </c>
    </row>
    <row r="2098" spans="1:3">
      <c r="A2098" s="3">
        <v>32934</v>
      </c>
      <c r="B2098" s="2">
        <f t="shared" si="33"/>
        <v>1990.1683769726617</v>
      </c>
      <c r="C2098" s="7">
        <v>335.54</v>
      </c>
    </row>
    <row r="2099" spans="1:3">
      <c r="A2099" s="3">
        <v>32941</v>
      </c>
      <c r="B2099" s="2">
        <f t="shared" si="33"/>
        <v>1990.1875419281716</v>
      </c>
      <c r="C2099" s="7">
        <v>337.93</v>
      </c>
    </row>
    <row r="2100" spans="1:3">
      <c r="A2100" s="3">
        <v>32948</v>
      </c>
      <c r="B2100" s="2">
        <f t="shared" si="33"/>
        <v>1990.2067068836816</v>
      </c>
      <c r="C2100" s="7">
        <v>341.91</v>
      </c>
    </row>
    <row r="2101" spans="1:3">
      <c r="A2101" s="3">
        <v>32955</v>
      </c>
      <c r="B2101" s="2">
        <f t="shared" si="33"/>
        <v>1990.2258718391915</v>
      </c>
      <c r="C2101" s="7">
        <v>337.22</v>
      </c>
    </row>
    <row r="2102" spans="1:3">
      <c r="A2102" s="3">
        <v>32962</v>
      </c>
      <c r="B2102" s="2">
        <f t="shared" si="33"/>
        <v>1990.2450367947015</v>
      </c>
      <c r="C2102" s="7">
        <v>339.94</v>
      </c>
    </row>
    <row r="2103" spans="1:3">
      <c r="A2103" s="3">
        <v>32969</v>
      </c>
      <c r="B2103" s="2">
        <f t="shared" si="33"/>
        <v>1990.2642017502114</v>
      </c>
      <c r="C2103" s="7">
        <v>340.08</v>
      </c>
    </row>
    <row r="2104" spans="1:3">
      <c r="A2104" s="3">
        <v>32976</v>
      </c>
      <c r="B2104" s="2">
        <f t="shared" si="33"/>
        <v>1990.2833667057214</v>
      </c>
      <c r="C2104" s="7">
        <v>344.34</v>
      </c>
    </row>
    <row r="2105" spans="1:3">
      <c r="A2105" s="3">
        <v>32983</v>
      </c>
      <c r="B2105" s="2">
        <f t="shared" si="33"/>
        <v>1990.3025316612313</v>
      </c>
      <c r="C2105" s="7">
        <v>335.12</v>
      </c>
    </row>
    <row r="2106" spans="1:3">
      <c r="A2106" s="3">
        <v>32990</v>
      </c>
      <c r="B2106" s="2">
        <f t="shared" si="33"/>
        <v>1990.3216966167413</v>
      </c>
      <c r="C2106" s="7">
        <v>329.11</v>
      </c>
    </row>
    <row r="2107" spans="1:3">
      <c r="A2107" s="3">
        <v>32997</v>
      </c>
      <c r="B2107" s="2">
        <f t="shared" si="33"/>
        <v>1990.3408615722512</v>
      </c>
      <c r="C2107" s="7">
        <v>338.39</v>
      </c>
    </row>
    <row r="2108" spans="1:3">
      <c r="A2108" s="3">
        <v>33004</v>
      </c>
      <c r="B2108" s="2">
        <f t="shared" si="33"/>
        <v>1990.3600265277612</v>
      </c>
      <c r="C2108" s="7">
        <v>352</v>
      </c>
    </row>
    <row r="2109" spans="1:3">
      <c r="A2109" s="3">
        <v>33011</v>
      </c>
      <c r="B2109" s="2">
        <f t="shared" si="33"/>
        <v>1990.3791914832711</v>
      </c>
      <c r="C2109" s="7">
        <v>354.64</v>
      </c>
    </row>
    <row r="2110" spans="1:3">
      <c r="A2110" s="3">
        <v>33018</v>
      </c>
      <c r="B2110" s="2">
        <f t="shared" si="33"/>
        <v>1990.3983564387811</v>
      </c>
      <c r="C2110" s="7">
        <v>354.58</v>
      </c>
    </row>
    <row r="2111" spans="1:3">
      <c r="A2111" s="3">
        <v>33025</v>
      </c>
      <c r="B2111" s="2">
        <f t="shared" si="33"/>
        <v>1990.417521394291</v>
      </c>
      <c r="C2111" s="7">
        <v>363.16</v>
      </c>
    </row>
    <row r="2112" spans="1:3">
      <c r="A2112" s="3">
        <v>33032</v>
      </c>
      <c r="B2112" s="2">
        <f t="shared" si="33"/>
        <v>1990.436686349801</v>
      </c>
      <c r="C2112" s="7">
        <v>358.71</v>
      </c>
    </row>
    <row r="2113" spans="1:3">
      <c r="A2113" s="3">
        <v>33039</v>
      </c>
      <c r="B2113" s="2">
        <f t="shared" si="33"/>
        <v>1990.4558513053109</v>
      </c>
      <c r="C2113" s="7">
        <v>362.91</v>
      </c>
    </row>
    <row r="2114" spans="1:3">
      <c r="A2114" s="3">
        <v>33046</v>
      </c>
      <c r="B2114" s="2">
        <f t="shared" si="33"/>
        <v>1990.4750162608209</v>
      </c>
      <c r="C2114" s="7">
        <v>355.43</v>
      </c>
    </row>
    <row r="2115" spans="1:3">
      <c r="A2115" s="3">
        <v>33053</v>
      </c>
      <c r="B2115" s="2">
        <f t="shared" si="33"/>
        <v>1990.4941812163308</v>
      </c>
      <c r="C2115" s="7">
        <v>358.02</v>
      </c>
    </row>
    <row r="2116" spans="1:3">
      <c r="A2116" s="3">
        <v>33060</v>
      </c>
      <c r="B2116" s="2">
        <f t="shared" si="33"/>
        <v>1990.5133461718408</v>
      </c>
      <c r="C2116" s="7">
        <v>358.42</v>
      </c>
    </row>
    <row r="2117" spans="1:3">
      <c r="A2117" s="3">
        <v>33067</v>
      </c>
      <c r="B2117" s="2">
        <f t="shared" si="33"/>
        <v>1990.5325111273507</v>
      </c>
      <c r="C2117" s="7">
        <v>367.31</v>
      </c>
    </row>
    <row r="2118" spans="1:3">
      <c r="A2118" s="3">
        <v>33074</v>
      </c>
      <c r="B2118" s="2">
        <f t="shared" si="33"/>
        <v>1990.5516760828607</v>
      </c>
      <c r="C2118" s="7">
        <v>361.61</v>
      </c>
    </row>
    <row r="2119" spans="1:3">
      <c r="A2119" s="3">
        <v>33081</v>
      </c>
      <c r="B2119" s="2">
        <f t="shared" si="33"/>
        <v>1990.5708410383706</v>
      </c>
      <c r="C2119" s="7">
        <v>353.44</v>
      </c>
    </row>
    <row r="2120" spans="1:3">
      <c r="A2120" s="3">
        <v>33088</v>
      </c>
      <c r="B2120" s="2">
        <f t="shared" si="33"/>
        <v>1990.5900059938806</v>
      </c>
      <c r="C2120" s="7">
        <v>344.86</v>
      </c>
    </row>
    <row r="2121" spans="1:3">
      <c r="A2121" s="3">
        <v>33095</v>
      </c>
      <c r="B2121" s="2">
        <f t="shared" si="33"/>
        <v>1990.6091709493905</v>
      </c>
      <c r="C2121" s="7">
        <v>335.52</v>
      </c>
    </row>
    <row r="2122" spans="1:3">
      <c r="A2122" s="3">
        <v>33102</v>
      </c>
      <c r="B2122" s="2">
        <f t="shared" si="33"/>
        <v>1990.6283359049005</v>
      </c>
      <c r="C2122" s="7">
        <v>327.83</v>
      </c>
    </row>
    <row r="2123" spans="1:3">
      <c r="A2123" s="3">
        <v>33109</v>
      </c>
      <c r="B2123" s="2">
        <f t="shared" si="33"/>
        <v>1990.6475008604104</v>
      </c>
      <c r="C2123" s="7">
        <v>311.51</v>
      </c>
    </row>
    <row r="2124" spans="1:3">
      <c r="A2124" s="3">
        <v>33116</v>
      </c>
      <c r="B2124" s="2">
        <f t="shared" si="33"/>
        <v>1990.6666658159204</v>
      </c>
      <c r="C2124" s="7">
        <v>322.56</v>
      </c>
    </row>
    <row r="2125" spans="1:3">
      <c r="A2125" s="3">
        <v>33123</v>
      </c>
      <c r="B2125" s="2">
        <f t="shared" si="33"/>
        <v>1990.6858307714303</v>
      </c>
      <c r="C2125" s="7">
        <v>323.39999999999998</v>
      </c>
    </row>
    <row r="2126" spans="1:3">
      <c r="A2126" s="3">
        <v>33130</v>
      </c>
      <c r="B2126" s="2">
        <f t="shared" ref="B2126:B2189" si="34">B2125+(7/365.25)</f>
        <v>1990.7049957269403</v>
      </c>
      <c r="C2126" s="7">
        <v>316.83</v>
      </c>
    </row>
    <row r="2127" spans="1:3">
      <c r="A2127" s="3">
        <v>33137</v>
      </c>
      <c r="B2127" s="2">
        <f t="shared" si="34"/>
        <v>1990.7241606824502</v>
      </c>
      <c r="C2127" s="7">
        <v>311.32</v>
      </c>
    </row>
    <row r="2128" spans="1:3">
      <c r="A2128" s="3">
        <v>33144</v>
      </c>
      <c r="B2128" s="2">
        <f t="shared" si="34"/>
        <v>1990.7433256379602</v>
      </c>
      <c r="C2128" s="7">
        <v>306.05</v>
      </c>
    </row>
    <row r="2129" spans="1:3">
      <c r="A2129" s="3">
        <v>33151</v>
      </c>
      <c r="B2129" s="2">
        <f t="shared" si="34"/>
        <v>1990.7624905934701</v>
      </c>
      <c r="C2129" s="7">
        <v>311.5</v>
      </c>
    </row>
    <row r="2130" spans="1:3">
      <c r="A2130" s="3">
        <v>33158</v>
      </c>
      <c r="B2130" s="2">
        <f t="shared" si="34"/>
        <v>1990.7816555489801</v>
      </c>
      <c r="C2130" s="7">
        <v>300.02999999999997</v>
      </c>
    </row>
    <row r="2131" spans="1:3">
      <c r="A2131" s="3">
        <v>33165</v>
      </c>
      <c r="B2131" s="2">
        <f t="shared" si="34"/>
        <v>1990.80082050449</v>
      </c>
      <c r="C2131" s="7">
        <v>312.48</v>
      </c>
    </row>
    <row r="2132" spans="1:3">
      <c r="A2132" s="3">
        <v>33172</v>
      </c>
      <c r="B2132" s="2">
        <f t="shared" si="34"/>
        <v>1990.81998546</v>
      </c>
      <c r="C2132" s="7">
        <v>304.70999999999998</v>
      </c>
    </row>
    <row r="2133" spans="1:3">
      <c r="A2133" s="3">
        <v>33179</v>
      </c>
      <c r="B2133" s="2">
        <f t="shared" si="34"/>
        <v>1990.8391504155099</v>
      </c>
      <c r="C2133" s="7">
        <v>311.85000000000002</v>
      </c>
    </row>
    <row r="2134" spans="1:3">
      <c r="A2134" s="3">
        <v>33186</v>
      </c>
      <c r="B2134" s="2">
        <f t="shared" si="34"/>
        <v>1990.8583153710199</v>
      </c>
      <c r="C2134" s="7">
        <v>313.74</v>
      </c>
    </row>
    <row r="2135" spans="1:3">
      <c r="A2135" s="3">
        <v>33193</v>
      </c>
      <c r="B2135" s="2">
        <f t="shared" si="34"/>
        <v>1990.8774803265298</v>
      </c>
      <c r="C2135" s="7">
        <v>317.12</v>
      </c>
    </row>
    <row r="2136" spans="1:3">
      <c r="A2136" s="3">
        <v>33200</v>
      </c>
      <c r="B2136" s="2">
        <f t="shared" si="34"/>
        <v>1990.8966452820398</v>
      </c>
      <c r="C2136" s="7">
        <v>315.10000000000002</v>
      </c>
    </row>
    <row r="2137" spans="1:3">
      <c r="A2137" s="3">
        <v>33207</v>
      </c>
      <c r="B2137" s="2">
        <f t="shared" si="34"/>
        <v>1990.9158102375497</v>
      </c>
      <c r="C2137" s="7">
        <v>322.22000000000003</v>
      </c>
    </row>
    <row r="2138" spans="1:3">
      <c r="A2138" s="3">
        <v>33214</v>
      </c>
      <c r="B2138" s="2">
        <f t="shared" si="34"/>
        <v>1990.9349751930597</v>
      </c>
      <c r="C2138" s="7">
        <v>327.75</v>
      </c>
    </row>
    <row r="2139" spans="1:3">
      <c r="A2139" s="3">
        <v>33221</v>
      </c>
      <c r="B2139" s="2">
        <f t="shared" si="34"/>
        <v>1990.9541401485696</v>
      </c>
      <c r="C2139" s="7">
        <v>326.82</v>
      </c>
    </row>
    <row r="2140" spans="1:3">
      <c r="A2140" s="3">
        <v>33228</v>
      </c>
      <c r="B2140" s="2">
        <f t="shared" si="34"/>
        <v>1990.9733051040796</v>
      </c>
      <c r="C2140" s="7">
        <v>331.75</v>
      </c>
    </row>
    <row r="2141" spans="1:3">
      <c r="A2141" s="3">
        <v>33235</v>
      </c>
      <c r="B2141" s="2">
        <f t="shared" si="34"/>
        <v>1990.9924700595896</v>
      </c>
      <c r="C2141" s="7">
        <v>328.72</v>
      </c>
    </row>
    <row r="2142" spans="1:3">
      <c r="A2142" s="3">
        <v>33242</v>
      </c>
      <c r="B2142" s="2">
        <f t="shared" si="34"/>
        <v>1991.0116350150995</v>
      </c>
      <c r="C2142" s="7">
        <v>321</v>
      </c>
    </row>
    <row r="2143" spans="1:3">
      <c r="A2143" s="3">
        <v>33249</v>
      </c>
      <c r="B2143" s="2">
        <f t="shared" si="34"/>
        <v>1991.0307999706095</v>
      </c>
      <c r="C2143" s="7">
        <v>315.23</v>
      </c>
    </row>
    <row r="2144" spans="1:3">
      <c r="A2144" s="3">
        <v>33256</v>
      </c>
      <c r="B2144" s="2">
        <f t="shared" si="34"/>
        <v>1991.0499649261194</v>
      </c>
      <c r="C2144" s="7">
        <v>332.23</v>
      </c>
    </row>
    <row r="2145" spans="1:3">
      <c r="A2145" s="3">
        <v>33263</v>
      </c>
      <c r="B2145" s="2">
        <f t="shared" si="34"/>
        <v>1991.0691298816294</v>
      </c>
      <c r="C2145" s="7">
        <v>336.07</v>
      </c>
    </row>
    <row r="2146" spans="1:3">
      <c r="A2146" s="3">
        <v>33270</v>
      </c>
      <c r="B2146" s="2">
        <f t="shared" si="34"/>
        <v>1991.0882948371393</v>
      </c>
      <c r="C2146" s="7">
        <v>343.05</v>
      </c>
    </row>
    <row r="2147" spans="1:3">
      <c r="A2147" s="3">
        <v>33277</v>
      </c>
      <c r="B2147" s="2">
        <f t="shared" si="34"/>
        <v>1991.1074597926493</v>
      </c>
      <c r="C2147" s="7">
        <v>359.35</v>
      </c>
    </row>
    <row r="2148" spans="1:3">
      <c r="A2148" s="3">
        <v>33284</v>
      </c>
      <c r="B2148" s="2">
        <f t="shared" si="34"/>
        <v>1991.1266247481592</v>
      </c>
      <c r="C2148" s="7">
        <v>369.06</v>
      </c>
    </row>
    <row r="2149" spans="1:3">
      <c r="A2149" s="3">
        <v>33291</v>
      </c>
      <c r="B2149" s="2">
        <f t="shared" si="34"/>
        <v>1991.1457897036692</v>
      </c>
      <c r="C2149" s="7">
        <v>365.65</v>
      </c>
    </row>
    <row r="2150" spans="1:3">
      <c r="A2150" s="3">
        <v>33298</v>
      </c>
      <c r="B2150" s="2">
        <f t="shared" si="34"/>
        <v>1991.1649546591791</v>
      </c>
      <c r="C2150" s="7">
        <v>370.47</v>
      </c>
    </row>
    <row r="2151" spans="1:3">
      <c r="A2151" s="3">
        <v>33305</v>
      </c>
      <c r="B2151" s="2">
        <f t="shared" si="34"/>
        <v>1991.1841196146891</v>
      </c>
      <c r="C2151" s="7">
        <v>374.95</v>
      </c>
    </row>
    <row r="2152" spans="1:3">
      <c r="A2152" s="3">
        <v>33312</v>
      </c>
      <c r="B2152" s="2">
        <f t="shared" si="34"/>
        <v>1991.203284570199</v>
      </c>
      <c r="C2152" s="7">
        <v>373.59</v>
      </c>
    </row>
    <row r="2153" spans="1:3">
      <c r="A2153" s="3">
        <v>33319</v>
      </c>
      <c r="B2153" s="2">
        <f t="shared" si="34"/>
        <v>1991.222449525709</v>
      </c>
      <c r="C2153" s="7">
        <v>367.48</v>
      </c>
    </row>
    <row r="2154" spans="1:3">
      <c r="A2154" s="3">
        <v>33326</v>
      </c>
      <c r="B2154" s="2">
        <f t="shared" si="34"/>
        <v>1991.2416144812189</v>
      </c>
      <c r="C2154" s="7">
        <v>375.22</v>
      </c>
    </row>
    <row r="2155" spans="1:3">
      <c r="A2155" s="3">
        <v>33333</v>
      </c>
      <c r="B2155" s="2">
        <f t="shared" si="34"/>
        <v>1991.2607794367289</v>
      </c>
      <c r="C2155" s="7">
        <v>375.36</v>
      </c>
    </row>
    <row r="2156" spans="1:3">
      <c r="A2156" s="3">
        <v>33340</v>
      </c>
      <c r="B2156" s="2">
        <f t="shared" si="34"/>
        <v>1991.2799443922388</v>
      </c>
      <c r="C2156" s="7">
        <v>380.4</v>
      </c>
    </row>
    <row r="2157" spans="1:3">
      <c r="A2157" s="3">
        <v>33347</v>
      </c>
      <c r="B2157" s="2">
        <f t="shared" si="34"/>
        <v>1991.2991093477488</v>
      </c>
      <c r="C2157" s="7">
        <v>384.2</v>
      </c>
    </row>
    <row r="2158" spans="1:3">
      <c r="A2158" s="3">
        <v>33354</v>
      </c>
      <c r="B2158" s="2">
        <f t="shared" si="34"/>
        <v>1991.3182743032587</v>
      </c>
      <c r="C2158" s="7">
        <v>379.02</v>
      </c>
    </row>
    <row r="2159" spans="1:3">
      <c r="A2159" s="3">
        <v>33361</v>
      </c>
      <c r="B2159" s="2">
        <f t="shared" si="34"/>
        <v>1991.3374392587687</v>
      </c>
      <c r="C2159" s="7">
        <v>380.8</v>
      </c>
    </row>
    <row r="2160" spans="1:3">
      <c r="A2160" s="3">
        <v>33368</v>
      </c>
      <c r="B2160" s="2">
        <f t="shared" si="34"/>
        <v>1991.3566042142786</v>
      </c>
      <c r="C2160" s="7">
        <v>375.74</v>
      </c>
    </row>
    <row r="2161" spans="1:3">
      <c r="A2161" s="3">
        <v>33375</v>
      </c>
      <c r="B2161" s="2">
        <f t="shared" si="34"/>
        <v>1991.3757691697886</v>
      </c>
      <c r="C2161" s="7">
        <v>372.39</v>
      </c>
    </row>
    <row r="2162" spans="1:3">
      <c r="A2162" s="3">
        <v>33382</v>
      </c>
      <c r="B2162" s="2">
        <f t="shared" si="34"/>
        <v>1991.3949341252985</v>
      </c>
      <c r="C2162" s="7">
        <v>377.49</v>
      </c>
    </row>
    <row r="2163" spans="1:3">
      <c r="A2163" s="3">
        <v>33389</v>
      </c>
      <c r="B2163" s="2">
        <f t="shared" si="34"/>
        <v>1991.4140990808085</v>
      </c>
      <c r="C2163" s="7">
        <v>389.83</v>
      </c>
    </row>
    <row r="2164" spans="1:3">
      <c r="A2164" s="3">
        <v>33396</v>
      </c>
      <c r="B2164" s="2">
        <f t="shared" si="34"/>
        <v>1991.4332640363184</v>
      </c>
      <c r="C2164" s="7">
        <v>379.43</v>
      </c>
    </row>
    <row r="2165" spans="1:3">
      <c r="A2165" s="3">
        <v>33403</v>
      </c>
      <c r="B2165" s="2">
        <f t="shared" si="34"/>
        <v>1991.4524289918284</v>
      </c>
      <c r="C2165" s="7">
        <v>382.29</v>
      </c>
    </row>
    <row r="2166" spans="1:3">
      <c r="A2166" s="3">
        <v>33410</v>
      </c>
      <c r="B2166" s="2">
        <f t="shared" si="34"/>
        <v>1991.4715939473383</v>
      </c>
      <c r="C2166" s="7">
        <v>377.75</v>
      </c>
    </row>
    <row r="2167" spans="1:3">
      <c r="A2167" s="3">
        <v>33417</v>
      </c>
      <c r="B2167" s="2">
        <f t="shared" si="34"/>
        <v>1991.4907589028483</v>
      </c>
      <c r="C2167" s="7">
        <v>371.16</v>
      </c>
    </row>
    <row r="2168" spans="1:3">
      <c r="A2168" s="3">
        <v>33424</v>
      </c>
      <c r="B2168" s="2">
        <f t="shared" si="34"/>
        <v>1991.5099238583582</v>
      </c>
      <c r="C2168" s="7">
        <v>374.08</v>
      </c>
    </row>
    <row r="2169" spans="1:3">
      <c r="A2169" s="3">
        <v>33431</v>
      </c>
      <c r="B2169" s="2">
        <f t="shared" si="34"/>
        <v>1991.5290888138682</v>
      </c>
      <c r="C2169" s="7">
        <v>380.25</v>
      </c>
    </row>
    <row r="2170" spans="1:3">
      <c r="A2170" s="3">
        <v>33438</v>
      </c>
      <c r="B2170" s="2">
        <f t="shared" si="34"/>
        <v>1991.5482537693781</v>
      </c>
      <c r="C2170" s="7">
        <v>384.22</v>
      </c>
    </row>
    <row r="2171" spans="1:3">
      <c r="A2171" s="3">
        <v>33445</v>
      </c>
      <c r="B2171" s="2">
        <f t="shared" si="34"/>
        <v>1991.5674187248881</v>
      </c>
      <c r="C2171" s="7">
        <v>380.93</v>
      </c>
    </row>
    <row r="2172" spans="1:3">
      <c r="A2172" s="3">
        <v>33452</v>
      </c>
      <c r="B2172" s="2">
        <f t="shared" si="34"/>
        <v>1991.586583680398</v>
      </c>
      <c r="C2172" s="7">
        <v>387.18</v>
      </c>
    </row>
    <row r="2173" spans="1:3">
      <c r="A2173" s="3">
        <v>33459</v>
      </c>
      <c r="B2173" s="2">
        <f t="shared" si="34"/>
        <v>1991.605748635908</v>
      </c>
      <c r="C2173" s="7">
        <v>387.12</v>
      </c>
    </row>
    <row r="2174" spans="1:3">
      <c r="A2174" s="3">
        <v>33466</v>
      </c>
      <c r="B2174" s="2">
        <f t="shared" si="34"/>
        <v>1991.6249135914179</v>
      </c>
      <c r="C2174" s="7">
        <v>385.58</v>
      </c>
    </row>
    <row r="2175" spans="1:3">
      <c r="A2175" s="3">
        <v>33473</v>
      </c>
      <c r="B2175" s="2">
        <f t="shared" si="34"/>
        <v>1991.6440785469279</v>
      </c>
      <c r="C2175" s="7">
        <v>394.17</v>
      </c>
    </row>
    <row r="2176" spans="1:3">
      <c r="A2176" s="3">
        <v>33480</v>
      </c>
      <c r="B2176" s="2">
        <f t="shared" si="34"/>
        <v>1991.6632435024378</v>
      </c>
      <c r="C2176" s="7">
        <v>395.43</v>
      </c>
    </row>
    <row r="2177" spans="1:3">
      <c r="A2177" s="3">
        <v>33487</v>
      </c>
      <c r="B2177" s="2">
        <f t="shared" si="34"/>
        <v>1991.6824084579478</v>
      </c>
      <c r="C2177" s="7">
        <v>389.1</v>
      </c>
    </row>
    <row r="2178" spans="1:3">
      <c r="A2178" s="3">
        <v>33494</v>
      </c>
      <c r="B2178" s="2">
        <f t="shared" si="34"/>
        <v>1991.7015734134577</v>
      </c>
      <c r="C2178" s="7">
        <v>383.59</v>
      </c>
    </row>
    <row r="2179" spans="1:3">
      <c r="A2179" s="3">
        <v>33501</v>
      </c>
      <c r="B2179" s="2">
        <f t="shared" si="34"/>
        <v>1991.7207383689677</v>
      </c>
      <c r="C2179" s="7">
        <v>387.92</v>
      </c>
    </row>
    <row r="2180" spans="1:3">
      <c r="A2180" s="3">
        <v>33508</v>
      </c>
      <c r="B2180" s="2">
        <f t="shared" si="34"/>
        <v>1991.7399033244776</v>
      </c>
      <c r="C2180" s="7">
        <v>385.9</v>
      </c>
    </row>
    <row r="2181" spans="1:3">
      <c r="A2181" s="3">
        <v>33515</v>
      </c>
      <c r="B2181" s="2">
        <f t="shared" si="34"/>
        <v>1991.7590682799876</v>
      </c>
      <c r="C2181" s="7">
        <v>381.25</v>
      </c>
    </row>
    <row r="2182" spans="1:3">
      <c r="A2182" s="3">
        <v>33522</v>
      </c>
      <c r="B2182" s="2">
        <f t="shared" si="34"/>
        <v>1991.7782332354975</v>
      </c>
      <c r="C2182" s="7">
        <v>381.45</v>
      </c>
    </row>
    <row r="2183" spans="1:3">
      <c r="A2183" s="3">
        <v>33529</v>
      </c>
      <c r="B2183" s="2">
        <f t="shared" si="34"/>
        <v>1991.7973981910075</v>
      </c>
      <c r="C2183" s="7">
        <v>392.5</v>
      </c>
    </row>
    <row r="2184" spans="1:3">
      <c r="A2184" s="3">
        <v>33536</v>
      </c>
      <c r="B2184" s="2">
        <f t="shared" si="34"/>
        <v>1991.8165631465174</v>
      </c>
      <c r="C2184" s="7">
        <v>384.2</v>
      </c>
    </row>
    <row r="2185" spans="1:3">
      <c r="A2185" s="3">
        <v>33543</v>
      </c>
      <c r="B2185" s="2">
        <f t="shared" si="34"/>
        <v>1991.8357281020274</v>
      </c>
      <c r="C2185" s="7">
        <v>391.32</v>
      </c>
    </row>
    <row r="2186" spans="1:3">
      <c r="A2186" s="3">
        <v>33550</v>
      </c>
      <c r="B2186" s="2">
        <f t="shared" si="34"/>
        <v>1991.8548930575373</v>
      </c>
      <c r="C2186" s="7">
        <v>392.89</v>
      </c>
    </row>
    <row r="2187" spans="1:3">
      <c r="A2187" s="3">
        <v>33557</v>
      </c>
      <c r="B2187" s="2">
        <f t="shared" si="34"/>
        <v>1991.8740580130473</v>
      </c>
      <c r="C2187" s="7">
        <v>382.62</v>
      </c>
    </row>
    <row r="2188" spans="1:3">
      <c r="A2188" s="3">
        <v>33564</v>
      </c>
      <c r="B2188" s="2">
        <f t="shared" si="34"/>
        <v>1991.8932229685572</v>
      </c>
      <c r="C2188" s="7">
        <v>376.14</v>
      </c>
    </row>
    <row r="2189" spans="1:3">
      <c r="A2189" s="3">
        <v>33571</v>
      </c>
      <c r="B2189" s="2">
        <f t="shared" si="34"/>
        <v>1991.9123879240672</v>
      </c>
      <c r="C2189" s="7">
        <v>375.22</v>
      </c>
    </row>
    <row r="2190" spans="1:3">
      <c r="A2190" s="3">
        <v>33578</v>
      </c>
      <c r="B2190" s="2">
        <f t="shared" ref="B2190:B2253" si="35">B2189+(7/365.25)</f>
        <v>1991.9315528795771</v>
      </c>
      <c r="C2190" s="7">
        <v>379.1</v>
      </c>
    </row>
    <row r="2191" spans="1:3">
      <c r="A2191" s="3">
        <v>33585</v>
      </c>
      <c r="B2191" s="2">
        <f t="shared" si="35"/>
        <v>1991.9507178350871</v>
      </c>
      <c r="C2191" s="7">
        <v>384.47</v>
      </c>
    </row>
    <row r="2192" spans="1:3">
      <c r="A2192" s="3">
        <v>33592</v>
      </c>
      <c r="B2192" s="2">
        <f t="shared" si="35"/>
        <v>1991.969882790597</v>
      </c>
      <c r="C2192" s="7">
        <v>387.04</v>
      </c>
    </row>
    <row r="2193" spans="1:3">
      <c r="A2193" s="3">
        <v>33599</v>
      </c>
      <c r="B2193" s="2">
        <f t="shared" si="35"/>
        <v>1991.989047746107</v>
      </c>
      <c r="C2193" s="7">
        <v>406.46</v>
      </c>
    </row>
    <row r="2194" spans="1:3">
      <c r="A2194" s="3">
        <v>33606</v>
      </c>
      <c r="B2194" s="2">
        <f t="shared" si="35"/>
        <v>1992.0082127016169</v>
      </c>
      <c r="C2194" s="7">
        <v>419.34</v>
      </c>
    </row>
    <row r="2195" spans="1:3">
      <c r="A2195" s="3">
        <v>33613</v>
      </c>
      <c r="B2195" s="2">
        <f t="shared" si="35"/>
        <v>1992.0273776571269</v>
      </c>
      <c r="C2195" s="7">
        <v>415.1</v>
      </c>
    </row>
    <row r="2196" spans="1:3">
      <c r="A2196" s="3">
        <v>33620</v>
      </c>
      <c r="B2196" s="2">
        <f t="shared" si="35"/>
        <v>1992.0465426126368</v>
      </c>
      <c r="C2196" s="7">
        <v>418.86</v>
      </c>
    </row>
    <row r="2197" spans="1:3">
      <c r="A2197" s="3">
        <v>33627</v>
      </c>
      <c r="B2197" s="2">
        <f t="shared" si="35"/>
        <v>1992.0657075681468</v>
      </c>
      <c r="C2197" s="7">
        <v>415.48</v>
      </c>
    </row>
    <row r="2198" spans="1:3">
      <c r="A2198" s="3">
        <v>33634</v>
      </c>
      <c r="B2198" s="2">
        <f t="shared" si="35"/>
        <v>1992.0848725236567</v>
      </c>
      <c r="C2198" s="7">
        <v>408.78</v>
      </c>
    </row>
    <row r="2199" spans="1:3">
      <c r="A2199" s="3">
        <v>33641</v>
      </c>
      <c r="B2199" s="2">
        <f t="shared" si="35"/>
        <v>1992.1040374791667</v>
      </c>
      <c r="C2199" s="7">
        <v>411.09</v>
      </c>
    </row>
    <row r="2200" spans="1:3">
      <c r="A2200" s="3">
        <v>33648</v>
      </c>
      <c r="B2200" s="2">
        <f t="shared" si="35"/>
        <v>1992.1232024346766</v>
      </c>
      <c r="C2200" s="7">
        <v>412.48</v>
      </c>
    </row>
    <row r="2201" spans="1:3">
      <c r="A2201" s="3">
        <v>33655</v>
      </c>
      <c r="B2201" s="2">
        <f t="shared" si="35"/>
        <v>1992.1423673901866</v>
      </c>
      <c r="C2201" s="7">
        <v>411.43</v>
      </c>
    </row>
    <row r="2202" spans="1:3">
      <c r="A2202" s="3">
        <v>33662</v>
      </c>
      <c r="B2202" s="2">
        <f t="shared" si="35"/>
        <v>1992.1615323456965</v>
      </c>
      <c r="C2202" s="7">
        <v>412.7</v>
      </c>
    </row>
    <row r="2203" spans="1:3">
      <c r="A2203" s="3">
        <v>33669</v>
      </c>
      <c r="B2203" s="2">
        <f t="shared" si="35"/>
        <v>1992.1806973012065</v>
      </c>
      <c r="C2203" s="7">
        <v>404.44</v>
      </c>
    </row>
    <row r="2204" spans="1:3">
      <c r="A2204" s="3">
        <v>33676</v>
      </c>
      <c r="B2204" s="2">
        <f t="shared" si="35"/>
        <v>1992.1998622567164</v>
      </c>
      <c r="C2204" s="7">
        <v>405.84</v>
      </c>
    </row>
    <row r="2205" spans="1:3">
      <c r="A2205" s="3">
        <v>33683</v>
      </c>
      <c r="B2205" s="2">
        <f t="shared" si="35"/>
        <v>1992.2190272122264</v>
      </c>
      <c r="C2205" s="7">
        <v>411.3</v>
      </c>
    </row>
    <row r="2206" spans="1:3">
      <c r="A2206" s="3">
        <v>33690</v>
      </c>
      <c r="B2206" s="2">
        <f t="shared" si="35"/>
        <v>1992.2381921677363</v>
      </c>
      <c r="C2206" s="7">
        <v>403.5</v>
      </c>
    </row>
    <row r="2207" spans="1:3">
      <c r="A2207" s="3">
        <v>33697</v>
      </c>
      <c r="B2207" s="2">
        <f t="shared" si="35"/>
        <v>1992.2573571232463</v>
      </c>
      <c r="C2207" s="7">
        <v>401.55</v>
      </c>
    </row>
    <row r="2208" spans="1:3">
      <c r="A2208" s="3">
        <v>33704</v>
      </c>
      <c r="B2208" s="2">
        <f t="shared" si="35"/>
        <v>1992.2765220787562</v>
      </c>
      <c r="C2208" s="7">
        <v>404.29</v>
      </c>
    </row>
    <row r="2209" spans="1:3">
      <c r="A2209" s="3">
        <v>33711</v>
      </c>
      <c r="B2209" s="2">
        <f t="shared" si="35"/>
        <v>1992.2956870342662</v>
      </c>
      <c r="C2209" s="7">
        <v>416.04</v>
      </c>
    </row>
    <row r="2210" spans="1:3">
      <c r="A2210" s="3">
        <v>33718</v>
      </c>
      <c r="B2210" s="2">
        <f t="shared" si="35"/>
        <v>1992.3148519897761</v>
      </c>
      <c r="C2210" s="7">
        <v>409.02</v>
      </c>
    </row>
    <row r="2211" spans="1:3">
      <c r="A2211" s="3">
        <v>33725</v>
      </c>
      <c r="B2211" s="2">
        <f t="shared" si="35"/>
        <v>1992.3340169452861</v>
      </c>
      <c r="C2211" s="7">
        <v>412.53</v>
      </c>
    </row>
    <row r="2212" spans="1:3">
      <c r="A2212" s="3">
        <v>33732</v>
      </c>
      <c r="B2212" s="2">
        <f t="shared" si="35"/>
        <v>1992.353181900796</v>
      </c>
      <c r="C2212" s="7">
        <v>416.05</v>
      </c>
    </row>
    <row r="2213" spans="1:3">
      <c r="A2213" s="3">
        <v>33739</v>
      </c>
      <c r="B2213" s="2">
        <f t="shared" si="35"/>
        <v>1992.372346856306</v>
      </c>
      <c r="C2213" s="7">
        <v>410.09</v>
      </c>
    </row>
    <row r="2214" spans="1:3">
      <c r="A2214" s="3">
        <v>33746</v>
      </c>
      <c r="B2214" s="2">
        <f t="shared" si="35"/>
        <v>1992.3915118118159</v>
      </c>
      <c r="C2214" s="7">
        <v>414.02</v>
      </c>
    </row>
    <row r="2215" spans="1:3">
      <c r="A2215" s="3">
        <v>33753</v>
      </c>
      <c r="B2215" s="2">
        <f t="shared" si="35"/>
        <v>1992.4106767673259</v>
      </c>
      <c r="C2215" s="7">
        <v>415.35</v>
      </c>
    </row>
    <row r="2216" spans="1:3">
      <c r="A2216" s="3">
        <v>33760</v>
      </c>
      <c r="B2216" s="2">
        <f t="shared" si="35"/>
        <v>1992.4298417228358</v>
      </c>
      <c r="C2216" s="7">
        <v>413.48</v>
      </c>
    </row>
    <row r="2217" spans="1:3">
      <c r="A2217" s="3">
        <v>33767</v>
      </c>
      <c r="B2217" s="2">
        <f t="shared" si="35"/>
        <v>1992.4490066783458</v>
      </c>
      <c r="C2217" s="7">
        <v>409.76</v>
      </c>
    </row>
    <row r="2218" spans="1:3">
      <c r="A2218" s="3">
        <v>33774</v>
      </c>
      <c r="B2218" s="2">
        <f t="shared" si="35"/>
        <v>1992.4681716338557</v>
      </c>
      <c r="C2218" s="7">
        <v>403.67</v>
      </c>
    </row>
    <row r="2219" spans="1:3">
      <c r="A2219" s="3">
        <v>33781</v>
      </c>
      <c r="B2219" s="2">
        <f t="shared" si="35"/>
        <v>1992.4873365893657</v>
      </c>
      <c r="C2219" s="7">
        <v>403.45</v>
      </c>
    </row>
    <row r="2220" spans="1:3">
      <c r="A2220" s="3">
        <v>33788</v>
      </c>
      <c r="B2220" s="2">
        <f t="shared" si="35"/>
        <v>1992.5065015448756</v>
      </c>
      <c r="C2220" s="7">
        <v>411.77</v>
      </c>
    </row>
    <row r="2221" spans="1:3">
      <c r="A2221" s="3">
        <v>33795</v>
      </c>
      <c r="B2221" s="2">
        <f t="shared" si="35"/>
        <v>1992.5256665003856</v>
      </c>
      <c r="C2221" s="7">
        <v>414.62</v>
      </c>
    </row>
    <row r="2222" spans="1:3">
      <c r="A2222" s="3">
        <v>33802</v>
      </c>
      <c r="B2222" s="2">
        <f t="shared" si="35"/>
        <v>1992.5448314558955</v>
      </c>
      <c r="C2222" s="7">
        <v>415.62</v>
      </c>
    </row>
    <row r="2223" spans="1:3">
      <c r="A2223" s="3">
        <v>33809</v>
      </c>
      <c r="B2223" s="2">
        <f t="shared" si="35"/>
        <v>1992.5639964114055</v>
      </c>
      <c r="C2223" s="7">
        <v>411.6</v>
      </c>
    </row>
    <row r="2224" spans="1:3">
      <c r="A2224" s="3">
        <v>33816</v>
      </c>
      <c r="B2224" s="2">
        <f t="shared" si="35"/>
        <v>1992.5831613669154</v>
      </c>
      <c r="C2224" s="7">
        <v>424.21</v>
      </c>
    </row>
    <row r="2225" spans="1:3">
      <c r="A2225" s="3">
        <v>33823</v>
      </c>
      <c r="B2225" s="2">
        <f t="shared" si="35"/>
        <v>1992.6023263224254</v>
      </c>
      <c r="C2225" s="7">
        <v>418.88</v>
      </c>
    </row>
    <row r="2226" spans="1:3">
      <c r="A2226" s="3">
        <v>33830</v>
      </c>
      <c r="B2226" s="2">
        <f t="shared" si="35"/>
        <v>1992.6214912779353</v>
      </c>
      <c r="C2226" s="7">
        <v>419.91</v>
      </c>
    </row>
    <row r="2227" spans="1:3">
      <c r="A2227" s="3">
        <v>33837</v>
      </c>
      <c r="B2227" s="2">
        <f t="shared" si="35"/>
        <v>1992.6406562334453</v>
      </c>
      <c r="C2227" s="7">
        <v>414.85</v>
      </c>
    </row>
    <row r="2228" spans="1:3">
      <c r="A2228" s="3">
        <v>33844</v>
      </c>
      <c r="B2228" s="2">
        <f t="shared" si="35"/>
        <v>1992.6598211889552</v>
      </c>
      <c r="C2228" s="7">
        <v>414.84</v>
      </c>
    </row>
    <row r="2229" spans="1:3">
      <c r="A2229" s="3">
        <v>33851</v>
      </c>
      <c r="B2229" s="2">
        <f t="shared" si="35"/>
        <v>1992.6789861444652</v>
      </c>
      <c r="C2229" s="7">
        <v>417.08</v>
      </c>
    </row>
    <row r="2230" spans="1:3">
      <c r="A2230" s="3">
        <v>33858</v>
      </c>
      <c r="B2230" s="2">
        <f t="shared" si="35"/>
        <v>1992.6981510999751</v>
      </c>
      <c r="C2230" s="7">
        <v>419.58</v>
      </c>
    </row>
    <row r="2231" spans="1:3">
      <c r="A2231" s="3">
        <v>33865</v>
      </c>
      <c r="B2231" s="2">
        <f t="shared" si="35"/>
        <v>1992.7173160554851</v>
      </c>
      <c r="C2231" s="7">
        <v>422.93</v>
      </c>
    </row>
    <row r="2232" spans="1:3">
      <c r="A2232" s="3">
        <v>33872</v>
      </c>
      <c r="B2232" s="2">
        <f t="shared" si="35"/>
        <v>1992.736481010995</v>
      </c>
      <c r="C2232" s="7">
        <v>414.35</v>
      </c>
    </row>
    <row r="2233" spans="1:3">
      <c r="A2233" s="3">
        <v>33879</v>
      </c>
      <c r="B2233" s="2">
        <f t="shared" si="35"/>
        <v>1992.755645966505</v>
      </c>
      <c r="C2233" s="7">
        <v>410.47</v>
      </c>
    </row>
    <row r="2234" spans="1:3">
      <c r="A2234" s="3">
        <v>33886</v>
      </c>
      <c r="B2234" s="2">
        <f t="shared" si="35"/>
        <v>1992.7748109220149</v>
      </c>
      <c r="C2234" s="7">
        <v>402.66</v>
      </c>
    </row>
    <row r="2235" spans="1:3">
      <c r="A2235" s="3">
        <v>33893</v>
      </c>
      <c r="B2235" s="2">
        <f t="shared" si="35"/>
        <v>1992.7939758775249</v>
      </c>
      <c r="C2235" s="7">
        <v>411.73</v>
      </c>
    </row>
    <row r="2236" spans="1:3">
      <c r="A2236" s="3">
        <v>33900</v>
      </c>
      <c r="B2236" s="2">
        <f t="shared" si="35"/>
        <v>1992.8131408330348</v>
      </c>
      <c r="C2236" s="7">
        <v>414.1</v>
      </c>
    </row>
    <row r="2237" spans="1:3">
      <c r="A2237" s="3">
        <v>33907</v>
      </c>
      <c r="B2237" s="2">
        <f t="shared" si="35"/>
        <v>1992.8323057885448</v>
      </c>
      <c r="C2237" s="7">
        <v>418.68</v>
      </c>
    </row>
    <row r="2238" spans="1:3">
      <c r="A2238" s="3">
        <v>33914</v>
      </c>
      <c r="B2238" s="2">
        <f t="shared" si="35"/>
        <v>1992.8514707440547</v>
      </c>
      <c r="C2238" s="7">
        <v>417.58</v>
      </c>
    </row>
    <row r="2239" spans="1:3">
      <c r="A2239" s="3">
        <v>33921</v>
      </c>
      <c r="B2239" s="2">
        <f t="shared" si="35"/>
        <v>1992.8706356995647</v>
      </c>
      <c r="C2239" s="7">
        <v>422.43</v>
      </c>
    </row>
    <row r="2240" spans="1:3">
      <c r="A2240" s="3">
        <v>33928</v>
      </c>
      <c r="B2240" s="2">
        <f t="shared" si="35"/>
        <v>1992.8898006550746</v>
      </c>
      <c r="C2240" s="7">
        <v>426.65</v>
      </c>
    </row>
    <row r="2241" spans="1:3">
      <c r="A2241" s="3">
        <v>33935</v>
      </c>
      <c r="B2241" s="2">
        <f t="shared" si="35"/>
        <v>1992.9089656105846</v>
      </c>
      <c r="C2241" s="7">
        <v>430.16</v>
      </c>
    </row>
    <row r="2242" spans="1:3">
      <c r="A2242" s="3">
        <v>33942</v>
      </c>
      <c r="B2242" s="2">
        <f t="shared" si="35"/>
        <v>1992.9281305660945</v>
      </c>
      <c r="C2242" s="7">
        <v>432.06</v>
      </c>
    </row>
    <row r="2243" spans="1:3">
      <c r="A2243" s="3">
        <v>33949</v>
      </c>
      <c r="B2243" s="2">
        <f t="shared" si="35"/>
        <v>1992.9472955216045</v>
      </c>
      <c r="C2243" s="7">
        <v>433.73</v>
      </c>
    </row>
    <row r="2244" spans="1:3">
      <c r="A2244" s="3">
        <v>33956</v>
      </c>
      <c r="B2244" s="2">
        <f t="shared" si="35"/>
        <v>1992.9664604771144</v>
      </c>
      <c r="C2244" s="7">
        <v>441.28</v>
      </c>
    </row>
    <row r="2245" spans="1:3">
      <c r="A2245" s="3">
        <v>33963</v>
      </c>
      <c r="B2245" s="2">
        <f t="shared" si="35"/>
        <v>1992.9856254326244</v>
      </c>
      <c r="C2245" s="7">
        <v>439.77</v>
      </c>
    </row>
    <row r="2246" spans="1:3">
      <c r="A2246" s="3">
        <v>33970</v>
      </c>
      <c r="B2246" s="2">
        <f t="shared" si="35"/>
        <v>1993.0047903881343</v>
      </c>
      <c r="C2246" s="7">
        <v>435.71</v>
      </c>
    </row>
    <row r="2247" spans="1:3">
      <c r="A2247" s="3">
        <v>33977</v>
      </c>
      <c r="B2247" s="2">
        <f t="shared" si="35"/>
        <v>1993.0239553436443</v>
      </c>
      <c r="C2247" s="7">
        <v>429.05</v>
      </c>
    </row>
    <row r="2248" spans="1:3">
      <c r="A2248" s="3">
        <v>33984</v>
      </c>
      <c r="B2248" s="2">
        <f t="shared" si="35"/>
        <v>1993.0431202991542</v>
      </c>
      <c r="C2248" s="7">
        <v>437.15</v>
      </c>
    </row>
    <row r="2249" spans="1:3">
      <c r="A2249" s="3">
        <v>33991</v>
      </c>
      <c r="B2249" s="2">
        <f t="shared" si="35"/>
        <v>1993.0622852546642</v>
      </c>
      <c r="C2249" s="7">
        <v>436.11</v>
      </c>
    </row>
    <row r="2250" spans="1:3">
      <c r="A2250" s="3">
        <v>33998</v>
      </c>
      <c r="B2250" s="2">
        <f t="shared" si="35"/>
        <v>1993.0814502101741</v>
      </c>
      <c r="C2250" s="7">
        <v>438.78</v>
      </c>
    </row>
    <row r="2251" spans="1:3">
      <c r="A2251" s="3">
        <v>34005</v>
      </c>
      <c r="B2251" s="2">
        <f t="shared" si="35"/>
        <v>1993.1006151656841</v>
      </c>
      <c r="C2251" s="7">
        <v>448.93</v>
      </c>
    </row>
    <row r="2252" spans="1:3">
      <c r="A2252" s="3">
        <v>34012</v>
      </c>
      <c r="B2252" s="2">
        <f t="shared" si="35"/>
        <v>1993.119780121194</v>
      </c>
      <c r="C2252" s="7">
        <v>444.58</v>
      </c>
    </row>
    <row r="2253" spans="1:3">
      <c r="A2253" s="3">
        <v>34019</v>
      </c>
      <c r="B2253" s="2">
        <f t="shared" si="35"/>
        <v>1993.138945076704</v>
      </c>
      <c r="C2253" s="7">
        <v>434.22</v>
      </c>
    </row>
    <row r="2254" spans="1:3">
      <c r="A2254" s="3">
        <v>34026</v>
      </c>
      <c r="B2254" s="2">
        <f t="shared" ref="B2254:B2317" si="36">B2253+(7/365.25)</f>
        <v>1993.1581100322139</v>
      </c>
      <c r="C2254" s="7">
        <v>443.38</v>
      </c>
    </row>
    <row r="2255" spans="1:3">
      <c r="A2255" s="3">
        <v>34033</v>
      </c>
      <c r="B2255" s="2">
        <f t="shared" si="36"/>
        <v>1993.1772749877239</v>
      </c>
      <c r="C2255" s="7">
        <v>446.11</v>
      </c>
    </row>
    <row r="2256" spans="1:3">
      <c r="A2256" s="3">
        <v>34040</v>
      </c>
      <c r="B2256" s="2">
        <f t="shared" si="36"/>
        <v>1993.1964399432338</v>
      </c>
      <c r="C2256" s="7">
        <v>449.83</v>
      </c>
    </row>
    <row r="2257" spans="1:3">
      <c r="A2257" s="3">
        <v>34047</v>
      </c>
      <c r="B2257" s="2">
        <f t="shared" si="36"/>
        <v>1993.2156048987438</v>
      </c>
      <c r="C2257" s="7">
        <v>450.18</v>
      </c>
    </row>
    <row r="2258" spans="1:3">
      <c r="A2258" s="3">
        <v>34054</v>
      </c>
      <c r="B2258" s="2">
        <f t="shared" si="36"/>
        <v>1993.2347698542537</v>
      </c>
      <c r="C2258" s="7">
        <v>447.78</v>
      </c>
    </row>
    <row r="2259" spans="1:3">
      <c r="A2259" s="3">
        <v>34061</v>
      </c>
      <c r="B2259" s="2">
        <f t="shared" si="36"/>
        <v>1993.2539348097637</v>
      </c>
      <c r="C2259" s="7">
        <v>441.39</v>
      </c>
    </row>
    <row r="2260" spans="1:3">
      <c r="A2260" s="3">
        <v>34068</v>
      </c>
      <c r="B2260" s="2">
        <f t="shared" si="36"/>
        <v>1993.2730997652736</v>
      </c>
      <c r="C2260" s="7">
        <v>441.84</v>
      </c>
    </row>
    <row r="2261" spans="1:3">
      <c r="A2261" s="3">
        <v>34075</v>
      </c>
      <c r="B2261" s="2">
        <f t="shared" si="36"/>
        <v>1993.2922647207836</v>
      </c>
      <c r="C2261" s="7">
        <v>448.94</v>
      </c>
    </row>
    <row r="2262" spans="1:3">
      <c r="A2262" s="3">
        <v>34082</v>
      </c>
      <c r="B2262" s="2">
        <f t="shared" si="36"/>
        <v>1993.3114296762935</v>
      </c>
      <c r="C2262" s="7">
        <v>437.03</v>
      </c>
    </row>
    <row r="2263" spans="1:3">
      <c r="A2263" s="3">
        <v>34089</v>
      </c>
      <c r="B2263" s="2">
        <f t="shared" si="36"/>
        <v>1993.3305946318035</v>
      </c>
      <c r="C2263" s="7">
        <v>440.19</v>
      </c>
    </row>
    <row r="2264" spans="1:3">
      <c r="A2264" s="3">
        <v>34096</v>
      </c>
      <c r="B2264" s="2">
        <f t="shared" si="36"/>
        <v>1993.3497595873134</v>
      </c>
      <c r="C2264" s="7">
        <v>442.31</v>
      </c>
    </row>
    <row r="2265" spans="1:3">
      <c r="A2265" s="3">
        <v>34103</v>
      </c>
      <c r="B2265" s="2">
        <f t="shared" si="36"/>
        <v>1993.3689245428234</v>
      </c>
      <c r="C2265" s="7">
        <v>439.56</v>
      </c>
    </row>
    <row r="2266" spans="1:3">
      <c r="A2266" s="3">
        <v>34110</v>
      </c>
      <c r="B2266" s="2">
        <f t="shared" si="36"/>
        <v>1993.3880894983333</v>
      </c>
      <c r="C2266" s="7">
        <v>445.84</v>
      </c>
    </row>
    <row r="2267" spans="1:3">
      <c r="A2267" s="3">
        <v>34117</v>
      </c>
      <c r="B2267" s="2">
        <f t="shared" si="36"/>
        <v>1993.4072544538433</v>
      </c>
      <c r="C2267" s="7">
        <v>450.19</v>
      </c>
    </row>
    <row r="2268" spans="1:3">
      <c r="A2268" s="3">
        <v>34124</v>
      </c>
      <c r="B2268" s="2">
        <f t="shared" si="36"/>
        <v>1993.4264194093532</v>
      </c>
      <c r="C2268" s="7">
        <v>450.06</v>
      </c>
    </row>
    <row r="2269" spans="1:3">
      <c r="A2269" s="3">
        <v>34131</v>
      </c>
      <c r="B2269" s="2">
        <f t="shared" si="36"/>
        <v>1993.4455843648632</v>
      </c>
      <c r="C2269" s="7">
        <v>447.26</v>
      </c>
    </row>
    <row r="2270" spans="1:3">
      <c r="A2270" s="3">
        <v>34138</v>
      </c>
      <c r="B2270" s="2">
        <f t="shared" si="36"/>
        <v>1993.4647493203731</v>
      </c>
      <c r="C2270" s="7">
        <v>443.68</v>
      </c>
    </row>
    <row r="2271" spans="1:3">
      <c r="A2271" s="3">
        <v>34145</v>
      </c>
      <c r="B2271" s="2">
        <f t="shared" si="36"/>
        <v>1993.4839142758831</v>
      </c>
      <c r="C2271" s="7">
        <v>447.6</v>
      </c>
    </row>
    <row r="2272" spans="1:3">
      <c r="A2272" s="3">
        <v>34152</v>
      </c>
      <c r="B2272" s="2">
        <f t="shared" si="36"/>
        <v>1993.503079231393</v>
      </c>
      <c r="C2272" s="7">
        <v>445.84</v>
      </c>
    </row>
    <row r="2273" spans="1:3">
      <c r="A2273" s="3">
        <v>34159</v>
      </c>
      <c r="B2273" s="2">
        <f t="shared" si="36"/>
        <v>1993.522244186903</v>
      </c>
      <c r="C2273" s="7">
        <v>448.11</v>
      </c>
    </row>
    <row r="2274" spans="1:3">
      <c r="A2274" s="3">
        <v>34166</v>
      </c>
      <c r="B2274" s="2">
        <f t="shared" si="36"/>
        <v>1993.5414091424129</v>
      </c>
      <c r="C2274" s="7">
        <v>445.75</v>
      </c>
    </row>
    <row r="2275" spans="1:3">
      <c r="A2275" s="3">
        <v>34173</v>
      </c>
      <c r="B2275" s="2">
        <f t="shared" si="36"/>
        <v>1993.5605740979229</v>
      </c>
      <c r="C2275" s="7">
        <v>447.1</v>
      </c>
    </row>
    <row r="2276" spans="1:3">
      <c r="A2276" s="3">
        <v>34180</v>
      </c>
      <c r="B2276" s="2">
        <f t="shared" si="36"/>
        <v>1993.5797390534328</v>
      </c>
      <c r="C2276" s="7">
        <v>448.13</v>
      </c>
    </row>
    <row r="2277" spans="1:3">
      <c r="A2277" s="3">
        <v>34187</v>
      </c>
      <c r="B2277" s="2">
        <f t="shared" si="36"/>
        <v>1993.5989040089428</v>
      </c>
      <c r="C2277" s="7">
        <v>448.68</v>
      </c>
    </row>
    <row r="2278" spans="1:3">
      <c r="A2278" s="3">
        <v>34194</v>
      </c>
      <c r="B2278" s="2">
        <f t="shared" si="36"/>
        <v>1993.6180689644527</v>
      </c>
      <c r="C2278" s="7">
        <v>450.14</v>
      </c>
    </row>
    <row r="2279" spans="1:3">
      <c r="A2279" s="3">
        <v>34201</v>
      </c>
      <c r="B2279" s="2">
        <f t="shared" si="36"/>
        <v>1993.6372339199627</v>
      </c>
      <c r="C2279" s="7">
        <v>456.16</v>
      </c>
    </row>
    <row r="2280" spans="1:3">
      <c r="A2280" s="3">
        <v>34208</v>
      </c>
      <c r="B2280" s="2">
        <f t="shared" si="36"/>
        <v>1993.6563988754726</v>
      </c>
      <c r="C2280" s="7">
        <v>460.54</v>
      </c>
    </row>
    <row r="2281" spans="1:3">
      <c r="A2281" s="3">
        <v>34215</v>
      </c>
      <c r="B2281" s="2">
        <f t="shared" si="36"/>
        <v>1993.6755638309826</v>
      </c>
      <c r="C2281" s="7">
        <v>461.34</v>
      </c>
    </row>
    <row r="2282" spans="1:3">
      <c r="A2282" s="3">
        <v>34222</v>
      </c>
      <c r="B2282" s="2">
        <f t="shared" si="36"/>
        <v>1993.6947287864925</v>
      </c>
      <c r="C2282" s="7">
        <v>461.72</v>
      </c>
    </row>
    <row r="2283" spans="1:3">
      <c r="A2283" s="3">
        <v>34229</v>
      </c>
      <c r="B2283" s="2">
        <f t="shared" si="36"/>
        <v>1993.7138937420025</v>
      </c>
      <c r="C2283" s="7">
        <v>458.83</v>
      </c>
    </row>
    <row r="2284" spans="1:3">
      <c r="A2284" s="3">
        <v>34236</v>
      </c>
      <c r="B2284" s="2">
        <f t="shared" si="36"/>
        <v>1993.7330586975124</v>
      </c>
      <c r="C2284" s="7">
        <v>457.63</v>
      </c>
    </row>
    <row r="2285" spans="1:3">
      <c r="A2285" s="3">
        <v>34243</v>
      </c>
      <c r="B2285" s="2">
        <f t="shared" si="36"/>
        <v>1993.7522236530224</v>
      </c>
      <c r="C2285" s="7">
        <v>461.28</v>
      </c>
    </row>
    <row r="2286" spans="1:3">
      <c r="A2286" s="3">
        <v>34250</v>
      </c>
      <c r="B2286" s="2">
        <f t="shared" si="36"/>
        <v>1993.7713886085323</v>
      </c>
      <c r="C2286" s="7">
        <v>460.31</v>
      </c>
    </row>
    <row r="2287" spans="1:3">
      <c r="A2287" s="3">
        <v>34257</v>
      </c>
      <c r="B2287" s="2">
        <f t="shared" si="36"/>
        <v>1993.7905535640423</v>
      </c>
      <c r="C2287" s="7">
        <v>469.5</v>
      </c>
    </row>
    <row r="2288" spans="1:3">
      <c r="A2288" s="3">
        <v>34264</v>
      </c>
      <c r="B2288" s="2">
        <f t="shared" si="36"/>
        <v>1993.8097185195522</v>
      </c>
      <c r="C2288" s="7">
        <v>463.27</v>
      </c>
    </row>
    <row r="2289" spans="1:3">
      <c r="A2289" s="3">
        <v>34271</v>
      </c>
      <c r="B2289" s="2">
        <f t="shared" si="36"/>
        <v>1993.8288834750622</v>
      </c>
      <c r="C2289" s="7">
        <v>467.83</v>
      </c>
    </row>
    <row r="2290" spans="1:3">
      <c r="A2290" s="3">
        <v>34278</v>
      </c>
      <c r="B2290" s="2">
        <f t="shared" si="36"/>
        <v>1993.8480484305721</v>
      </c>
      <c r="C2290" s="7">
        <v>459.57</v>
      </c>
    </row>
    <row r="2291" spans="1:3">
      <c r="A2291" s="3">
        <v>34285</v>
      </c>
      <c r="B2291" s="2">
        <f t="shared" si="36"/>
        <v>1993.8672133860821</v>
      </c>
      <c r="C2291" s="7">
        <v>465.39</v>
      </c>
    </row>
    <row r="2292" spans="1:3">
      <c r="A2292" s="3">
        <v>34292</v>
      </c>
      <c r="B2292" s="2">
        <f t="shared" si="36"/>
        <v>1993.886378341592</v>
      </c>
      <c r="C2292" s="7">
        <v>462.6</v>
      </c>
    </row>
    <row r="2293" spans="1:3">
      <c r="A2293" s="3">
        <v>34299</v>
      </c>
      <c r="B2293" s="2">
        <f t="shared" si="36"/>
        <v>1993.905543297102</v>
      </c>
      <c r="C2293" s="7">
        <v>463.06</v>
      </c>
    </row>
    <row r="2294" spans="1:3">
      <c r="A2294" s="3">
        <v>34306</v>
      </c>
      <c r="B2294" s="2">
        <f t="shared" si="36"/>
        <v>1993.9247082526119</v>
      </c>
      <c r="C2294" s="7">
        <v>464.89</v>
      </c>
    </row>
    <row r="2295" spans="1:3">
      <c r="A2295" s="3">
        <v>34313</v>
      </c>
      <c r="B2295" s="2">
        <f t="shared" si="36"/>
        <v>1993.9438732081219</v>
      </c>
      <c r="C2295" s="7">
        <v>463.93</v>
      </c>
    </row>
    <row r="2296" spans="1:3">
      <c r="A2296" s="3">
        <v>34320</v>
      </c>
      <c r="B2296" s="2">
        <f t="shared" si="36"/>
        <v>1993.9630381636318</v>
      </c>
      <c r="C2296" s="7">
        <v>466.38</v>
      </c>
    </row>
    <row r="2297" spans="1:3">
      <c r="A2297" s="3">
        <v>34327</v>
      </c>
      <c r="B2297" s="2">
        <f t="shared" si="36"/>
        <v>1993.9822031191418</v>
      </c>
      <c r="C2297" s="7">
        <v>467.38</v>
      </c>
    </row>
    <row r="2298" spans="1:3">
      <c r="A2298" s="3">
        <v>34334</v>
      </c>
      <c r="B2298" s="2">
        <f t="shared" si="36"/>
        <v>1994.0013680746517</v>
      </c>
      <c r="C2298" s="7">
        <v>466.45</v>
      </c>
    </row>
    <row r="2299" spans="1:3">
      <c r="A2299" s="3">
        <v>34341</v>
      </c>
      <c r="B2299" s="2">
        <f t="shared" si="36"/>
        <v>1994.0205330301617</v>
      </c>
      <c r="C2299" s="7">
        <v>469.9</v>
      </c>
    </row>
    <row r="2300" spans="1:3">
      <c r="A2300" s="3">
        <v>34348</v>
      </c>
      <c r="B2300" s="2">
        <f t="shared" si="36"/>
        <v>1994.0396979856716</v>
      </c>
      <c r="C2300" s="7">
        <v>474.91</v>
      </c>
    </row>
    <row r="2301" spans="1:3">
      <c r="A2301" s="3">
        <v>34355</v>
      </c>
      <c r="B2301" s="2">
        <f t="shared" si="36"/>
        <v>1994.0588629411816</v>
      </c>
      <c r="C2301" s="7">
        <v>474.72</v>
      </c>
    </row>
    <row r="2302" spans="1:3">
      <c r="A2302" s="3">
        <v>34362</v>
      </c>
      <c r="B2302" s="2">
        <f t="shared" si="36"/>
        <v>1994.0780278966915</v>
      </c>
      <c r="C2302" s="7">
        <v>478.7</v>
      </c>
    </row>
    <row r="2303" spans="1:3">
      <c r="A2303" s="3">
        <v>34369</v>
      </c>
      <c r="B2303" s="2">
        <f t="shared" si="36"/>
        <v>1994.0971928522015</v>
      </c>
      <c r="C2303" s="7">
        <v>469.81</v>
      </c>
    </row>
    <row r="2304" spans="1:3">
      <c r="A2304" s="3">
        <v>34376</v>
      </c>
      <c r="B2304" s="2">
        <f t="shared" si="36"/>
        <v>1994.1163578077114</v>
      </c>
      <c r="C2304" s="7">
        <v>470.18</v>
      </c>
    </row>
    <row r="2305" spans="1:3">
      <c r="A2305" s="3">
        <v>34383</v>
      </c>
      <c r="B2305" s="2">
        <f t="shared" si="36"/>
        <v>1994.1355227632214</v>
      </c>
      <c r="C2305" s="7">
        <v>467.69</v>
      </c>
    </row>
    <row r="2306" spans="1:3">
      <c r="A2306" s="3">
        <v>34390</v>
      </c>
      <c r="B2306" s="2">
        <f t="shared" si="36"/>
        <v>1994.1546877187313</v>
      </c>
      <c r="C2306" s="7">
        <v>466.07</v>
      </c>
    </row>
    <row r="2307" spans="1:3">
      <c r="A2307" s="3">
        <v>34397</v>
      </c>
      <c r="B2307" s="2">
        <f t="shared" si="36"/>
        <v>1994.1738526742413</v>
      </c>
      <c r="C2307" s="7">
        <v>464.74</v>
      </c>
    </row>
    <row r="2308" spans="1:3">
      <c r="A2308" s="3">
        <v>34404</v>
      </c>
      <c r="B2308" s="2">
        <f t="shared" si="36"/>
        <v>1994.1930176297512</v>
      </c>
      <c r="C2308" s="7">
        <v>466.44</v>
      </c>
    </row>
    <row r="2309" spans="1:3">
      <c r="A2309" s="3">
        <v>34411</v>
      </c>
      <c r="B2309" s="2">
        <f t="shared" si="36"/>
        <v>1994.2121825852612</v>
      </c>
      <c r="C2309" s="7">
        <v>471.06</v>
      </c>
    </row>
    <row r="2310" spans="1:3">
      <c r="A2310" s="3">
        <v>34418</v>
      </c>
      <c r="B2310" s="2">
        <f t="shared" si="36"/>
        <v>1994.2313475407711</v>
      </c>
      <c r="C2310" s="7">
        <v>460.58</v>
      </c>
    </row>
    <row r="2311" spans="1:3">
      <c r="A2311" s="3">
        <v>34425</v>
      </c>
      <c r="B2311" s="2">
        <f t="shared" si="36"/>
        <v>1994.2505124962811</v>
      </c>
      <c r="C2311" s="7">
        <v>445.77</v>
      </c>
    </row>
    <row r="2312" spans="1:3">
      <c r="A2312" s="3">
        <v>34432</v>
      </c>
      <c r="B2312" s="2">
        <f t="shared" si="36"/>
        <v>1994.269677451791</v>
      </c>
      <c r="C2312" s="7">
        <v>447.1</v>
      </c>
    </row>
    <row r="2313" spans="1:3">
      <c r="A2313" s="3">
        <v>34439</v>
      </c>
      <c r="B2313" s="2">
        <f t="shared" si="36"/>
        <v>1994.288842407301</v>
      </c>
      <c r="C2313" s="7">
        <v>446.18</v>
      </c>
    </row>
    <row r="2314" spans="1:3">
      <c r="A2314" s="3">
        <v>34446</v>
      </c>
      <c r="B2314" s="2">
        <f t="shared" si="36"/>
        <v>1994.3080073628109</v>
      </c>
      <c r="C2314" s="7">
        <v>447.63</v>
      </c>
    </row>
    <row r="2315" spans="1:3">
      <c r="A2315" s="3">
        <v>34453</v>
      </c>
      <c r="B2315" s="2">
        <f t="shared" si="36"/>
        <v>1994.3271723183209</v>
      </c>
      <c r="C2315" s="7">
        <v>450.91</v>
      </c>
    </row>
    <row r="2316" spans="1:3">
      <c r="A2316" s="3">
        <v>34460</v>
      </c>
      <c r="B2316" s="2">
        <f t="shared" si="36"/>
        <v>1994.3463372738308</v>
      </c>
      <c r="C2316" s="7">
        <v>447.82</v>
      </c>
    </row>
    <row r="2317" spans="1:3">
      <c r="A2317" s="3">
        <v>34467</v>
      </c>
      <c r="B2317" s="2">
        <f t="shared" si="36"/>
        <v>1994.3655022293408</v>
      </c>
      <c r="C2317" s="7">
        <v>444.14</v>
      </c>
    </row>
    <row r="2318" spans="1:3">
      <c r="A2318" s="3">
        <v>34474</v>
      </c>
      <c r="B2318" s="2">
        <f t="shared" ref="B2318:B2381" si="37">B2317+(7/365.25)</f>
        <v>1994.3846671848507</v>
      </c>
      <c r="C2318" s="7">
        <v>454.92</v>
      </c>
    </row>
    <row r="2319" spans="1:3">
      <c r="A2319" s="3">
        <v>34481</v>
      </c>
      <c r="B2319" s="2">
        <f t="shared" si="37"/>
        <v>1994.4038321403607</v>
      </c>
      <c r="C2319" s="7">
        <v>457.33</v>
      </c>
    </row>
    <row r="2320" spans="1:3">
      <c r="A2320" s="3">
        <v>34488</v>
      </c>
      <c r="B2320" s="2">
        <f t="shared" si="37"/>
        <v>1994.4229970958706</v>
      </c>
      <c r="C2320" s="7">
        <v>460.13</v>
      </c>
    </row>
    <row r="2321" spans="1:3">
      <c r="A2321" s="3">
        <v>34495</v>
      </c>
      <c r="B2321" s="2">
        <f t="shared" si="37"/>
        <v>1994.4421620513806</v>
      </c>
      <c r="C2321" s="7">
        <v>458.67</v>
      </c>
    </row>
    <row r="2322" spans="1:3">
      <c r="A2322" s="3">
        <v>34502</v>
      </c>
      <c r="B2322" s="2">
        <f t="shared" si="37"/>
        <v>1994.4613270068905</v>
      </c>
      <c r="C2322" s="7">
        <v>458.45</v>
      </c>
    </row>
    <row r="2323" spans="1:3">
      <c r="A2323" s="3">
        <v>34509</v>
      </c>
      <c r="B2323" s="2">
        <f t="shared" si="37"/>
        <v>1994.4804919624005</v>
      </c>
      <c r="C2323" s="7">
        <v>442.8</v>
      </c>
    </row>
    <row r="2324" spans="1:3">
      <c r="A2324" s="3">
        <v>34516</v>
      </c>
      <c r="B2324" s="2">
        <f t="shared" si="37"/>
        <v>1994.4996569179104</v>
      </c>
      <c r="C2324" s="7">
        <v>446.2</v>
      </c>
    </row>
    <row r="2325" spans="1:3">
      <c r="A2325" s="3">
        <v>34523</v>
      </c>
      <c r="B2325" s="2">
        <f t="shared" si="37"/>
        <v>1994.5188218734204</v>
      </c>
      <c r="C2325" s="7">
        <v>449.55</v>
      </c>
    </row>
    <row r="2326" spans="1:3">
      <c r="A2326" s="3">
        <v>34530</v>
      </c>
      <c r="B2326" s="2">
        <f t="shared" si="37"/>
        <v>1994.5379868289303</v>
      </c>
      <c r="C2326" s="7">
        <v>454.16</v>
      </c>
    </row>
    <row r="2327" spans="1:3">
      <c r="A2327" s="3">
        <v>34537</v>
      </c>
      <c r="B2327" s="2">
        <f t="shared" si="37"/>
        <v>1994.5571517844403</v>
      </c>
      <c r="C2327" s="7">
        <v>453.11</v>
      </c>
    </row>
    <row r="2328" spans="1:3">
      <c r="A2328" s="3">
        <v>34544</v>
      </c>
      <c r="B2328" s="2">
        <f t="shared" si="37"/>
        <v>1994.5763167399502</v>
      </c>
      <c r="C2328" s="7">
        <v>458.26</v>
      </c>
    </row>
    <row r="2329" spans="1:3">
      <c r="A2329" s="3">
        <v>34551</v>
      </c>
      <c r="B2329" s="2">
        <f t="shared" si="37"/>
        <v>1994.5954816954602</v>
      </c>
      <c r="C2329" s="7">
        <v>457.09</v>
      </c>
    </row>
    <row r="2330" spans="1:3">
      <c r="A2330" s="3">
        <v>34558</v>
      </c>
      <c r="B2330" s="2">
        <f t="shared" si="37"/>
        <v>1994.6146466509701</v>
      </c>
      <c r="C2330" s="7">
        <v>461.94</v>
      </c>
    </row>
    <row r="2331" spans="1:3">
      <c r="A2331" s="3">
        <v>34565</v>
      </c>
      <c r="B2331" s="2">
        <f t="shared" si="37"/>
        <v>1994.6338116064801</v>
      </c>
      <c r="C2331" s="7">
        <v>463.68</v>
      </c>
    </row>
    <row r="2332" spans="1:3">
      <c r="A2332" s="3">
        <v>34572</v>
      </c>
      <c r="B2332" s="2">
        <f t="shared" si="37"/>
        <v>1994.65297656199</v>
      </c>
      <c r="C2332" s="7">
        <v>473.8</v>
      </c>
    </row>
    <row r="2333" spans="1:3">
      <c r="A2333" s="3">
        <v>34579</v>
      </c>
      <c r="B2333" s="2">
        <f t="shared" si="37"/>
        <v>1994.6721415175</v>
      </c>
      <c r="C2333" s="7">
        <v>470.99</v>
      </c>
    </row>
    <row r="2334" spans="1:3">
      <c r="A2334" s="3">
        <v>34586</v>
      </c>
      <c r="B2334" s="2">
        <f t="shared" si="37"/>
        <v>1994.6913064730099</v>
      </c>
      <c r="C2334" s="7">
        <v>468.18</v>
      </c>
    </row>
    <row r="2335" spans="1:3">
      <c r="A2335" s="3">
        <v>34593</v>
      </c>
      <c r="B2335" s="2">
        <f t="shared" si="37"/>
        <v>1994.7104714285199</v>
      </c>
      <c r="C2335" s="7">
        <v>471.19</v>
      </c>
    </row>
    <row r="2336" spans="1:3">
      <c r="A2336" s="3">
        <v>34600</v>
      </c>
      <c r="B2336" s="2">
        <f t="shared" si="37"/>
        <v>1994.7296363840298</v>
      </c>
      <c r="C2336" s="7">
        <v>459.67</v>
      </c>
    </row>
    <row r="2337" spans="1:3">
      <c r="A2337" s="3">
        <v>34607</v>
      </c>
      <c r="B2337" s="2">
        <f t="shared" si="37"/>
        <v>1994.7488013395398</v>
      </c>
      <c r="C2337" s="7">
        <v>462.71</v>
      </c>
    </row>
    <row r="2338" spans="1:3">
      <c r="A2338" s="3">
        <v>34614</v>
      </c>
      <c r="B2338" s="2">
        <f t="shared" si="37"/>
        <v>1994.7679662950497</v>
      </c>
      <c r="C2338" s="7">
        <v>455.1</v>
      </c>
    </row>
    <row r="2339" spans="1:3">
      <c r="A2339" s="3">
        <v>34621</v>
      </c>
      <c r="B2339" s="2">
        <f t="shared" si="37"/>
        <v>1994.7871312505597</v>
      </c>
      <c r="C2339" s="7">
        <v>469.1</v>
      </c>
    </row>
    <row r="2340" spans="1:3">
      <c r="A2340" s="3">
        <v>34628</v>
      </c>
      <c r="B2340" s="2">
        <f t="shared" si="37"/>
        <v>1994.8062962060696</v>
      </c>
      <c r="C2340" s="7">
        <v>464.89</v>
      </c>
    </row>
    <row r="2341" spans="1:3">
      <c r="A2341" s="3">
        <v>34635</v>
      </c>
      <c r="B2341" s="2">
        <f t="shared" si="37"/>
        <v>1994.8254611615796</v>
      </c>
      <c r="C2341" s="7">
        <v>473.77</v>
      </c>
    </row>
    <row r="2342" spans="1:3">
      <c r="A2342" s="3">
        <v>34642</v>
      </c>
      <c r="B2342" s="2">
        <f t="shared" si="37"/>
        <v>1994.8446261170895</v>
      </c>
      <c r="C2342" s="7">
        <v>462.28</v>
      </c>
    </row>
    <row r="2343" spans="1:3">
      <c r="A2343" s="3">
        <v>34649</v>
      </c>
      <c r="B2343" s="2">
        <f t="shared" si="37"/>
        <v>1994.8637910725995</v>
      </c>
      <c r="C2343" s="7">
        <v>462.35</v>
      </c>
    </row>
    <row r="2344" spans="1:3">
      <c r="A2344" s="3">
        <v>34656</v>
      </c>
      <c r="B2344" s="2">
        <f t="shared" si="37"/>
        <v>1994.8829560281094</v>
      </c>
      <c r="C2344" s="7">
        <v>461.47</v>
      </c>
    </row>
    <row r="2345" spans="1:3">
      <c r="A2345" s="3">
        <v>34663</v>
      </c>
      <c r="B2345" s="2">
        <f t="shared" si="37"/>
        <v>1994.9021209836194</v>
      </c>
      <c r="C2345" s="7">
        <v>452.29</v>
      </c>
    </row>
    <row r="2346" spans="1:3">
      <c r="A2346" s="3">
        <v>34670</v>
      </c>
      <c r="B2346" s="2">
        <f t="shared" si="37"/>
        <v>1994.9212859391293</v>
      </c>
      <c r="C2346" s="7">
        <v>453.3</v>
      </c>
    </row>
    <row r="2347" spans="1:3">
      <c r="A2347" s="3">
        <v>34677</v>
      </c>
      <c r="B2347" s="2">
        <f t="shared" si="37"/>
        <v>1994.9404508946393</v>
      </c>
      <c r="C2347" s="7">
        <v>446.96</v>
      </c>
    </row>
    <row r="2348" spans="1:3">
      <c r="A2348" s="3">
        <v>34684</v>
      </c>
      <c r="B2348" s="2">
        <f t="shared" si="37"/>
        <v>1994.9596158501492</v>
      </c>
      <c r="C2348" s="7">
        <v>458.8</v>
      </c>
    </row>
    <row r="2349" spans="1:3">
      <c r="A2349" s="3">
        <v>34691</v>
      </c>
      <c r="B2349" s="2">
        <f t="shared" si="37"/>
        <v>1994.9787808056592</v>
      </c>
      <c r="C2349" s="7">
        <v>459.83</v>
      </c>
    </row>
    <row r="2350" spans="1:3">
      <c r="A2350" s="3">
        <v>34698</v>
      </c>
      <c r="B2350" s="2">
        <f t="shared" si="37"/>
        <v>1994.9979457611691</v>
      </c>
      <c r="C2350" s="7">
        <v>459.27</v>
      </c>
    </row>
    <row r="2351" spans="1:3">
      <c r="A2351" s="3">
        <v>34705</v>
      </c>
      <c r="B2351" s="2">
        <f t="shared" si="37"/>
        <v>1995.0171107166791</v>
      </c>
      <c r="C2351" s="7">
        <v>460.68</v>
      </c>
    </row>
    <row r="2352" spans="1:3">
      <c r="A2352" s="3">
        <v>34712</v>
      </c>
      <c r="B2352" s="2">
        <f t="shared" si="37"/>
        <v>1995.036275672189</v>
      </c>
      <c r="C2352" s="7">
        <v>465.97</v>
      </c>
    </row>
    <row r="2353" spans="1:3">
      <c r="A2353" s="3">
        <v>34719</v>
      </c>
      <c r="B2353" s="2">
        <f t="shared" si="37"/>
        <v>1995.055440627699</v>
      </c>
      <c r="C2353" s="7">
        <v>464.78</v>
      </c>
    </row>
    <row r="2354" spans="1:3">
      <c r="A2354" s="3">
        <v>34726</v>
      </c>
      <c r="B2354" s="2">
        <f t="shared" si="37"/>
        <v>1995.0746055832089</v>
      </c>
      <c r="C2354" s="7">
        <v>470.39</v>
      </c>
    </row>
    <row r="2355" spans="1:3">
      <c r="A2355" s="3">
        <v>34733</v>
      </c>
      <c r="B2355" s="2">
        <f t="shared" si="37"/>
        <v>1995.0937705387189</v>
      </c>
      <c r="C2355" s="7">
        <v>478.65</v>
      </c>
    </row>
    <row r="2356" spans="1:3">
      <c r="A2356" s="3">
        <v>34740</v>
      </c>
      <c r="B2356" s="2">
        <f t="shared" si="37"/>
        <v>1995.1129354942289</v>
      </c>
      <c r="C2356" s="7">
        <v>481.46</v>
      </c>
    </row>
    <row r="2357" spans="1:3">
      <c r="A2357" s="3">
        <v>34747</v>
      </c>
      <c r="B2357" s="2">
        <f t="shared" si="37"/>
        <v>1995.1321004497388</v>
      </c>
      <c r="C2357" s="7">
        <v>481.97</v>
      </c>
    </row>
    <row r="2358" spans="1:3">
      <c r="A2358" s="3">
        <v>34754</v>
      </c>
      <c r="B2358" s="2">
        <f t="shared" si="37"/>
        <v>1995.1512654052488</v>
      </c>
      <c r="C2358" s="7">
        <v>488.11</v>
      </c>
    </row>
    <row r="2359" spans="1:3">
      <c r="A2359" s="3">
        <v>34761</v>
      </c>
      <c r="B2359" s="2">
        <f t="shared" si="37"/>
        <v>1995.1704303607587</v>
      </c>
      <c r="C2359" s="7">
        <v>485.42</v>
      </c>
    </row>
    <row r="2360" spans="1:3">
      <c r="A2360" s="3">
        <v>34768</v>
      </c>
      <c r="B2360" s="2">
        <f t="shared" si="37"/>
        <v>1995.1895953162687</v>
      </c>
      <c r="C2360" s="7">
        <v>489.57</v>
      </c>
    </row>
    <row r="2361" spans="1:3">
      <c r="A2361" s="3">
        <v>34775</v>
      </c>
      <c r="B2361" s="2">
        <f t="shared" si="37"/>
        <v>1995.2087602717786</v>
      </c>
      <c r="C2361" s="7">
        <v>495.52</v>
      </c>
    </row>
    <row r="2362" spans="1:3">
      <c r="A2362" s="3">
        <v>34782</v>
      </c>
      <c r="B2362" s="2">
        <f t="shared" si="37"/>
        <v>1995.2279252272886</v>
      </c>
      <c r="C2362" s="7">
        <v>500.97</v>
      </c>
    </row>
    <row r="2363" spans="1:3">
      <c r="A2363" s="3">
        <v>34789</v>
      </c>
      <c r="B2363" s="2">
        <f t="shared" si="37"/>
        <v>1995.2470901827985</v>
      </c>
      <c r="C2363" s="7">
        <v>500.71</v>
      </c>
    </row>
    <row r="2364" spans="1:3">
      <c r="A2364" s="3">
        <v>34796</v>
      </c>
      <c r="B2364" s="2">
        <f t="shared" si="37"/>
        <v>1995.2662551383085</v>
      </c>
      <c r="C2364" s="7">
        <v>506.42</v>
      </c>
    </row>
    <row r="2365" spans="1:3">
      <c r="A2365" s="3">
        <v>34803</v>
      </c>
      <c r="B2365" s="2">
        <f t="shared" si="37"/>
        <v>1995.2854200938184</v>
      </c>
      <c r="C2365" s="7">
        <v>509.23</v>
      </c>
    </row>
    <row r="2366" spans="1:3">
      <c r="A2366" s="3">
        <v>34810</v>
      </c>
      <c r="B2366" s="2">
        <f t="shared" si="37"/>
        <v>1995.3045850493284</v>
      </c>
      <c r="C2366" s="7">
        <v>508.49</v>
      </c>
    </row>
    <row r="2367" spans="1:3">
      <c r="A2367" s="3">
        <v>34817</v>
      </c>
      <c r="B2367" s="2">
        <f t="shared" si="37"/>
        <v>1995.3237500048383</v>
      </c>
      <c r="C2367" s="7">
        <v>514.71</v>
      </c>
    </row>
    <row r="2368" spans="1:3">
      <c r="A2368" s="3">
        <v>34824</v>
      </c>
      <c r="B2368" s="2">
        <f t="shared" si="37"/>
        <v>1995.3429149603483</v>
      </c>
      <c r="C2368" s="7">
        <v>520.12</v>
      </c>
    </row>
    <row r="2369" spans="1:3">
      <c r="A2369" s="3">
        <v>34831</v>
      </c>
      <c r="B2369" s="2">
        <f t="shared" si="37"/>
        <v>1995.3620799158582</v>
      </c>
      <c r="C2369" s="7">
        <v>525.54999999999995</v>
      </c>
    </row>
    <row r="2370" spans="1:3">
      <c r="A2370" s="3">
        <v>34838</v>
      </c>
      <c r="B2370" s="2">
        <f t="shared" si="37"/>
        <v>1995.3812448713682</v>
      </c>
      <c r="C2370" s="7">
        <v>519.19000000000005</v>
      </c>
    </row>
    <row r="2371" spans="1:3">
      <c r="A2371" s="3">
        <v>34845</v>
      </c>
      <c r="B2371" s="2">
        <f t="shared" si="37"/>
        <v>1995.4004098268781</v>
      </c>
      <c r="C2371" s="7">
        <v>523.65</v>
      </c>
    </row>
    <row r="2372" spans="1:3">
      <c r="A2372" s="3">
        <v>34852</v>
      </c>
      <c r="B2372" s="2">
        <f t="shared" si="37"/>
        <v>1995.4195747823881</v>
      </c>
      <c r="C2372" s="7">
        <v>532.51</v>
      </c>
    </row>
    <row r="2373" spans="1:3">
      <c r="A2373" s="3">
        <v>34859</v>
      </c>
      <c r="B2373" s="2">
        <f t="shared" si="37"/>
        <v>1995.438739737898</v>
      </c>
      <c r="C2373" s="7">
        <v>527.94000000000005</v>
      </c>
    </row>
    <row r="2374" spans="1:3">
      <c r="A2374" s="3">
        <v>34866</v>
      </c>
      <c r="B2374" s="2">
        <f t="shared" si="37"/>
        <v>1995.457904693408</v>
      </c>
      <c r="C2374" s="7">
        <v>539.83000000000004</v>
      </c>
    </row>
    <row r="2375" spans="1:3">
      <c r="A2375" s="3">
        <v>34873</v>
      </c>
      <c r="B2375" s="2">
        <f t="shared" si="37"/>
        <v>1995.4770696489179</v>
      </c>
      <c r="C2375" s="7">
        <v>549.71</v>
      </c>
    </row>
    <row r="2376" spans="1:3">
      <c r="A2376" s="3">
        <v>34880</v>
      </c>
      <c r="B2376" s="2">
        <f t="shared" si="37"/>
        <v>1995.4962346044279</v>
      </c>
      <c r="C2376" s="7">
        <v>544.75</v>
      </c>
    </row>
    <row r="2377" spans="1:3">
      <c r="A2377" s="3">
        <v>34887</v>
      </c>
      <c r="B2377" s="2">
        <f t="shared" si="37"/>
        <v>1995.5153995599378</v>
      </c>
      <c r="C2377" s="7">
        <v>556.37</v>
      </c>
    </row>
    <row r="2378" spans="1:3">
      <c r="A2378" s="3">
        <v>34894</v>
      </c>
      <c r="B2378" s="2">
        <f t="shared" si="37"/>
        <v>1995.5345645154478</v>
      </c>
      <c r="C2378" s="7">
        <v>559.89</v>
      </c>
    </row>
    <row r="2379" spans="1:3">
      <c r="A2379" s="3">
        <v>34901</v>
      </c>
      <c r="B2379" s="2">
        <f t="shared" si="37"/>
        <v>1995.5537294709577</v>
      </c>
      <c r="C2379" s="7">
        <v>553.62</v>
      </c>
    </row>
    <row r="2380" spans="1:3">
      <c r="A2380" s="3">
        <v>34908</v>
      </c>
      <c r="B2380" s="2">
        <f t="shared" si="37"/>
        <v>1995.5728944264677</v>
      </c>
      <c r="C2380" s="7">
        <v>562.92999999999995</v>
      </c>
    </row>
    <row r="2381" spans="1:3">
      <c r="A2381" s="3">
        <v>34915</v>
      </c>
      <c r="B2381" s="2">
        <f t="shared" si="37"/>
        <v>1995.5920593819776</v>
      </c>
      <c r="C2381" s="7">
        <v>558.94000000000005</v>
      </c>
    </row>
    <row r="2382" spans="1:3">
      <c r="A2382" s="3">
        <v>34922</v>
      </c>
      <c r="B2382" s="2">
        <f t="shared" ref="B2382:B2445" si="38">B2381+(7/365.25)</f>
        <v>1995.6112243374876</v>
      </c>
      <c r="C2382" s="7">
        <v>555.11</v>
      </c>
    </row>
    <row r="2383" spans="1:3">
      <c r="A2383" s="3">
        <v>34929</v>
      </c>
      <c r="B2383" s="2">
        <f t="shared" si="38"/>
        <v>1995.6303892929975</v>
      </c>
      <c r="C2383" s="7">
        <v>559.21</v>
      </c>
    </row>
    <row r="2384" spans="1:3">
      <c r="A2384" s="3">
        <v>34936</v>
      </c>
      <c r="B2384" s="2">
        <f t="shared" si="38"/>
        <v>1995.6495542485075</v>
      </c>
      <c r="C2384" s="7">
        <v>560.1</v>
      </c>
    </row>
    <row r="2385" spans="1:3">
      <c r="A2385" s="3">
        <v>34943</v>
      </c>
      <c r="B2385" s="2">
        <f t="shared" si="38"/>
        <v>1995.6687192040174</v>
      </c>
      <c r="C2385" s="7">
        <v>563.84</v>
      </c>
    </row>
    <row r="2386" spans="1:3">
      <c r="A2386" s="3">
        <v>34950</v>
      </c>
      <c r="B2386" s="2">
        <f t="shared" si="38"/>
        <v>1995.6878841595274</v>
      </c>
      <c r="C2386" s="7">
        <v>572.67999999999995</v>
      </c>
    </row>
    <row r="2387" spans="1:3">
      <c r="A2387" s="3">
        <v>34957</v>
      </c>
      <c r="B2387" s="2">
        <f t="shared" si="38"/>
        <v>1995.7070491150373</v>
      </c>
      <c r="C2387" s="7">
        <v>583.35</v>
      </c>
    </row>
    <row r="2388" spans="1:3">
      <c r="A2388" s="3">
        <v>34964</v>
      </c>
      <c r="B2388" s="2">
        <f t="shared" si="38"/>
        <v>1995.7262140705473</v>
      </c>
      <c r="C2388" s="7">
        <v>581.73</v>
      </c>
    </row>
    <row r="2389" spans="1:3">
      <c r="A2389" s="3">
        <v>34971</v>
      </c>
      <c r="B2389" s="2">
        <f t="shared" si="38"/>
        <v>1995.7453790260572</v>
      </c>
      <c r="C2389" s="7">
        <v>584.41</v>
      </c>
    </row>
    <row r="2390" spans="1:3">
      <c r="A2390" s="3">
        <v>34978</v>
      </c>
      <c r="B2390" s="2">
        <f t="shared" si="38"/>
        <v>1995.7645439815672</v>
      </c>
      <c r="C2390" s="7">
        <v>582.49</v>
      </c>
    </row>
    <row r="2391" spans="1:3">
      <c r="A2391" s="3">
        <v>34985</v>
      </c>
      <c r="B2391" s="2">
        <f t="shared" si="38"/>
        <v>1995.7837089370771</v>
      </c>
      <c r="C2391" s="7">
        <v>584.5</v>
      </c>
    </row>
    <row r="2392" spans="1:3">
      <c r="A2392" s="3">
        <v>34992</v>
      </c>
      <c r="B2392" s="2">
        <f t="shared" si="38"/>
        <v>1995.8028738925871</v>
      </c>
      <c r="C2392" s="7">
        <v>587.46</v>
      </c>
    </row>
    <row r="2393" spans="1:3">
      <c r="A2393" s="3">
        <v>34999</v>
      </c>
      <c r="B2393" s="2">
        <f t="shared" si="38"/>
        <v>1995.822038848097</v>
      </c>
      <c r="C2393" s="7">
        <v>579.70000000000005</v>
      </c>
    </row>
    <row r="2394" spans="1:3">
      <c r="A2394" s="3">
        <v>35006</v>
      </c>
      <c r="B2394" s="2">
        <f t="shared" si="38"/>
        <v>1995.841203803607</v>
      </c>
      <c r="C2394" s="7">
        <v>590.57000000000005</v>
      </c>
    </row>
    <row r="2395" spans="1:3">
      <c r="A2395" s="3">
        <v>35013</v>
      </c>
      <c r="B2395" s="2">
        <f t="shared" si="38"/>
        <v>1995.8603687591169</v>
      </c>
      <c r="C2395" s="7">
        <v>592.72</v>
      </c>
    </row>
    <row r="2396" spans="1:3">
      <c r="A2396" s="3">
        <v>35020</v>
      </c>
      <c r="B2396" s="2">
        <f t="shared" si="38"/>
        <v>1995.8795337146269</v>
      </c>
      <c r="C2396" s="7">
        <v>600.07000000000005</v>
      </c>
    </row>
    <row r="2397" spans="1:3">
      <c r="A2397" s="3">
        <v>35027</v>
      </c>
      <c r="B2397" s="2">
        <f t="shared" si="38"/>
        <v>1995.8986986701368</v>
      </c>
      <c r="C2397" s="7">
        <v>599.97</v>
      </c>
    </row>
    <row r="2398" spans="1:3">
      <c r="A2398" s="3">
        <v>35034</v>
      </c>
      <c r="B2398" s="2">
        <f t="shared" si="38"/>
        <v>1995.9178636256468</v>
      </c>
      <c r="C2398" s="7">
        <v>606.98</v>
      </c>
    </row>
    <row r="2399" spans="1:3">
      <c r="A2399" s="3">
        <v>35041</v>
      </c>
      <c r="B2399" s="2">
        <f t="shared" si="38"/>
        <v>1995.9370285811567</v>
      </c>
      <c r="C2399" s="7">
        <v>617.48</v>
      </c>
    </row>
    <row r="2400" spans="1:3">
      <c r="A2400" s="3">
        <v>35048</v>
      </c>
      <c r="B2400" s="2">
        <f t="shared" si="38"/>
        <v>1995.9561935366667</v>
      </c>
      <c r="C2400" s="7">
        <v>616.34</v>
      </c>
    </row>
    <row r="2401" spans="1:3">
      <c r="A2401" s="3">
        <v>35055</v>
      </c>
      <c r="B2401" s="2">
        <f t="shared" si="38"/>
        <v>1995.9753584921766</v>
      </c>
      <c r="C2401" s="7">
        <v>611.95000000000005</v>
      </c>
    </row>
    <row r="2402" spans="1:3">
      <c r="A2402" s="3">
        <v>35062</v>
      </c>
      <c r="B2402" s="2">
        <f t="shared" si="38"/>
        <v>1995.9945234476866</v>
      </c>
      <c r="C2402" s="7">
        <v>615.92999999999995</v>
      </c>
    </row>
    <row r="2403" spans="1:3">
      <c r="A2403" s="3">
        <v>35069</v>
      </c>
      <c r="B2403" s="2">
        <f t="shared" si="38"/>
        <v>1996.0136884031965</v>
      </c>
      <c r="C2403" s="7">
        <v>616.71</v>
      </c>
    </row>
    <row r="2404" spans="1:3">
      <c r="A2404" s="3">
        <v>35076</v>
      </c>
      <c r="B2404" s="2">
        <f t="shared" si="38"/>
        <v>1996.0328533587065</v>
      </c>
      <c r="C2404" s="7">
        <v>601.80999999999995</v>
      </c>
    </row>
    <row r="2405" spans="1:3">
      <c r="A2405" s="3">
        <v>35083</v>
      </c>
      <c r="B2405" s="2">
        <f t="shared" si="38"/>
        <v>1996.0520183142164</v>
      </c>
      <c r="C2405" s="7">
        <v>611.83000000000004</v>
      </c>
    </row>
    <row r="2406" spans="1:3">
      <c r="A2406" s="3">
        <v>35090</v>
      </c>
      <c r="B2406" s="2">
        <f t="shared" si="38"/>
        <v>1996.0711832697264</v>
      </c>
      <c r="C2406" s="7">
        <v>621.62</v>
      </c>
    </row>
    <row r="2407" spans="1:3">
      <c r="A2407" s="3">
        <v>35097</v>
      </c>
      <c r="B2407" s="2">
        <f t="shared" si="38"/>
        <v>1996.0903482252363</v>
      </c>
      <c r="C2407" s="7">
        <v>635.84</v>
      </c>
    </row>
    <row r="2408" spans="1:3">
      <c r="A2408" s="3">
        <v>35104</v>
      </c>
      <c r="B2408" s="2">
        <f t="shared" si="38"/>
        <v>1996.1095131807463</v>
      </c>
      <c r="C2408" s="7">
        <v>656.37</v>
      </c>
    </row>
    <row r="2409" spans="1:3">
      <c r="A2409" s="3">
        <v>35111</v>
      </c>
      <c r="B2409" s="2">
        <f t="shared" si="38"/>
        <v>1996.1286781362562</v>
      </c>
      <c r="C2409" s="7">
        <v>647.98</v>
      </c>
    </row>
    <row r="2410" spans="1:3">
      <c r="A2410" s="3">
        <v>35118</v>
      </c>
      <c r="B2410" s="2">
        <f t="shared" si="38"/>
        <v>1996.1478430917662</v>
      </c>
      <c r="C2410" s="7">
        <v>659.08</v>
      </c>
    </row>
    <row r="2411" spans="1:3">
      <c r="A2411" s="3">
        <v>35125</v>
      </c>
      <c r="B2411" s="2">
        <f t="shared" si="38"/>
        <v>1996.1670080472761</v>
      </c>
      <c r="C2411" s="7">
        <v>644.37</v>
      </c>
    </row>
    <row r="2412" spans="1:3">
      <c r="A2412" s="3">
        <v>35132</v>
      </c>
      <c r="B2412" s="2">
        <f t="shared" si="38"/>
        <v>1996.1861730027861</v>
      </c>
      <c r="C2412" s="7">
        <v>633.5</v>
      </c>
    </row>
    <row r="2413" spans="1:3">
      <c r="A2413" s="3">
        <v>35139</v>
      </c>
      <c r="B2413" s="2">
        <f t="shared" si="38"/>
        <v>1996.205337958296</v>
      </c>
      <c r="C2413" s="7">
        <v>641.42999999999995</v>
      </c>
    </row>
    <row r="2414" spans="1:3">
      <c r="A2414" s="3">
        <v>35146</v>
      </c>
      <c r="B2414" s="2">
        <f t="shared" si="38"/>
        <v>1996.224502913806</v>
      </c>
      <c r="C2414" s="7">
        <v>650.62</v>
      </c>
    </row>
    <row r="2415" spans="1:3">
      <c r="A2415" s="3">
        <v>35153</v>
      </c>
      <c r="B2415" s="2">
        <f t="shared" si="38"/>
        <v>1996.2436678693159</v>
      </c>
      <c r="C2415" s="7">
        <v>645.5</v>
      </c>
    </row>
    <row r="2416" spans="1:3">
      <c r="A2416" s="3">
        <v>35160</v>
      </c>
      <c r="B2416" s="2">
        <f t="shared" si="38"/>
        <v>1996.2628328248259</v>
      </c>
      <c r="C2416" s="7">
        <v>655.86</v>
      </c>
    </row>
    <row r="2417" spans="1:3">
      <c r="A2417" s="3">
        <v>35167</v>
      </c>
      <c r="B2417" s="2">
        <f t="shared" si="38"/>
        <v>1996.2819977803358</v>
      </c>
      <c r="C2417" s="7">
        <v>636.71</v>
      </c>
    </row>
    <row r="2418" spans="1:3">
      <c r="A2418" s="3">
        <v>35174</v>
      </c>
      <c r="B2418" s="2">
        <f t="shared" si="38"/>
        <v>1996.3011627358458</v>
      </c>
      <c r="C2418" s="7">
        <v>645.07000000000005</v>
      </c>
    </row>
    <row r="2419" spans="1:3">
      <c r="A2419" s="3">
        <v>35181</v>
      </c>
      <c r="B2419" s="2">
        <f t="shared" si="38"/>
        <v>1996.3203276913557</v>
      </c>
      <c r="C2419" s="7">
        <v>653.46</v>
      </c>
    </row>
    <row r="2420" spans="1:3">
      <c r="A2420" s="3">
        <v>35188</v>
      </c>
      <c r="B2420" s="2">
        <f t="shared" si="38"/>
        <v>1996.3394926468657</v>
      </c>
      <c r="C2420" s="7">
        <v>641.63</v>
      </c>
    </row>
    <row r="2421" spans="1:3">
      <c r="A2421" s="3">
        <v>35195</v>
      </c>
      <c r="B2421" s="2">
        <f t="shared" si="38"/>
        <v>1996.3586576023756</v>
      </c>
      <c r="C2421" s="7">
        <v>652.09</v>
      </c>
    </row>
    <row r="2422" spans="1:3">
      <c r="A2422" s="3">
        <v>35202</v>
      </c>
      <c r="B2422" s="2">
        <f t="shared" si="38"/>
        <v>1996.3778225578856</v>
      </c>
      <c r="C2422" s="7">
        <v>668.91</v>
      </c>
    </row>
    <row r="2423" spans="1:3">
      <c r="A2423" s="3">
        <v>35209</v>
      </c>
      <c r="B2423" s="2">
        <f t="shared" si="38"/>
        <v>1996.3969875133955</v>
      </c>
      <c r="C2423" s="7">
        <v>678.51</v>
      </c>
    </row>
    <row r="2424" spans="1:3">
      <c r="A2424" s="3">
        <v>35216</v>
      </c>
      <c r="B2424" s="2">
        <f t="shared" si="38"/>
        <v>1996.4161524689055</v>
      </c>
      <c r="C2424" s="7">
        <v>669.12</v>
      </c>
    </row>
    <row r="2425" spans="1:3">
      <c r="A2425" s="3">
        <v>35223</v>
      </c>
      <c r="B2425" s="2">
        <f t="shared" si="38"/>
        <v>1996.4353174244154</v>
      </c>
      <c r="C2425" s="7">
        <v>673.31</v>
      </c>
    </row>
    <row r="2426" spans="1:3">
      <c r="A2426" s="3">
        <v>35230</v>
      </c>
      <c r="B2426" s="2">
        <f t="shared" si="38"/>
        <v>1996.4544823799254</v>
      </c>
      <c r="C2426" s="7">
        <v>665.85</v>
      </c>
    </row>
    <row r="2427" spans="1:3">
      <c r="A2427" s="3">
        <v>35237</v>
      </c>
      <c r="B2427" s="2">
        <f t="shared" si="38"/>
        <v>1996.4736473354353</v>
      </c>
      <c r="C2427" s="7">
        <v>666.84</v>
      </c>
    </row>
    <row r="2428" spans="1:3">
      <c r="A2428" s="3">
        <v>35244</v>
      </c>
      <c r="B2428" s="2">
        <f t="shared" si="38"/>
        <v>1996.4928122909453</v>
      </c>
      <c r="C2428" s="7">
        <v>670.63</v>
      </c>
    </row>
    <row r="2429" spans="1:3">
      <c r="A2429" s="3">
        <v>35251</v>
      </c>
      <c r="B2429" s="2">
        <f t="shared" si="38"/>
        <v>1996.5119772464552</v>
      </c>
      <c r="C2429" s="7">
        <v>657.44</v>
      </c>
    </row>
    <row r="2430" spans="1:3">
      <c r="A2430" s="3">
        <v>35258</v>
      </c>
      <c r="B2430" s="2">
        <f t="shared" si="38"/>
        <v>1996.5311422019652</v>
      </c>
      <c r="C2430" s="7">
        <v>646.19000000000005</v>
      </c>
    </row>
    <row r="2431" spans="1:3">
      <c r="A2431" s="3">
        <v>35265</v>
      </c>
      <c r="B2431" s="2">
        <f t="shared" si="38"/>
        <v>1996.5503071574751</v>
      </c>
      <c r="C2431" s="7">
        <v>638.73</v>
      </c>
    </row>
    <row r="2432" spans="1:3">
      <c r="A2432" s="3">
        <v>35272</v>
      </c>
      <c r="B2432" s="2">
        <f t="shared" si="38"/>
        <v>1996.5694721129851</v>
      </c>
      <c r="C2432" s="7">
        <v>635.9</v>
      </c>
    </row>
    <row r="2433" spans="1:3">
      <c r="A2433" s="3">
        <v>35279</v>
      </c>
      <c r="B2433" s="2">
        <f t="shared" si="38"/>
        <v>1996.588637068495</v>
      </c>
      <c r="C2433" s="7">
        <v>662.49</v>
      </c>
    </row>
    <row r="2434" spans="1:3">
      <c r="A2434" s="3">
        <v>35286</v>
      </c>
      <c r="B2434" s="2">
        <f t="shared" si="38"/>
        <v>1996.607802024005</v>
      </c>
      <c r="C2434" s="7">
        <v>662.1</v>
      </c>
    </row>
    <row r="2435" spans="1:3">
      <c r="A2435" s="3">
        <v>35293</v>
      </c>
      <c r="B2435" s="2">
        <f t="shared" si="38"/>
        <v>1996.6269669795149</v>
      </c>
      <c r="C2435" s="7">
        <v>665.21</v>
      </c>
    </row>
    <row r="2436" spans="1:3">
      <c r="A2436" s="3">
        <v>35300</v>
      </c>
      <c r="B2436" s="2">
        <f t="shared" si="38"/>
        <v>1996.6461319350249</v>
      </c>
      <c r="C2436" s="7">
        <v>667.03</v>
      </c>
    </row>
    <row r="2437" spans="1:3">
      <c r="A2437" s="3">
        <v>35307</v>
      </c>
      <c r="B2437" s="2">
        <f t="shared" si="38"/>
        <v>1996.6652968905348</v>
      </c>
      <c r="C2437" s="7">
        <v>651.99</v>
      </c>
    </row>
    <row r="2438" spans="1:3">
      <c r="A2438" s="3">
        <v>35314</v>
      </c>
      <c r="B2438" s="2">
        <f t="shared" si="38"/>
        <v>1996.6844618460448</v>
      </c>
      <c r="C2438" s="7">
        <v>655.68</v>
      </c>
    </row>
    <row r="2439" spans="1:3">
      <c r="A2439" s="3">
        <v>35321</v>
      </c>
      <c r="B2439" s="2">
        <f t="shared" si="38"/>
        <v>1996.7036268015547</v>
      </c>
      <c r="C2439" s="7">
        <v>680.54</v>
      </c>
    </row>
    <row r="2440" spans="1:3">
      <c r="A2440" s="3">
        <v>35328</v>
      </c>
      <c r="B2440" s="2">
        <f t="shared" si="38"/>
        <v>1996.7227917570647</v>
      </c>
      <c r="C2440" s="7">
        <v>687.03</v>
      </c>
    </row>
    <row r="2441" spans="1:3">
      <c r="A2441" s="3">
        <v>35335</v>
      </c>
      <c r="B2441" s="2">
        <f t="shared" si="38"/>
        <v>1996.7419567125746</v>
      </c>
      <c r="C2441" s="7">
        <v>686.19</v>
      </c>
    </row>
    <row r="2442" spans="1:3">
      <c r="A2442" s="3">
        <v>35342</v>
      </c>
      <c r="B2442" s="2">
        <f t="shared" si="38"/>
        <v>1996.7611216680846</v>
      </c>
      <c r="C2442" s="7">
        <v>701.46</v>
      </c>
    </row>
    <row r="2443" spans="1:3">
      <c r="A2443" s="3">
        <v>35349</v>
      </c>
      <c r="B2443" s="2">
        <f t="shared" si="38"/>
        <v>1996.7802866235945</v>
      </c>
      <c r="C2443" s="7">
        <v>700.66</v>
      </c>
    </row>
    <row r="2444" spans="1:3">
      <c r="A2444" s="3">
        <v>35356</v>
      </c>
      <c r="B2444" s="2">
        <f t="shared" si="38"/>
        <v>1996.7994515791045</v>
      </c>
      <c r="C2444" s="7">
        <v>710.82</v>
      </c>
    </row>
    <row r="2445" spans="1:3">
      <c r="A2445" s="3">
        <v>35363</v>
      </c>
      <c r="B2445" s="2">
        <f t="shared" si="38"/>
        <v>1996.8186165346144</v>
      </c>
      <c r="C2445" s="7">
        <v>700.92</v>
      </c>
    </row>
    <row r="2446" spans="1:3">
      <c r="A2446" s="3">
        <v>35370</v>
      </c>
      <c r="B2446" s="2">
        <f t="shared" ref="B2446:B2509" si="39">B2445+(7/365.25)</f>
        <v>1996.8377814901244</v>
      </c>
      <c r="C2446" s="7">
        <v>703.77</v>
      </c>
    </row>
    <row r="2447" spans="1:3">
      <c r="A2447" s="3">
        <v>35377</v>
      </c>
      <c r="B2447" s="2">
        <f t="shared" si="39"/>
        <v>1996.8569464456343</v>
      </c>
      <c r="C2447" s="7">
        <v>730.82</v>
      </c>
    </row>
    <row r="2448" spans="1:3">
      <c r="A2448" s="3">
        <v>35384</v>
      </c>
      <c r="B2448" s="2">
        <f t="shared" si="39"/>
        <v>1996.8761114011443</v>
      </c>
      <c r="C2448" s="7">
        <v>737.62</v>
      </c>
    </row>
    <row r="2449" spans="1:3">
      <c r="A2449" s="3">
        <v>35391</v>
      </c>
      <c r="B2449" s="2">
        <f t="shared" si="39"/>
        <v>1996.8952763566542</v>
      </c>
      <c r="C2449" s="7">
        <v>748.73</v>
      </c>
    </row>
    <row r="2450" spans="1:3">
      <c r="A2450" s="3">
        <v>35398</v>
      </c>
      <c r="B2450" s="2">
        <f t="shared" si="39"/>
        <v>1996.9144413121642</v>
      </c>
      <c r="C2450" s="7">
        <v>757.02</v>
      </c>
    </row>
    <row r="2451" spans="1:3">
      <c r="A2451" s="3">
        <v>35405</v>
      </c>
      <c r="B2451" s="2">
        <f t="shared" si="39"/>
        <v>1996.9336062676741</v>
      </c>
      <c r="C2451" s="7">
        <v>739.6</v>
      </c>
    </row>
    <row r="2452" spans="1:3">
      <c r="A2452" s="3">
        <v>35412</v>
      </c>
      <c r="B2452" s="2">
        <f t="shared" si="39"/>
        <v>1996.9527712231841</v>
      </c>
      <c r="C2452" s="7">
        <v>728.64</v>
      </c>
    </row>
    <row r="2453" spans="1:3">
      <c r="A2453" s="3">
        <v>35419</v>
      </c>
      <c r="B2453" s="2">
        <f t="shared" si="39"/>
        <v>1996.971936178694</v>
      </c>
      <c r="C2453" s="7">
        <v>748.87</v>
      </c>
    </row>
    <row r="2454" spans="1:3">
      <c r="A2454" s="3">
        <v>35426</v>
      </c>
      <c r="B2454" s="2">
        <f t="shared" si="39"/>
        <v>1996.991101134204</v>
      </c>
      <c r="C2454" s="7">
        <v>756.79</v>
      </c>
    </row>
    <row r="2455" spans="1:3">
      <c r="A2455" s="3">
        <v>35433</v>
      </c>
      <c r="B2455" s="2">
        <f t="shared" si="39"/>
        <v>1997.0102660897139</v>
      </c>
      <c r="C2455" s="7">
        <v>748.03</v>
      </c>
    </row>
    <row r="2456" spans="1:3">
      <c r="A2456" s="3">
        <v>35440</v>
      </c>
      <c r="B2456" s="2">
        <f t="shared" si="39"/>
        <v>1997.0294310452239</v>
      </c>
      <c r="C2456" s="7">
        <v>759.5</v>
      </c>
    </row>
    <row r="2457" spans="1:3">
      <c r="A2457" s="3">
        <v>35447</v>
      </c>
      <c r="B2457" s="2">
        <f t="shared" si="39"/>
        <v>1997.0485960007338</v>
      </c>
      <c r="C2457" s="7">
        <v>776.17</v>
      </c>
    </row>
    <row r="2458" spans="1:3">
      <c r="A2458" s="3">
        <v>35454</v>
      </c>
      <c r="B2458" s="2">
        <f t="shared" si="39"/>
        <v>1997.0677609562438</v>
      </c>
      <c r="C2458" s="7">
        <v>770.52</v>
      </c>
    </row>
    <row r="2459" spans="1:3">
      <c r="A2459" s="3">
        <v>35461</v>
      </c>
      <c r="B2459" s="2">
        <f t="shared" si="39"/>
        <v>1997.0869259117537</v>
      </c>
      <c r="C2459" s="7">
        <v>786.16</v>
      </c>
    </row>
    <row r="2460" spans="1:3">
      <c r="A2460" s="3">
        <v>35468</v>
      </c>
      <c r="B2460" s="2">
        <f t="shared" si="39"/>
        <v>1997.1060908672637</v>
      </c>
      <c r="C2460" s="7">
        <v>789.56</v>
      </c>
    </row>
    <row r="2461" spans="1:3">
      <c r="A2461" s="3">
        <v>35475</v>
      </c>
      <c r="B2461" s="2">
        <f t="shared" si="39"/>
        <v>1997.1252558227736</v>
      </c>
      <c r="C2461" s="7">
        <v>808.48</v>
      </c>
    </row>
    <row r="2462" spans="1:3">
      <c r="A2462" s="3">
        <v>35482</v>
      </c>
      <c r="B2462" s="2">
        <f t="shared" si="39"/>
        <v>1997.1444207782836</v>
      </c>
      <c r="C2462" s="7">
        <v>801.77</v>
      </c>
    </row>
    <row r="2463" spans="1:3">
      <c r="A2463" s="3">
        <v>35489</v>
      </c>
      <c r="B2463" s="2">
        <f t="shared" si="39"/>
        <v>1997.1635857337935</v>
      </c>
      <c r="C2463" s="7">
        <v>790.82</v>
      </c>
    </row>
    <row r="2464" spans="1:3">
      <c r="A2464" s="3">
        <v>35496</v>
      </c>
      <c r="B2464" s="2">
        <f t="shared" si="39"/>
        <v>1997.1827506893035</v>
      </c>
      <c r="C2464" s="7">
        <v>804.97</v>
      </c>
    </row>
    <row r="2465" spans="1:3">
      <c r="A2465" s="3">
        <v>35503</v>
      </c>
      <c r="B2465" s="2">
        <f t="shared" si="39"/>
        <v>1997.2019156448134</v>
      </c>
      <c r="C2465" s="7">
        <v>793.17</v>
      </c>
    </row>
    <row r="2466" spans="1:3">
      <c r="A2466" s="3">
        <v>35510</v>
      </c>
      <c r="B2466" s="2">
        <f t="shared" si="39"/>
        <v>1997.2210806003234</v>
      </c>
      <c r="C2466" s="7">
        <v>784.1</v>
      </c>
    </row>
    <row r="2467" spans="1:3">
      <c r="A2467" s="3">
        <v>35517</v>
      </c>
      <c r="B2467" s="2">
        <f t="shared" si="39"/>
        <v>1997.2402455558333</v>
      </c>
      <c r="C2467" s="7">
        <v>773.88</v>
      </c>
    </row>
    <row r="2468" spans="1:3">
      <c r="A2468" s="3">
        <v>35524</v>
      </c>
      <c r="B2468" s="2">
        <f t="shared" si="39"/>
        <v>1997.2594105113433</v>
      </c>
      <c r="C2468" s="7">
        <v>757.9</v>
      </c>
    </row>
    <row r="2469" spans="1:3">
      <c r="A2469" s="3">
        <v>35531</v>
      </c>
      <c r="B2469" s="2">
        <f t="shared" si="39"/>
        <v>1997.2785754668532</v>
      </c>
      <c r="C2469" s="7">
        <v>737.65</v>
      </c>
    </row>
    <row r="2470" spans="1:3">
      <c r="A2470" s="3">
        <v>35538</v>
      </c>
      <c r="B2470" s="2">
        <f t="shared" si="39"/>
        <v>1997.2977404223632</v>
      </c>
      <c r="C2470" s="7">
        <v>766.34</v>
      </c>
    </row>
    <row r="2471" spans="1:3">
      <c r="A2471" s="3">
        <v>35545</v>
      </c>
      <c r="B2471" s="2">
        <f t="shared" si="39"/>
        <v>1997.3169053778731</v>
      </c>
      <c r="C2471" s="7">
        <v>765.37</v>
      </c>
    </row>
    <row r="2472" spans="1:3">
      <c r="A2472" s="3">
        <v>35552</v>
      </c>
      <c r="B2472" s="2">
        <f t="shared" si="39"/>
        <v>1997.3360703333831</v>
      </c>
      <c r="C2472" s="7">
        <v>812.97</v>
      </c>
    </row>
    <row r="2473" spans="1:3">
      <c r="A2473" s="3">
        <v>35559</v>
      </c>
      <c r="B2473" s="2">
        <f t="shared" si="39"/>
        <v>1997.355235288893</v>
      </c>
      <c r="C2473" s="7">
        <v>824.78</v>
      </c>
    </row>
    <row r="2474" spans="1:3">
      <c r="A2474" s="3">
        <v>35566</v>
      </c>
      <c r="B2474" s="2">
        <f t="shared" si="39"/>
        <v>1997.374400244403</v>
      </c>
      <c r="C2474" s="7">
        <v>829.75</v>
      </c>
    </row>
    <row r="2475" spans="1:3">
      <c r="A2475" s="3">
        <v>35573</v>
      </c>
      <c r="B2475" s="2">
        <f t="shared" si="39"/>
        <v>1997.3935651999129</v>
      </c>
      <c r="C2475" s="7">
        <v>847.03</v>
      </c>
    </row>
    <row r="2476" spans="1:3">
      <c r="A2476" s="3">
        <v>35580</v>
      </c>
      <c r="B2476" s="2">
        <f t="shared" si="39"/>
        <v>1997.4127301554229</v>
      </c>
      <c r="C2476" s="7">
        <v>848.28</v>
      </c>
    </row>
    <row r="2477" spans="1:3">
      <c r="A2477" s="3">
        <v>35587</v>
      </c>
      <c r="B2477" s="2">
        <f t="shared" si="39"/>
        <v>1997.4318951109328</v>
      </c>
      <c r="C2477" s="7">
        <v>858.01</v>
      </c>
    </row>
    <row r="2478" spans="1:3">
      <c r="A2478" s="3">
        <v>35594</v>
      </c>
      <c r="B2478" s="2">
        <f t="shared" si="39"/>
        <v>1997.4510600664428</v>
      </c>
      <c r="C2478" s="7">
        <v>893.27</v>
      </c>
    </row>
    <row r="2479" spans="1:3">
      <c r="A2479" s="3">
        <v>35601</v>
      </c>
      <c r="B2479" s="2">
        <f t="shared" si="39"/>
        <v>1997.4702250219527</v>
      </c>
      <c r="C2479" s="7">
        <v>898.7</v>
      </c>
    </row>
    <row r="2480" spans="1:3">
      <c r="A2480" s="3">
        <v>35608</v>
      </c>
      <c r="B2480" s="2">
        <f t="shared" si="39"/>
        <v>1997.4893899774627</v>
      </c>
      <c r="C2480" s="7">
        <v>887.3</v>
      </c>
    </row>
    <row r="2481" spans="1:3">
      <c r="A2481" s="3">
        <v>35615</v>
      </c>
      <c r="B2481" s="2">
        <f t="shared" si="39"/>
        <v>1997.5085549329726</v>
      </c>
      <c r="C2481" s="7">
        <v>916.92</v>
      </c>
    </row>
    <row r="2482" spans="1:3">
      <c r="A2482" s="3">
        <v>35622</v>
      </c>
      <c r="B2482" s="2">
        <f t="shared" si="39"/>
        <v>1997.5277198884826</v>
      </c>
      <c r="C2482" s="7">
        <v>916.68</v>
      </c>
    </row>
    <row r="2483" spans="1:3">
      <c r="A2483" s="3">
        <v>35629</v>
      </c>
      <c r="B2483" s="2">
        <f t="shared" si="39"/>
        <v>1997.5468848439925</v>
      </c>
      <c r="C2483" s="7">
        <v>915.3</v>
      </c>
    </row>
    <row r="2484" spans="1:3">
      <c r="A2484" s="3">
        <v>35636</v>
      </c>
      <c r="B2484" s="2">
        <f t="shared" si="39"/>
        <v>1997.5660497995025</v>
      </c>
      <c r="C2484" s="7">
        <v>938.79</v>
      </c>
    </row>
    <row r="2485" spans="1:3">
      <c r="A2485" s="3">
        <v>35643</v>
      </c>
      <c r="B2485" s="2">
        <f t="shared" si="39"/>
        <v>1997.5852147550124</v>
      </c>
      <c r="C2485" s="7">
        <v>947.14</v>
      </c>
    </row>
    <row r="2486" spans="1:3">
      <c r="A2486" s="3">
        <v>35650</v>
      </c>
      <c r="B2486" s="2">
        <f t="shared" si="39"/>
        <v>1997.6043797105224</v>
      </c>
      <c r="C2486" s="7">
        <v>933.54</v>
      </c>
    </row>
    <row r="2487" spans="1:3">
      <c r="A2487" s="3">
        <v>35657</v>
      </c>
      <c r="B2487" s="2">
        <f t="shared" si="39"/>
        <v>1997.6235446660323</v>
      </c>
      <c r="C2487" s="7">
        <v>900.81</v>
      </c>
    </row>
    <row r="2488" spans="1:3">
      <c r="A2488" s="3">
        <v>35664</v>
      </c>
      <c r="B2488" s="2">
        <f t="shared" si="39"/>
        <v>1997.6427096215423</v>
      </c>
      <c r="C2488" s="7">
        <v>923.54</v>
      </c>
    </row>
    <row r="2489" spans="1:3">
      <c r="A2489" s="3">
        <v>35671</v>
      </c>
      <c r="B2489" s="2">
        <f t="shared" si="39"/>
        <v>1997.6618745770522</v>
      </c>
      <c r="C2489" s="7">
        <v>899.47</v>
      </c>
    </row>
    <row r="2490" spans="1:3">
      <c r="A2490" s="3">
        <v>35678</v>
      </c>
      <c r="B2490" s="2">
        <f t="shared" si="39"/>
        <v>1997.6810395325622</v>
      </c>
      <c r="C2490" s="7">
        <v>929.05</v>
      </c>
    </row>
    <row r="2491" spans="1:3">
      <c r="A2491" s="3">
        <v>35685</v>
      </c>
      <c r="B2491" s="2">
        <f t="shared" si="39"/>
        <v>1997.7002044880721</v>
      </c>
      <c r="C2491" s="7">
        <v>923.91</v>
      </c>
    </row>
    <row r="2492" spans="1:3">
      <c r="A2492" s="3">
        <v>35692</v>
      </c>
      <c r="B2492" s="2">
        <f t="shared" si="39"/>
        <v>1997.7193694435821</v>
      </c>
      <c r="C2492" s="7">
        <v>950.51</v>
      </c>
    </row>
    <row r="2493" spans="1:3">
      <c r="A2493" s="3">
        <v>35699</v>
      </c>
      <c r="B2493" s="2">
        <f t="shared" si="39"/>
        <v>1997.738534399092</v>
      </c>
      <c r="C2493" s="7">
        <v>945.22</v>
      </c>
    </row>
    <row r="2494" spans="1:3">
      <c r="A2494" s="3">
        <v>35706</v>
      </c>
      <c r="B2494" s="2">
        <f t="shared" si="39"/>
        <v>1997.757699354602</v>
      </c>
      <c r="C2494" s="7">
        <v>965.03</v>
      </c>
    </row>
    <row r="2495" spans="1:3">
      <c r="A2495" s="3">
        <v>35713</v>
      </c>
      <c r="B2495" s="2">
        <f t="shared" si="39"/>
        <v>1997.7768643101119</v>
      </c>
      <c r="C2495" s="7">
        <v>966.98</v>
      </c>
    </row>
    <row r="2496" spans="1:3">
      <c r="A2496" s="3">
        <v>35720</v>
      </c>
      <c r="B2496" s="2">
        <f t="shared" si="39"/>
        <v>1997.7960292656219</v>
      </c>
      <c r="C2496" s="7">
        <v>944.16</v>
      </c>
    </row>
    <row r="2497" spans="1:3">
      <c r="A2497" s="3">
        <v>35727</v>
      </c>
      <c r="B2497" s="2">
        <f t="shared" si="39"/>
        <v>1997.8151942211318</v>
      </c>
      <c r="C2497" s="7">
        <v>941.64</v>
      </c>
    </row>
    <row r="2498" spans="1:3">
      <c r="A2498" s="3">
        <v>35734</v>
      </c>
      <c r="B2498" s="2">
        <f t="shared" si="39"/>
        <v>1997.8343591766418</v>
      </c>
      <c r="C2498" s="7">
        <v>914.62</v>
      </c>
    </row>
    <row r="2499" spans="1:3">
      <c r="A2499" s="3">
        <v>35741</v>
      </c>
      <c r="B2499" s="2">
        <f t="shared" si="39"/>
        <v>1997.8535241321517</v>
      </c>
      <c r="C2499" s="7">
        <v>927.51</v>
      </c>
    </row>
    <row r="2500" spans="1:3">
      <c r="A2500" s="3">
        <v>35748</v>
      </c>
      <c r="B2500" s="2">
        <f t="shared" si="39"/>
        <v>1997.8726890876617</v>
      </c>
      <c r="C2500" s="7">
        <v>928.35</v>
      </c>
    </row>
    <row r="2501" spans="1:3">
      <c r="A2501" s="3">
        <v>35755</v>
      </c>
      <c r="B2501" s="2">
        <f t="shared" si="39"/>
        <v>1997.8918540431716</v>
      </c>
      <c r="C2501" s="7">
        <v>963.09</v>
      </c>
    </row>
    <row r="2502" spans="1:3">
      <c r="A2502" s="3">
        <v>35762</v>
      </c>
      <c r="B2502" s="2">
        <f t="shared" si="39"/>
        <v>1997.9110189986816</v>
      </c>
      <c r="C2502" s="7">
        <v>955.4</v>
      </c>
    </row>
    <row r="2503" spans="1:3">
      <c r="A2503" s="3">
        <v>35769</v>
      </c>
      <c r="B2503" s="2">
        <f t="shared" si="39"/>
        <v>1997.9301839541915</v>
      </c>
      <c r="C2503" s="7">
        <v>983.79</v>
      </c>
    </row>
    <row r="2504" spans="1:3">
      <c r="A2504" s="3">
        <v>35776</v>
      </c>
      <c r="B2504" s="2">
        <f t="shared" si="39"/>
        <v>1997.9493489097015</v>
      </c>
      <c r="C2504" s="7">
        <v>953.39</v>
      </c>
    </row>
    <row r="2505" spans="1:3">
      <c r="A2505" s="3">
        <v>35783</v>
      </c>
      <c r="B2505" s="2">
        <f t="shared" si="39"/>
        <v>1997.9685138652114</v>
      </c>
      <c r="C2505" s="7">
        <v>946.78</v>
      </c>
    </row>
    <row r="2506" spans="1:3">
      <c r="A2506" s="3">
        <v>35790</v>
      </c>
      <c r="B2506" s="2">
        <f t="shared" si="39"/>
        <v>1997.9876788207214</v>
      </c>
      <c r="C2506" s="7">
        <v>936.46</v>
      </c>
    </row>
    <row r="2507" spans="1:3">
      <c r="A2507" s="3">
        <v>35797</v>
      </c>
      <c r="B2507" s="2">
        <f t="shared" si="39"/>
        <v>1998.0068437762313</v>
      </c>
      <c r="C2507" s="7">
        <v>975.04</v>
      </c>
    </row>
    <row r="2508" spans="1:3">
      <c r="A2508" s="3">
        <v>35804</v>
      </c>
      <c r="B2508" s="2">
        <f t="shared" si="39"/>
        <v>1998.0260087317413</v>
      </c>
      <c r="C2508" s="7">
        <v>927.69</v>
      </c>
    </row>
    <row r="2509" spans="1:3">
      <c r="A2509" s="3">
        <v>35811</v>
      </c>
      <c r="B2509" s="2">
        <f t="shared" si="39"/>
        <v>1998.0451736872512</v>
      </c>
      <c r="C2509" s="7">
        <v>961.51</v>
      </c>
    </row>
    <row r="2510" spans="1:3">
      <c r="A2510" s="3">
        <v>35818</v>
      </c>
      <c r="B2510" s="2">
        <f t="shared" ref="B2510:B2573" si="40">B2509+(7/365.25)</f>
        <v>1998.0643386427612</v>
      </c>
      <c r="C2510" s="7">
        <v>957.59</v>
      </c>
    </row>
    <row r="2511" spans="1:3">
      <c r="A2511" s="3">
        <v>35825</v>
      </c>
      <c r="B2511" s="2">
        <f t="shared" si="40"/>
        <v>1998.0835035982711</v>
      </c>
      <c r="C2511" s="7">
        <v>980.28</v>
      </c>
    </row>
    <row r="2512" spans="1:3">
      <c r="A2512" s="3">
        <v>35832</v>
      </c>
      <c r="B2512" s="2">
        <f t="shared" si="40"/>
        <v>1998.1026685537811</v>
      </c>
      <c r="C2512" s="7">
        <v>1012.46</v>
      </c>
    </row>
    <row r="2513" spans="1:3">
      <c r="A2513" s="3">
        <v>35839</v>
      </c>
      <c r="B2513" s="2">
        <f t="shared" si="40"/>
        <v>1998.121833509291</v>
      </c>
      <c r="C2513" s="7">
        <v>1020.09</v>
      </c>
    </row>
    <row r="2514" spans="1:3">
      <c r="A2514" s="3">
        <v>35846</v>
      </c>
      <c r="B2514" s="2">
        <f t="shared" si="40"/>
        <v>1998.140998464801</v>
      </c>
      <c r="C2514" s="7">
        <v>1034.21</v>
      </c>
    </row>
    <row r="2515" spans="1:3">
      <c r="A2515" s="3">
        <v>35853</v>
      </c>
      <c r="B2515" s="2">
        <f t="shared" si="40"/>
        <v>1998.1601634203109</v>
      </c>
      <c r="C2515" s="7">
        <v>1049.3399999999999</v>
      </c>
    </row>
    <row r="2516" spans="1:3">
      <c r="A2516" s="3">
        <v>35860</v>
      </c>
      <c r="B2516" s="2">
        <f t="shared" si="40"/>
        <v>1998.1793283758209</v>
      </c>
      <c r="C2516" s="7">
        <v>1055.69</v>
      </c>
    </row>
    <row r="2517" spans="1:3">
      <c r="A2517" s="3">
        <v>35867</v>
      </c>
      <c r="B2517" s="2">
        <f t="shared" si="40"/>
        <v>1998.1984933313308</v>
      </c>
      <c r="C2517" s="7">
        <v>1068.6099999999999</v>
      </c>
    </row>
    <row r="2518" spans="1:3">
      <c r="A2518" s="3">
        <v>35874</v>
      </c>
      <c r="B2518" s="2">
        <f t="shared" si="40"/>
        <v>1998.2176582868408</v>
      </c>
      <c r="C2518" s="7">
        <v>1099.1600000000001</v>
      </c>
    </row>
    <row r="2519" spans="1:3">
      <c r="A2519" s="3">
        <v>35881</v>
      </c>
      <c r="B2519" s="2">
        <f t="shared" si="40"/>
        <v>1998.2368232423507</v>
      </c>
      <c r="C2519" s="7">
        <v>1095.44</v>
      </c>
    </row>
    <row r="2520" spans="1:3">
      <c r="A2520" s="3">
        <v>35888</v>
      </c>
      <c r="B2520" s="2">
        <f t="shared" si="40"/>
        <v>1998.2559881978607</v>
      </c>
      <c r="C2520" s="7">
        <v>1122.7</v>
      </c>
    </row>
    <row r="2521" spans="1:3">
      <c r="A2521" s="3">
        <v>35895</v>
      </c>
      <c r="B2521" s="2">
        <f t="shared" si="40"/>
        <v>1998.2751531533706</v>
      </c>
      <c r="C2521" s="7">
        <v>1110.67</v>
      </c>
    </row>
    <row r="2522" spans="1:3">
      <c r="A2522" s="3">
        <v>35902</v>
      </c>
      <c r="B2522" s="2">
        <f t="shared" si="40"/>
        <v>1998.2943181088806</v>
      </c>
      <c r="C2522" s="7">
        <v>1122.72</v>
      </c>
    </row>
    <row r="2523" spans="1:3">
      <c r="A2523" s="3">
        <v>35909</v>
      </c>
      <c r="B2523" s="2">
        <f t="shared" si="40"/>
        <v>1998.3134830643905</v>
      </c>
      <c r="C2523" s="7">
        <v>1107.9000000000001</v>
      </c>
    </row>
    <row r="2524" spans="1:3">
      <c r="A2524" s="3">
        <v>35916</v>
      </c>
      <c r="B2524" s="2">
        <f t="shared" si="40"/>
        <v>1998.3326480199005</v>
      </c>
      <c r="C2524" s="7">
        <v>1121</v>
      </c>
    </row>
    <row r="2525" spans="1:3">
      <c r="A2525" s="3">
        <v>35923</v>
      </c>
      <c r="B2525" s="2">
        <f t="shared" si="40"/>
        <v>1998.3518129754104</v>
      </c>
      <c r="C2525" s="7">
        <v>1108.1400000000001</v>
      </c>
    </row>
    <row r="2526" spans="1:3">
      <c r="A2526" s="3">
        <v>35930</v>
      </c>
      <c r="B2526" s="2">
        <f t="shared" si="40"/>
        <v>1998.3709779309204</v>
      </c>
      <c r="C2526" s="7">
        <v>1108.73</v>
      </c>
    </row>
    <row r="2527" spans="1:3">
      <c r="A2527" s="3">
        <v>35937</v>
      </c>
      <c r="B2527" s="2">
        <f t="shared" si="40"/>
        <v>1998.3901428864303</v>
      </c>
      <c r="C2527" s="7">
        <v>1110.47</v>
      </c>
    </row>
    <row r="2528" spans="1:3">
      <c r="A2528" s="3">
        <v>35944</v>
      </c>
      <c r="B2528" s="2">
        <f t="shared" si="40"/>
        <v>1998.4093078419403</v>
      </c>
      <c r="C2528" s="7">
        <v>1090.82</v>
      </c>
    </row>
    <row r="2529" spans="1:3">
      <c r="A2529" s="3">
        <v>35951</v>
      </c>
      <c r="B2529" s="2">
        <f t="shared" si="40"/>
        <v>1998.4284727974502</v>
      </c>
      <c r="C2529" s="7">
        <v>1113.8599999999999</v>
      </c>
    </row>
    <row r="2530" spans="1:3">
      <c r="A2530" s="3">
        <v>35958</v>
      </c>
      <c r="B2530" s="2">
        <f t="shared" si="40"/>
        <v>1998.4476377529602</v>
      </c>
      <c r="C2530" s="7">
        <v>1098.8399999999999</v>
      </c>
    </row>
    <row r="2531" spans="1:3">
      <c r="A2531" s="3">
        <v>35965</v>
      </c>
      <c r="B2531" s="2">
        <f t="shared" si="40"/>
        <v>1998.4668027084701</v>
      </c>
      <c r="C2531" s="7">
        <v>1100.6500000000001</v>
      </c>
    </row>
    <row r="2532" spans="1:3">
      <c r="A2532" s="3">
        <v>35972</v>
      </c>
      <c r="B2532" s="2">
        <f t="shared" si="40"/>
        <v>1998.4859676639801</v>
      </c>
      <c r="C2532" s="7">
        <v>1133.2</v>
      </c>
    </row>
    <row r="2533" spans="1:3">
      <c r="A2533" s="3">
        <v>35979</v>
      </c>
      <c r="B2533" s="2">
        <f t="shared" si="40"/>
        <v>1998.50513261949</v>
      </c>
      <c r="C2533" s="7">
        <v>1146.42</v>
      </c>
    </row>
    <row r="2534" spans="1:3">
      <c r="A2534" s="3">
        <v>35986</v>
      </c>
      <c r="B2534" s="2">
        <f t="shared" si="40"/>
        <v>1998.524297575</v>
      </c>
      <c r="C2534" s="7">
        <v>1164.33</v>
      </c>
    </row>
    <row r="2535" spans="1:3">
      <c r="A2535" s="3">
        <v>35993</v>
      </c>
      <c r="B2535" s="2">
        <f t="shared" si="40"/>
        <v>1998.5434625305099</v>
      </c>
      <c r="C2535" s="7">
        <v>1186.75</v>
      </c>
    </row>
    <row r="2536" spans="1:3">
      <c r="A2536" s="3">
        <v>36000</v>
      </c>
      <c r="B2536" s="2">
        <f t="shared" si="40"/>
        <v>1998.5626274860199</v>
      </c>
      <c r="C2536" s="7">
        <v>1140.8</v>
      </c>
    </row>
    <row r="2537" spans="1:3">
      <c r="A2537" s="3">
        <v>36007</v>
      </c>
      <c r="B2537" s="2">
        <f t="shared" si="40"/>
        <v>1998.5817924415298</v>
      </c>
      <c r="C2537" s="7">
        <v>1120.67</v>
      </c>
    </row>
    <row r="2538" spans="1:3">
      <c r="A2538" s="3">
        <v>36014</v>
      </c>
      <c r="B2538" s="2">
        <f t="shared" si="40"/>
        <v>1998.6009573970398</v>
      </c>
      <c r="C2538" s="7">
        <v>1089.45</v>
      </c>
    </row>
    <row r="2539" spans="1:3">
      <c r="A2539" s="3">
        <v>36021</v>
      </c>
      <c r="B2539" s="2">
        <f t="shared" si="40"/>
        <v>1998.6201223525497</v>
      </c>
      <c r="C2539" s="7">
        <v>1062.75</v>
      </c>
    </row>
    <row r="2540" spans="1:3">
      <c r="A2540" s="3">
        <v>36028</v>
      </c>
      <c r="B2540" s="2">
        <f t="shared" si="40"/>
        <v>1998.6392873080597</v>
      </c>
      <c r="C2540" s="7">
        <v>1081.24</v>
      </c>
    </row>
    <row r="2541" spans="1:3">
      <c r="A2541" s="3">
        <v>36035</v>
      </c>
      <c r="B2541" s="2">
        <f t="shared" si="40"/>
        <v>1998.6584522635696</v>
      </c>
      <c r="C2541" s="7">
        <v>1027.1400000000001</v>
      </c>
    </row>
    <row r="2542" spans="1:3">
      <c r="A2542" s="3">
        <v>36042</v>
      </c>
      <c r="B2542" s="2">
        <f t="shared" si="40"/>
        <v>1998.6776172190796</v>
      </c>
      <c r="C2542" s="7">
        <v>973.89</v>
      </c>
    </row>
    <row r="2543" spans="1:3">
      <c r="A2543" s="3">
        <v>36049</v>
      </c>
      <c r="B2543" s="2">
        <f t="shared" si="40"/>
        <v>1998.6967821745895</v>
      </c>
      <c r="C2543" s="7">
        <v>1009.06</v>
      </c>
    </row>
    <row r="2544" spans="1:3">
      <c r="A2544" s="3">
        <v>36056</v>
      </c>
      <c r="B2544" s="2">
        <f t="shared" si="40"/>
        <v>1998.7159471300995</v>
      </c>
      <c r="C2544" s="7">
        <v>1020.09</v>
      </c>
    </row>
    <row r="2545" spans="1:3">
      <c r="A2545" s="3">
        <v>36063</v>
      </c>
      <c r="B2545" s="2">
        <f t="shared" si="40"/>
        <v>1998.7351120856094</v>
      </c>
      <c r="C2545" s="7">
        <v>1044.75</v>
      </c>
    </row>
    <row r="2546" spans="1:3">
      <c r="A2546" s="3">
        <v>36070</v>
      </c>
      <c r="B2546" s="2">
        <f t="shared" si="40"/>
        <v>1998.7542770411194</v>
      </c>
      <c r="C2546" s="7">
        <v>1002.6</v>
      </c>
    </row>
    <row r="2547" spans="1:3">
      <c r="A2547" s="3">
        <v>36077</v>
      </c>
      <c r="B2547" s="2">
        <f t="shared" si="40"/>
        <v>1998.7734419966293</v>
      </c>
      <c r="C2547" s="7">
        <v>984.39</v>
      </c>
    </row>
    <row r="2548" spans="1:3">
      <c r="A2548" s="3">
        <v>36084</v>
      </c>
      <c r="B2548" s="2">
        <f t="shared" si="40"/>
        <v>1998.7926069521393</v>
      </c>
      <c r="C2548" s="7">
        <v>1056.42</v>
      </c>
    </row>
    <row r="2549" spans="1:3">
      <c r="A2549" s="3">
        <v>36091</v>
      </c>
      <c r="B2549" s="2">
        <f t="shared" si="40"/>
        <v>1998.8117719076492</v>
      </c>
      <c r="C2549" s="7">
        <v>1070.67</v>
      </c>
    </row>
    <row r="2550" spans="1:3">
      <c r="A2550" s="3">
        <v>36098</v>
      </c>
      <c r="B2550" s="2">
        <f t="shared" si="40"/>
        <v>1998.8309368631592</v>
      </c>
      <c r="C2550" s="7">
        <v>1098.67</v>
      </c>
    </row>
    <row r="2551" spans="1:3">
      <c r="A2551" s="3">
        <v>36105</v>
      </c>
      <c r="B2551" s="2">
        <f t="shared" si="40"/>
        <v>1998.8501018186691</v>
      </c>
      <c r="C2551" s="7">
        <v>1141.01</v>
      </c>
    </row>
    <row r="2552" spans="1:3">
      <c r="A2552" s="3">
        <v>36112</v>
      </c>
      <c r="B2552" s="2">
        <f t="shared" si="40"/>
        <v>1998.8692667741791</v>
      </c>
      <c r="C2552" s="7">
        <v>1125.72</v>
      </c>
    </row>
    <row r="2553" spans="1:3">
      <c r="A2553" s="3">
        <v>36119</v>
      </c>
      <c r="B2553" s="2">
        <f t="shared" si="40"/>
        <v>1998.888431729689</v>
      </c>
      <c r="C2553" s="7">
        <v>1163.55</v>
      </c>
    </row>
    <row r="2554" spans="1:3">
      <c r="A2554" s="3">
        <v>36126</v>
      </c>
      <c r="B2554" s="2">
        <f t="shared" si="40"/>
        <v>1998.907596685199</v>
      </c>
      <c r="C2554" s="7">
        <v>1192.33</v>
      </c>
    </row>
    <row r="2555" spans="1:3">
      <c r="A2555" s="3">
        <v>36133</v>
      </c>
      <c r="B2555" s="2">
        <f t="shared" si="40"/>
        <v>1998.9267616407089</v>
      </c>
      <c r="C2555" s="7">
        <v>1176.74</v>
      </c>
    </row>
    <row r="2556" spans="1:3">
      <c r="A2556" s="3">
        <v>36140</v>
      </c>
      <c r="B2556" s="2">
        <f t="shared" si="40"/>
        <v>1998.9459265962189</v>
      </c>
      <c r="C2556" s="7">
        <v>1166.46</v>
      </c>
    </row>
    <row r="2557" spans="1:3">
      <c r="A2557" s="3">
        <v>36147</v>
      </c>
      <c r="B2557" s="2">
        <f t="shared" si="40"/>
        <v>1998.9650915517288</v>
      </c>
      <c r="C2557" s="7">
        <v>1188.03</v>
      </c>
    </row>
    <row r="2558" spans="1:3">
      <c r="A2558" s="3">
        <v>36154</v>
      </c>
      <c r="B2558" s="2">
        <f t="shared" si="40"/>
        <v>1998.9842565072388</v>
      </c>
      <c r="C2558" s="7">
        <v>1226.27</v>
      </c>
    </row>
    <row r="2559" spans="1:3">
      <c r="A2559" s="3">
        <v>36161</v>
      </c>
      <c r="B2559" s="2">
        <f t="shared" si="40"/>
        <v>1999.0034214627487</v>
      </c>
      <c r="C2559" s="7">
        <v>1229.23</v>
      </c>
    </row>
    <row r="2560" spans="1:3">
      <c r="A2560" s="3">
        <v>36168</v>
      </c>
      <c r="B2560" s="2">
        <f t="shared" si="40"/>
        <v>1999.0225864182587</v>
      </c>
      <c r="C2560" s="7">
        <v>1275.0899999999999</v>
      </c>
    </row>
    <row r="2561" spans="1:3">
      <c r="A2561" s="3">
        <v>36175</v>
      </c>
      <c r="B2561" s="2">
        <f t="shared" si="40"/>
        <v>1999.0417513737686</v>
      </c>
      <c r="C2561" s="7">
        <v>1243.26</v>
      </c>
    </row>
    <row r="2562" spans="1:3">
      <c r="A2562" s="3">
        <v>36182</v>
      </c>
      <c r="B2562" s="2">
        <f t="shared" si="40"/>
        <v>1999.0609163292786</v>
      </c>
      <c r="C2562" s="7">
        <v>1225.19</v>
      </c>
    </row>
    <row r="2563" spans="1:3">
      <c r="A2563" s="3">
        <v>36189</v>
      </c>
      <c r="B2563" s="2">
        <f t="shared" si="40"/>
        <v>1999.0800812847885</v>
      </c>
      <c r="C2563" s="7">
        <v>1279.6400000000001</v>
      </c>
    </row>
    <row r="2564" spans="1:3">
      <c r="A2564" s="3">
        <v>36196</v>
      </c>
      <c r="B2564" s="2">
        <f t="shared" si="40"/>
        <v>1999.0992462402985</v>
      </c>
      <c r="C2564" s="7">
        <v>1239.4000000000001</v>
      </c>
    </row>
    <row r="2565" spans="1:3">
      <c r="A2565" s="3">
        <v>36203</v>
      </c>
      <c r="B2565" s="2">
        <f t="shared" si="40"/>
        <v>1999.1184111958084</v>
      </c>
      <c r="C2565" s="7">
        <v>1230.1300000000001</v>
      </c>
    </row>
    <row r="2566" spans="1:3">
      <c r="A2566" s="3">
        <v>36210</v>
      </c>
      <c r="B2566" s="2">
        <f t="shared" si="40"/>
        <v>1999.1375761513184</v>
      </c>
      <c r="C2566" s="7">
        <v>1239.22</v>
      </c>
    </row>
    <row r="2567" spans="1:3">
      <c r="A2567" s="3">
        <v>36217</v>
      </c>
      <c r="B2567" s="2">
        <f t="shared" si="40"/>
        <v>1999.1567411068283</v>
      </c>
      <c r="C2567" s="7">
        <v>1238.33</v>
      </c>
    </row>
    <row r="2568" spans="1:3">
      <c r="A2568" s="3">
        <v>36224</v>
      </c>
      <c r="B2568" s="2">
        <f t="shared" si="40"/>
        <v>1999.1759060623383</v>
      </c>
      <c r="C2568" s="7">
        <v>1275.47</v>
      </c>
    </row>
    <row r="2569" spans="1:3">
      <c r="A2569" s="3">
        <v>36231</v>
      </c>
      <c r="B2569" s="2">
        <f t="shared" si="40"/>
        <v>1999.1950710178482</v>
      </c>
      <c r="C2569" s="7">
        <v>1294.5899999999999</v>
      </c>
    </row>
    <row r="2570" spans="1:3">
      <c r="A2570" s="3">
        <v>36238</v>
      </c>
      <c r="B2570" s="2">
        <f t="shared" si="40"/>
        <v>1999.2142359733582</v>
      </c>
      <c r="C2570" s="7">
        <v>1299.29</v>
      </c>
    </row>
    <row r="2571" spans="1:3">
      <c r="A2571" s="3">
        <v>36245</v>
      </c>
      <c r="B2571" s="2">
        <f t="shared" si="40"/>
        <v>1999.2334009288682</v>
      </c>
      <c r="C2571" s="7">
        <v>1282.8</v>
      </c>
    </row>
    <row r="2572" spans="1:3">
      <c r="A2572" s="3">
        <v>36252</v>
      </c>
      <c r="B2572" s="2">
        <f t="shared" si="40"/>
        <v>1999.2525658843781</v>
      </c>
      <c r="C2572" s="7">
        <v>1293.72</v>
      </c>
    </row>
    <row r="2573" spans="1:3">
      <c r="A2573" s="3">
        <v>36259</v>
      </c>
      <c r="B2573" s="2">
        <f t="shared" si="40"/>
        <v>1999.2717308398881</v>
      </c>
      <c r="C2573" s="7">
        <v>1348.35</v>
      </c>
    </row>
    <row r="2574" spans="1:3">
      <c r="A2574" s="3">
        <v>36266</v>
      </c>
      <c r="B2574" s="2">
        <f t="shared" ref="B2574:B2637" si="41">B2573+(7/365.25)</f>
        <v>1999.290895795398</v>
      </c>
      <c r="C2574" s="7">
        <v>1319</v>
      </c>
    </row>
    <row r="2575" spans="1:3">
      <c r="A2575" s="3">
        <v>36273</v>
      </c>
      <c r="B2575" s="2">
        <f t="shared" si="41"/>
        <v>1999.310060750908</v>
      </c>
      <c r="C2575" s="7">
        <v>1356.85</v>
      </c>
    </row>
    <row r="2576" spans="1:3">
      <c r="A2576" s="3">
        <v>36280</v>
      </c>
      <c r="B2576" s="2">
        <f t="shared" si="41"/>
        <v>1999.3292257064179</v>
      </c>
      <c r="C2576" s="7">
        <v>1335.18</v>
      </c>
    </row>
    <row r="2577" spans="1:3">
      <c r="A2577" s="3">
        <v>36287</v>
      </c>
      <c r="B2577" s="2">
        <f t="shared" si="41"/>
        <v>1999.3483906619279</v>
      </c>
      <c r="C2577" s="7">
        <v>1345</v>
      </c>
    </row>
    <row r="2578" spans="1:3">
      <c r="A2578" s="3">
        <v>36294</v>
      </c>
      <c r="B2578" s="2">
        <f t="shared" si="41"/>
        <v>1999.3675556174378</v>
      </c>
      <c r="C2578" s="7">
        <v>1337.8</v>
      </c>
    </row>
    <row r="2579" spans="1:3">
      <c r="A2579" s="3">
        <v>36301</v>
      </c>
      <c r="B2579" s="2">
        <f t="shared" si="41"/>
        <v>1999.3867205729478</v>
      </c>
      <c r="C2579" s="7">
        <v>1330.29</v>
      </c>
    </row>
    <row r="2580" spans="1:3">
      <c r="A2580" s="3">
        <v>36308</v>
      </c>
      <c r="B2580" s="2">
        <f t="shared" si="41"/>
        <v>1999.4058855284577</v>
      </c>
      <c r="C2580" s="7">
        <v>1301.8399999999999</v>
      </c>
    </row>
    <row r="2581" spans="1:3">
      <c r="A2581" s="3">
        <v>36315</v>
      </c>
      <c r="B2581" s="2">
        <f t="shared" si="41"/>
        <v>1999.4250504839677</v>
      </c>
      <c r="C2581" s="7">
        <v>1327.75</v>
      </c>
    </row>
    <row r="2582" spans="1:3">
      <c r="A2582" s="3">
        <v>36322</v>
      </c>
      <c r="B2582" s="2">
        <f t="shared" si="41"/>
        <v>1999.4442154394776</v>
      </c>
      <c r="C2582" s="7">
        <v>1293.6400000000001</v>
      </c>
    </row>
    <row r="2583" spans="1:3">
      <c r="A2583" s="3">
        <v>36329</v>
      </c>
      <c r="B2583" s="2">
        <f t="shared" si="41"/>
        <v>1999.4633803949876</v>
      </c>
      <c r="C2583" s="7">
        <v>1342.84</v>
      </c>
    </row>
    <row r="2584" spans="1:3">
      <c r="A2584" s="3">
        <v>36336</v>
      </c>
      <c r="B2584" s="2">
        <f t="shared" si="41"/>
        <v>1999.4825453504975</v>
      </c>
      <c r="C2584" s="7">
        <v>1315.31</v>
      </c>
    </row>
    <row r="2585" spans="1:3">
      <c r="A2585" s="3">
        <v>36343</v>
      </c>
      <c r="B2585" s="2">
        <f t="shared" si="41"/>
        <v>1999.5017103060075</v>
      </c>
      <c r="C2585" s="7">
        <v>1391.22</v>
      </c>
    </row>
    <row r="2586" spans="1:3">
      <c r="A2586" s="3">
        <v>36350</v>
      </c>
      <c r="B2586" s="2">
        <f t="shared" si="41"/>
        <v>1999.5208752615174</v>
      </c>
      <c r="C2586" s="7">
        <v>1403.28</v>
      </c>
    </row>
    <row r="2587" spans="1:3">
      <c r="A2587" s="3">
        <v>36357</v>
      </c>
      <c r="B2587" s="2">
        <f t="shared" si="41"/>
        <v>1999.5400402170274</v>
      </c>
      <c r="C2587" s="7">
        <v>1418.78</v>
      </c>
    </row>
    <row r="2588" spans="1:3">
      <c r="A2588" s="3">
        <v>36364</v>
      </c>
      <c r="B2588" s="2">
        <f t="shared" si="41"/>
        <v>1999.5592051725373</v>
      </c>
      <c r="C2588" s="7">
        <v>1356.94</v>
      </c>
    </row>
    <row r="2589" spans="1:3">
      <c r="A2589" s="3">
        <v>36371</v>
      </c>
      <c r="B2589" s="2">
        <f t="shared" si="41"/>
        <v>1999.5783701280473</v>
      </c>
      <c r="C2589" s="7">
        <v>1328.72</v>
      </c>
    </row>
    <row r="2590" spans="1:3">
      <c r="A2590" s="3">
        <v>36378</v>
      </c>
      <c r="B2590" s="2">
        <f t="shared" si="41"/>
        <v>1999.5975350835572</v>
      </c>
      <c r="C2590" s="7">
        <v>1300.29</v>
      </c>
    </row>
    <row r="2591" spans="1:3">
      <c r="A2591" s="3">
        <v>36385</v>
      </c>
      <c r="B2591" s="2">
        <f t="shared" si="41"/>
        <v>1999.6167000390672</v>
      </c>
      <c r="C2591" s="7">
        <v>1327.68</v>
      </c>
    </row>
    <row r="2592" spans="1:3">
      <c r="A2592" s="3">
        <v>36392</v>
      </c>
      <c r="B2592" s="2">
        <f t="shared" si="41"/>
        <v>1999.6358649945771</v>
      </c>
      <c r="C2592" s="7">
        <v>1336.61</v>
      </c>
    </row>
    <row r="2593" spans="1:3">
      <c r="A2593" s="3">
        <v>36399</v>
      </c>
      <c r="B2593" s="2">
        <f t="shared" si="41"/>
        <v>1999.6550299500871</v>
      </c>
      <c r="C2593" s="7">
        <v>1348.27</v>
      </c>
    </row>
    <row r="2594" spans="1:3">
      <c r="A2594" s="3">
        <v>36406</v>
      </c>
      <c r="B2594" s="2">
        <f t="shared" si="41"/>
        <v>1999.674194905597</v>
      </c>
      <c r="C2594" s="7">
        <v>1357.24</v>
      </c>
    </row>
    <row r="2595" spans="1:3">
      <c r="A2595" s="3">
        <v>36413</v>
      </c>
      <c r="B2595" s="2">
        <f t="shared" si="41"/>
        <v>1999.693359861107</v>
      </c>
      <c r="C2595" s="7">
        <v>1351.66</v>
      </c>
    </row>
    <row r="2596" spans="1:3">
      <c r="A2596" s="3">
        <v>36420</v>
      </c>
      <c r="B2596" s="2">
        <f t="shared" si="41"/>
        <v>1999.7125248166169</v>
      </c>
      <c r="C2596" s="7">
        <v>1335.42</v>
      </c>
    </row>
    <row r="2597" spans="1:3">
      <c r="A2597" s="3">
        <v>36427</v>
      </c>
      <c r="B2597" s="2">
        <f t="shared" si="41"/>
        <v>1999.7316897721269</v>
      </c>
      <c r="C2597" s="7">
        <v>1277.3599999999999</v>
      </c>
    </row>
    <row r="2598" spans="1:3">
      <c r="A2598" s="3">
        <v>36434</v>
      </c>
      <c r="B2598" s="2">
        <f t="shared" si="41"/>
        <v>1999.7508547276368</v>
      </c>
      <c r="C2598" s="7">
        <v>1282.81</v>
      </c>
    </row>
    <row r="2599" spans="1:3">
      <c r="A2599" s="3">
        <v>36441</v>
      </c>
      <c r="B2599" s="2">
        <f t="shared" si="41"/>
        <v>1999.7700196831468</v>
      </c>
      <c r="C2599" s="7">
        <v>1336.02</v>
      </c>
    </row>
    <row r="2600" spans="1:3">
      <c r="A2600" s="3">
        <v>36448</v>
      </c>
      <c r="B2600" s="2">
        <f t="shared" si="41"/>
        <v>1999.7891846386567</v>
      </c>
      <c r="C2600" s="7">
        <v>1247.4100000000001</v>
      </c>
    </row>
    <row r="2601" spans="1:3">
      <c r="A2601" s="3">
        <v>36455</v>
      </c>
      <c r="B2601" s="2">
        <f t="shared" si="41"/>
        <v>1999.8083495941667</v>
      </c>
      <c r="C2601" s="7">
        <v>1301.6500000000001</v>
      </c>
    </row>
    <row r="2602" spans="1:3">
      <c r="A2602" s="3">
        <v>36462</v>
      </c>
      <c r="B2602" s="2">
        <f t="shared" si="41"/>
        <v>1999.8275145496766</v>
      </c>
      <c r="C2602" s="7">
        <v>1362.93</v>
      </c>
    </row>
    <row r="2603" spans="1:3">
      <c r="A2603" s="3">
        <v>36469</v>
      </c>
      <c r="B2603" s="2">
        <f t="shared" si="41"/>
        <v>1999.8466795051866</v>
      </c>
      <c r="C2603" s="7">
        <v>1370.23</v>
      </c>
    </row>
    <row r="2604" spans="1:3">
      <c r="A2604" s="3">
        <v>36476</v>
      </c>
      <c r="B2604" s="2">
        <f t="shared" si="41"/>
        <v>1999.8658444606965</v>
      </c>
      <c r="C2604" s="7">
        <v>1396.06</v>
      </c>
    </row>
    <row r="2605" spans="1:3">
      <c r="A2605" s="3">
        <v>36483</v>
      </c>
      <c r="B2605" s="2">
        <f t="shared" si="41"/>
        <v>1999.8850094162065</v>
      </c>
      <c r="C2605" s="7">
        <v>1422</v>
      </c>
    </row>
    <row r="2606" spans="1:3">
      <c r="A2606" s="3">
        <v>36490</v>
      </c>
      <c r="B2606" s="2">
        <f t="shared" si="41"/>
        <v>1999.9041743717164</v>
      </c>
      <c r="C2606" s="7">
        <v>1416.62</v>
      </c>
    </row>
    <row r="2607" spans="1:3">
      <c r="A2607" s="3">
        <v>36497</v>
      </c>
      <c r="B2607" s="2">
        <f t="shared" si="41"/>
        <v>1999.9233393272264</v>
      </c>
      <c r="C2607" s="7">
        <v>1433.3</v>
      </c>
    </row>
    <row r="2608" spans="1:3">
      <c r="A2608" s="3">
        <v>36504</v>
      </c>
      <c r="B2608" s="2">
        <f t="shared" si="41"/>
        <v>1999.9425042827363</v>
      </c>
      <c r="C2608" s="7">
        <v>1417.04</v>
      </c>
    </row>
    <row r="2609" spans="1:3">
      <c r="A2609" s="3">
        <v>36511</v>
      </c>
      <c r="B2609" s="2">
        <f t="shared" si="41"/>
        <v>1999.9616692382463</v>
      </c>
      <c r="C2609" s="7">
        <v>1421.03</v>
      </c>
    </row>
    <row r="2610" spans="1:3">
      <c r="A2610" s="3">
        <v>36518</v>
      </c>
      <c r="B2610" s="2">
        <f t="shared" si="41"/>
        <v>1999.9808341937562</v>
      </c>
      <c r="C2610" s="7">
        <v>1458.34</v>
      </c>
    </row>
    <row r="2611" spans="1:3">
      <c r="A2611" s="3">
        <v>36525</v>
      </c>
      <c r="B2611" s="2">
        <f t="shared" si="41"/>
        <v>1999.9999991492662</v>
      </c>
      <c r="C2611" s="7">
        <v>1469.25</v>
      </c>
    </row>
    <row r="2612" spans="1:3">
      <c r="A2612" s="3">
        <v>36532</v>
      </c>
      <c r="B2612" s="2">
        <f t="shared" si="41"/>
        <v>2000.0191641047761</v>
      </c>
      <c r="C2612" s="7">
        <v>1441.47</v>
      </c>
    </row>
    <row r="2613" spans="1:3">
      <c r="A2613" s="3">
        <v>36539</v>
      </c>
      <c r="B2613" s="2">
        <f t="shared" si="41"/>
        <v>2000.0383290602861</v>
      </c>
      <c r="C2613" s="7">
        <v>1465.15</v>
      </c>
    </row>
    <row r="2614" spans="1:3">
      <c r="A2614" s="3">
        <v>36546</v>
      </c>
      <c r="B2614" s="2">
        <f t="shared" si="41"/>
        <v>2000.057494015796</v>
      </c>
      <c r="C2614" s="7">
        <v>1441.36</v>
      </c>
    </row>
    <row r="2615" spans="1:3">
      <c r="A2615" s="3">
        <v>36553</v>
      </c>
      <c r="B2615" s="2">
        <f t="shared" si="41"/>
        <v>2000.076658971306</v>
      </c>
      <c r="C2615" s="7">
        <v>1360.16</v>
      </c>
    </row>
    <row r="2616" spans="1:3">
      <c r="A2616" s="3">
        <v>36560</v>
      </c>
      <c r="B2616" s="2">
        <f t="shared" si="41"/>
        <v>2000.0958239268159</v>
      </c>
      <c r="C2616" s="7">
        <v>1424.37</v>
      </c>
    </row>
    <row r="2617" spans="1:3">
      <c r="A2617" s="3">
        <v>36567</v>
      </c>
      <c r="B2617" s="2">
        <f t="shared" si="41"/>
        <v>2000.1149888823259</v>
      </c>
      <c r="C2617" s="7">
        <v>1387.12</v>
      </c>
    </row>
    <row r="2618" spans="1:3">
      <c r="A2618" s="3">
        <v>36574</v>
      </c>
      <c r="B2618" s="2">
        <f t="shared" si="41"/>
        <v>2000.1341538378358</v>
      </c>
      <c r="C2618" s="7">
        <v>1346.09</v>
      </c>
    </row>
    <row r="2619" spans="1:3">
      <c r="A2619" s="3">
        <v>36581</v>
      </c>
      <c r="B2619" s="2">
        <f t="shared" si="41"/>
        <v>2000.1533187933458</v>
      </c>
      <c r="C2619" s="7">
        <v>1333.36</v>
      </c>
    </row>
    <row r="2620" spans="1:3">
      <c r="A2620" s="3">
        <v>36588</v>
      </c>
      <c r="B2620" s="2">
        <f t="shared" si="41"/>
        <v>2000.1724837488557</v>
      </c>
      <c r="C2620" s="7">
        <v>1409.17</v>
      </c>
    </row>
    <row r="2621" spans="1:3">
      <c r="A2621" s="3">
        <v>36595</v>
      </c>
      <c r="B2621" s="2">
        <f t="shared" si="41"/>
        <v>2000.1916487043657</v>
      </c>
      <c r="C2621" s="7">
        <v>1395.07</v>
      </c>
    </row>
    <row r="2622" spans="1:3">
      <c r="A2622" s="3">
        <v>36602</v>
      </c>
      <c r="B2622" s="2">
        <f t="shared" si="41"/>
        <v>2000.2108136598756</v>
      </c>
      <c r="C2622" s="7">
        <v>1464.47</v>
      </c>
    </row>
    <row r="2623" spans="1:3">
      <c r="A2623" s="3">
        <v>36609</v>
      </c>
      <c r="B2623" s="2">
        <f t="shared" si="41"/>
        <v>2000.2299786153856</v>
      </c>
      <c r="C2623" s="7">
        <v>1527.46</v>
      </c>
    </row>
    <row r="2624" spans="1:3">
      <c r="A2624" s="3">
        <v>36616</v>
      </c>
      <c r="B2624" s="2">
        <f t="shared" si="41"/>
        <v>2000.2491435708955</v>
      </c>
      <c r="C2624" s="7">
        <v>1498.58</v>
      </c>
    </row>
    <row r="2625" spans="1:3">
      <c r="A2625" s="3">
        <v>36623</v>
      </c>
      <c r="B2625" s="2">
        <f t="shared" si="41"/>
        <v>2000.2683085264055</v>
      </c>
      <c r="C2625" s="7">
        <v>1516.35</v>
      </c>
    </row>
    <row r="2626" spans="1:3">
      <c r="A2626" s="3">
        <v>36630</v>
      </c>
      <c r="B2626" s="2">
        <f t="shared" si="41"/>
        <v>2000.2874734819154</v>
      </c>
      <c r="C2626" s="7">
        <v>1356.56</v>
      </c>
    </row>
    <row r="2627" spans="1:3">
      <c r="A2627" s="3">
        <v>36637</v>
      </c>
      <c r="B2627" s="2">
        <f t="shared" si="41"/>
        <v>2000.3066384374254</v>
      </c>
      <c r="C2627" s="7">
        <v>1434.54</v>
      </c>
    </row>
    <row r="2628" spans="1:3">
      <c r="A2628" s="3">
        <v>36644</v>
      </c>
      <c r="B2628" s="2">
        <f t="shared" si="41"/>
        <v>2000.3258033929353</v>
      </c>
      <c r="C2628" s="7">
        <v>1452.43</v>
      </c>
    </row>
    <row r="2629" spans="1:3">
      <c r="A2629" s="3">
        <v>36651</v>
      </c>
      <c r="B2629" s="2">
        <f t="shared" si="41"/>
        <v>2000.3449683484453</v>
      </c>
      <c r="C2629" s="7">
        <v>1432.63</v>
      </c>
    </row>
    <row r="2630" spans="1:3">
      <c r="A2630" s="3">
        <v>36658</v>
      </c>
      <c r="B2630" s="2">
        <f t="shared" si="41"/>
        <v>2000.3641333039552</v>
      </c>
      <c r="C2630" s="7">
        <v>1420.96</v>
      </c>
    </row>
    <row r="2631" spans="1:3">
      <c r="A2631" s="3">
        <v>36665</v>
      </c>
      <c r="B2631" s="2">
        <f t="shared" si="41"/>
        <v>2000.3832982594652</v>
      </c>
      <c r="C2631" s="7">
        <v>1406.95</v>
      </c>
    </row>
    <row r="2632" spans="1:3">
      <c r="A2632" s="3">
        <v>36672</v>
      </c>
      <c r="B2632" s="2">
        <f t="shared" si="41"/>
        <v>2000.4024632149751</v>
      </c>
      <c r="C2632" s="7">
        <v>1378.02</v>
      </c>
    </row>
    <row r="2633" spans="1:3">
      <c r="A2633" s="3">
        <v>36679</v>
      </c>
      <c r="B2633" s="2">
        <f t="shared" si="41"/>
        <v>2000.4216281704851</v>
      </c>
      <c r="C2633" s="7">
        <v>1477.26</v>
      </c>
    </row>
    <row r="2634" spans="1:3">
      <c r="A2634" s="3">
        <v>36686</v>
      </c>
      <c r="B2634" s="2">
        <f t="shared" si="41"/>
        <v>2000.440793125995</v>
      </c>
      <c r="C2634" s="7">
        <v>1456.95</v>
      </c>
    </row>
    <row r="2635" spans="1:3">
      <c r="A2635" s="3">
        <v>36693</v>
      </c>
      <c r="B2635" s="2">
        <f t="shared" si="41"/>
        <v>2000.459958081505</v>
      </c>
      <c r="C2635" s="7">
        <v>1464.46</v>
      </c>
    </row>
    <row r="2636" spans="1:3">
      <c r="A2636" s="3">
        <v>36700</v>
      </c>
      <c r="B2636" s="2">
        <f t="shared" si="41"/>
        <v>2000.4791230370149</v>
      </c>
      <c r="C2636" s="7">
        <v>1441.48</v>
      </c>
    </row>
    <row r="2637" spans="1:3">
      <c r="A2637" s="3">
        <v>36707</v>
      </c>
      <c r="B2637" s="2">
        <f t="shared" si="41"/>
        <v>2000.4982879925249</v>
      </c>
      <c r="C2637" s="7">
        <v>1454.6</v>
      </c>
    </row>
    <row r="2638" spans="1:3">
      <c r="A2638" s="3">
        <v>36714</v>
      </c>
      <c r="B2638" s="2">
        <f t="shared" ref="B2638:B2701" si="42">B2637+(7/365.25)</f>
        <v>2000.5174529480348</v>
      </c>
      <c r="C2638" s="7">
        <v>1478.9</v>
      </c>
    </row>
    <row r="2639" spans="1:3">
      <c r="A2639" s="3">
        <v>36721</v>
      </c>
      <c r="B2639" s="2">
        <f t="shared" si="42"/>
        <v>2000.5366179035448</v>
      </c>
      <c r="C2639" s="7">
        <v>1509.98</v>
      </c>
    </row>
    <row r="2640" spans="1:3">
      <c r="A2640" s="3">
        <v>36728</v>
      </c>
      <c r="B2640" s="2">
        <f t="shared" si="42"/>
        <v>2000.5557828590547</v>
      </c>
      <c r="C2640" s="7">
        <v>1480.19</v>
      </c>
    </row>
    <row r="2641" spans="1:3">
      <c r="A2641" s="3">
        <v>36735</v>
      </c>
      <c r="B2641" s="2">
        <f t="shared" si="42"/>
        <v>2000.5749478145647</v>
      </c>
      <c r="C2641" s="7">
        <v>1419.89</v>
      </c>
    </row>
    <row r="2642" spans="1:3">
      <c r="A2642" s="3">
        <v>36742</v>
      </c>
      <c r="B2642" s="2">
        <f t="shared" si="42"/>
        <v>2000.5941127700746</v>
      </c>
      <c r="C2642" s="7">
        <v>1462.93</v>
      </c>
    </row>
    <row r="2643" spans="1:3">
      <c r="A2643" s="3">
        <v>36749</v>
      </c>
      <c r="B2643" s="2">
        <f t="shared" si="42"/>
        <v>2000.6132777255846</v>
      </c>
      <c r="C2643" s="7">
        <v>1471.84</v>
      </c>
    </row>
    <row r="2644" spans="1:3">
      <c r="A2644" s="3">
        <v>36756</v>
      </c>
      <c r="B2644" s="2">
        <f t="shared" si="42"/>
        <v>2000.6324426810945</v>
      </c>
      <c r="C2644" s="7">
        <v>1491.72</v>
      </c>
    </row>
    <row r="2645" spans="1:3">
      <c r="A2645" s="3">
        <v>36763</v>
      </c>
      <c r="B2645" s="2">
        <f t="shared" si="42"/>
        <v>2000.6516076366045</v>
      </c>
      <c r="C2645" s="7">
        <v>1506.45</v>
      </c>
    </row>
    <row r="2646" spans="1:3">
      <c r="A2646" s="3">
        <v>36770</v>
      </c>
      <c r="B2646" s="2">
        <f t="shared" si="42"/>
        <v>2000.6707725921144</v>
      </c>
      <c r="C2646" s="7">
        <v>1520.77</v>
      </c>
    </row>
    <row r="2647" spans="1:3">
      <c r="A2647" s="3">
        <v>36777</v>
      </c>
      <c r="B2647" s="2">
        <f t="shared" si="42"/>
        <v>2000.6899375476244</v>
      </c>
      <c r="C2647" s="7">
        <v>1494.5</v>
      </c>
    </row>
    <row r="2648" spans="1:3">
      <c r="A2648" s="3">
        <v>36784</v>
      </c>
      <c r="B2648" s="2">
        <f t="shared" si="42"/>
        <v>2000.7091025031343</v>
      </c>
      <c r="C2648" s="7">
        <v>1465.81</v>
      </c>
    </row>
    <row r="2649" spans="1:3">
      <c r="A2649" s="3">
        <v>36791</v>
      </c>
      <c r="B2649" s="2">
        <f t="shared" si="42"/>
        <v>2000.7282674586443</v>
      </c>
      <c r="C2649" s="7">
        <v>1448.72</v>
      </c>
    </row>
    <row r="2650" spans="1:3">
      <c r="A2650" s="3">
        <v>36798</v>
      </c>
      <c r="B2650" s="2">
        <f t="shared" si="42"/>
        <v>2000.7474324141542</v>
      </c>
      <c r="C2650" s="7">
        <v>1436.51</v>
      </c>
    </row>
    <row r="2651" spans="1:3">
      <c r="A2651" s="3">
        <v>36805</v>
      </c>
      <c r="B2651" s="2">
        <f t="shared" si="42"/>
        <v>2000.7665973696642</v>
      </c>
      <c r="C2651" s="7">
        <v>1408.99</v>
      </c>
    </row>
    <row r="2652" spans="1:3">
      <c r="A2652" s="3">
        <v>36812</v>
      </c>
      <c r="B2652" s="2">
        <f t="shared" si="42"/>
        <v>2000.7857623251741</v>
      </c>
      <c r="C2652" s="7">
        <v>1374.17</v>
      </c>
    </row>
    <row r="2653" spans="1:3">
      <c r="A2653" s="3">
        <v>36819</v>
      </c>
      <c r="B2653" s="2">
        <f t="shared" si="42"/>
        <v>2000.8049272806841</v>
      </c>
      <c r="C2653" s="7">
        <v>1396.93</v>
      </c>
    </row>
    <row r="2654" spans="1:3">
      <c r="A2654" s="3">
        <v>36826</v>
      </c>
      <c r="B2654" s="2">
        <f t="shared" si="42"/>
        <v>2000.824092236194</v>
      </c>
      <c r="C2654" s="7">
        <v>1379.58</v>
      </c>
    </row>
    <row r="2655" spans="1:3">
      <c r="A2655" s="3">
        <v>36833</v>
      </c>
      <c r="B2655" s="2">
        <f t="shared" si="42"/>
        <v>2000.843257191704</v>
      </c>
      <c r="C2655" s="7">
        <v>1426.69</v>
      </c>
    </row>
    <row r="2656" spans="1:3">
      <c r="A2656" s="3">
        <v>36840</v>
      </c>
      <c r="B2656" s="2">
        <f t="shared" si="42"/>
        <v>2000.8624221472139</v>
      </c>
      <c r="C2656" s="7">
        <v>1365.98</v>
      </c>
    </row>
    <row r="2657" spans="1:3">
      <c r="A2657" s="3">
        <v>36847</v>
      </c>
      <c r="B2657" s="2">
        <f t="shared" si="42"/>
        <v>2000.8815871027239</v>
      </c>
      <c r="C2657" s="7">
        <v>1367.72</v>
      </c>
    </row>
    <row r="2658" spans="1:3">
      <c r="A2658" s="3">
        <v>36854</v>
      </c>
      <c r="B2658" s="2">
        <f t="shared" si="42"/>
        <v>2000.9007520582338</v>
      </c>
      <c r="C2658" s="7">
        <v>1341.77</v>
      </c>
    </row>
    <row r="2659" spans="1:3">
      <c r="A2659" s="3">
        <v>36861</v>
      </c>
      <c r="B2659" s="2">
        <f t="shared" si="42"/>
        <v>2000.9199170137438</v>
      </c>
      <c r="C2659" s="7">
        <v>1315.23</v>
      </c>
    </row>
    <row r="2660" spans="1:3">
      <c r="A2660" s="3">
        <v>36868</v>
      </c>
      <c r="B2660" s="2">
        <f t="shared" si="42"/>
        <v>2000.9390819692537</v>
      </c>
      <c r="C2660" s="7">
        <v>1369.89</v>
      </c>
    </row>
    <row r="2661" spans="1:3">
      <c r="A2661" s="3">
        <v>36875</v>
      </c>
      <c r="B2661" s="2">
        <f t="shared" si="42"/>
        <v>2000.9582469247637</v>
      </c>
      <c r="C2661" s="7">
        <v>1312.15</v>
      </c>
    </row>
    <row r="2662" spans="1:3">
      <c r="A2662" s="3">
        <v>36882</v>
      </c>
      <c r="B2662" s="2">
        <f t="shared" si="42"/>
        <v>2000.9774118802736</v>
      </c>
      <c r="C2662" s="7">
        <v>1305.95</v>
      </c>
    </row>
    <row r="2663" spans="1:3">
      <c r="A2663" s="3">
        <v>36889</v>
      </c>
      <c r="B2663" s="2">
        <f t="shared" si="42"/>
        <v>2000.9965768357836</v>
      </c>
      <c r="C2663" s="7">
        <v>1320.28</v>
      </c>
    </row>
    <row r="2664" spans="1:3">
      <c r="A2664" s="3">
        <v>36896</v>
      </c>
      <c r="B2664" s="2">
        <f t="shared" si="42"/>
        <v>2001.0157417912935</v>
      </c>
      <c r="C2664" s="7">
        <v>1298.3499999999999</v>
      </c>
    </row>
    <row r="2665" spans="1:3">
      <c r="A2665" s="3">
        <v>36903</v>
      </c>
      <c r="B2665" s="2">
        <f t="shared" si="42"/>
        <v>2001.0349067468035</v>
      </c>
      <c r="C2665" s="7">
        <v>1318.55</v>
      </c>
    </row>
    <row r="2666" spans="1:3">
      <c r="A2666" s="3">
        <v>36910</v>
      </c>
      <c r="B2666" s="2">
        <f t="shared" si="42"/>
        <v>2001.0540717023134</v>
      </c>
      <c r="C2666" s="7">
        <v>1342.54</v>
      </c>
    </row>
    <row r="2667" spans="1:3">
      <c r="A2667" s="3">
        <v>36917</v>
      </c>
      <c r="B2667" s="2">
        <f t="shared" si="42"/>
        <v>2001.0732366578234</v>
      </c>
      <c r="C2667" s="7">
        <v>1354.95</v>
      </c>
    </row>
    <row r="2668" spans="1:3">
      <c r="A2668" s="3">
        <v>36924</v>
      </c>
      <c r="B2668" s="2">
        <f t="shared" si="42"/>
        <v>2001.0924016133333</v>
      </c>
      <c r="C2668" s="7">
        <v>1349.47</v>
      </c>
    </row>
    <row r="2669" spans="1:3">
      <c r="A2669" s="3">
        <v>36931</v>
      </c>
      <c r="B2669" s="2">
        <f t="shared" si="42"/>
        <v>2001.1115665688433</v>
      </c>
      <c r="C2669" s="7">
        <v>1314.76</v>
      </c>
    </row>
    <row r="2670" spans="1:3">
      <c r="A2670" s="3">
        <v>36938</v>
      </c>
      <c r="B2670" s="2">
        <f t="shared" si="42"/>
        <v>2001.1307315243532</v>
      </c>
      <c r="C2670" s="7">
        <v>1301.53</v>
      </c>
    </row>
    <row r="2671" spans="1:3">
      <c r="A2671" s="3">
        <v>36945</v>
      </c>
      <c r="B2671" s="2">
        <f t="shared" si="42"/>
        <v>2001.1498964798632</v>
      </c>
      <c r="C2671" s="7">
        <v>1245.8599999999999</v>
      </c>
    </row>
    <row r="2672" spans="1:3">
      <c r="A2672" s="3">
        <v>36952</v>
      </c>
      <c r="B2672" s="2">
        <f t="shared" si="42"/>
        <v>2001.1690614353731</v>
      </c>
      <c r="C2672" s="7">
        <v>1234.18</v>
      </c>
    </row>
    <row r="2673" spans="1:3">
      <c r="A2673" s="3">
        <v>36959</v>
      </c>
      <c r="B2673" s="2">
        <f t="shared" si="42"/>
        <v>2001.1882263908831</v>
      </c>
      <c r="C2673" s="7">
        <v>1233.42</v>
      </c>
    </row>
    <row r="2674" spans="1:3">
      <c r="A2674" s="3">
        <v>36966</v>
      </c>
      <c r="B2674" s="2">
        <f t="shared" si="42"/>
        <v>2001.207391346393</v>
      </c>
      <c r="C2674" s="7">
        <v>1150.53</v>
      </c>
    </row>
    <row r="2675" spans="1:3">
      <c r="A2675" s="3">
        <v>36973</v>
      </c>
      <c r="B2675" s="2">
        <f t="shared" si="42"/>
        <v>2001.226556301903</v>
      </c>
      <c r="C2675" s="7">
        <v>1139.83</v>
      </c>
    </row>
    <row r="2676" spans="1:3">
      <c r="A2676" s="3">
        <v>36980</v>
      </c>
      <c r="B2676" s="2">
        <f t="shared" si="42"/>
        <v>2001.2457212574129</v>
      </c>
      <c r="C2676" s="7">
        <v>1160.33</v>
      </c>
    </row>
    <row r="2677" spans="1:3">
      <c r="A2677" s="3">
        <v>36987</v>
      </c>
      <c r="B2677" s="2">
        <f t="shared" si="42"/>
        <v>2001.2648862129229</v>
      </c>
      <c r="C2677" s="7">
        <v>1128.43</v>
      </c>
    </row>
    <row r="2678" spans="1:3">
      <c r="A2678" s="3">
        <v>36994</v>
      </c>
      <c r="B2678" s="2">
        <f t="shared" si="42"/>
        <v>2001.2840511684328</v>
      </c>
      <c r="C2678" s="7">
        <v>1183.5</v>
      </c>
    </row>
    <row r="2679" spans="1:3">
      <c r="A2679" s="3">
        <v>37001</v>
      </c>
      <c r="B2679" s="2">
        <f t="shared" si="42"/>
        <v>2001.3032161239428</v>
      </c>
      <c r="C2679" s="7">
        <v>1242.98</v>
      </c>
    </row>
    <row r="2680" spans="1:3">
      <c r="A2680" s="3">
        <v>37008</v>
      </c>
      <c r="B2680" s="2">
        <f t="shared" si="42"/>
        <v>2001.3223810794527</v>
      </c>
      <c r="C2680" s="7">
        <v>1253.05</v>
      </c>
    </row>
    <row r="2681" spans="1:3">
      <c r="A2681" s="3">
        <v>37015</v>
      </c>
      <c r="B2681" s="2">
        <f t="shared" si="42"/>
        <v>2001.3415460349627</v>
      </c>
      <c r="C2681" s="7">
        <v>1266.6099999999999</v>
      </c>
    </row>
    <row r="2682" spans="1:3">
      <c r="A2682" s="3">
        <v>37022</v>
      </c>
      <c r="B2682" s="2">
        <f t="shared" si="42"/>
        <v>2001.3607109904726</v>
      </c>
      <c r="C2682" s="7">
        <v>1245.67</v>
      </c>
    </row>
    <row r="2683" spans="1:3">
      <c r="A2683" s="3">
        <v>37029</v>
      </c>
      <c r="B2683" s="2">
        <f t="shared" si="42"/>
        <v>2001.3798759459826</v>
      </c>
      <c r="C2683" s="7">
        <v>1291.96</v>
      </c>
    </row>
    <row r="2684" spans="1:3">
      <c r="A2684" s="3">
        <v>37036</v>
      </c>
      <c r="B2684" s="2">
        <f t="shared" si="42"/>
        <v>2001.3990409014925</v>
      </c>
      <c r="C2684" s="7">
        <v>1277.8900000000001</v>
      </c>
    </row>
    <row r="2685" spans="1:3">
      <c r="A2685" s="3">
        <v>37043</v>
      </c>
      <c r="B2685" s="2">
        <f t="shared" si="42"/>
        <v>2001.4182058570025</v>
      </c>
      <c r="C2685" s="7">
        <v>1260.67</v>
      </c>
    </row>
    <row r="2686" spans="1:3">
      <c r="A2686" s="3">
        <v>37050</v>
      </c>
      <c r="B2686" s="2">
        <f t="shared" si="42"/>
        <v>2001.4373708125124</v>
      </c>
      <c r="C2686" s="7">
        <v>1264.96</v>
      </c>
    </row>
    <row r="2687" spans="1:3">
      <c r="A2687" s="3">
        <v>37057</v>
      </c>
      <c r="B2687" s="2">
        <f t="shared" si="42"/>
        <v>2001.4565357680224</v>
      </c>
      <c r="C2687" s="7">
        <v>1214.3599999999999</v>
      </c>
    </row>
    <row r="2688" spans="1:3">
      <c r="A2688" s="3">
        <v>37064</v>
      </c>
      <c r="B2688" s="2">
        <f t="shared" si="42"/>
        <v>2001.4757007235323</v>
      </c>
      <c r="C2688" s="7">
        <v>1225.3499999999999</v>
      </c>
    </row>
    <row r="2689" spans="1:3">
      <c r="A2689" s="3">
        <v>37071</v>
      </c>
      <c r="B2689" s="2">
        <f t="shared" si="42"/>
        <v>2001.4948656790423</v>
      </c>
      <c r="C2689" s="7">
        <v>1224.3800000000001</v>
      </c>
    </row>
    <row r="2690" spans="1:3">
      <c r="A2690" s="3">
        <v>37078</v>
      </c>
      <c r="B2690" s="2">
        <f t="shared" si="42"/>
        <v>2001.5140306345522</v>
      </c>
      <c r="C2690" s="7">
        <v>1190.5899999999999</v>
      </c>
    </row>
    <row r="2691" spans="1:3">
      <c r="A2691" s="3">
        <v>37085</v>
      </c>
      <c r="B2691" s="2">
        <f t="shared" si="42"/>
        <v>2001.5331955900622</v>
      </c>
      <c r="C2691" s="7">
        <v>1215.68</v>
      </c>
    </row>
    <row r="2692" spans="1:3">
      <c r="A2692" s="3">
        <v>37092</v>
      </c>
      <c r="B2692" s="2">
        <f t="shared" si="42"/>
        <v>2001.5523605455721</v>
      </c>
      <c r="C2692" s="7">
        <v>1210.8499999999999</v>
      </c>
    </row>
    <row r="2693" spans="1:3">
      <c r="A2693" s="3">
        <v>37099</v>
      </c>
      <c r="B2693" s="2">
        <f t="shared" si="42"/>
        <v>2001.5715255010821</v>
      </c>
      <c r="C2693" s="7">
        <v>1205.82</v>
      </c>
    </row>
    <row r="2694" spans="1:3">
      <c r="A2694" s="3">
        <v>37106</v>
      </c>
      <c r="B2694" s="2">
        <f t="shared" si="42"/>
        <v>2001.590690456592</v>
      </c>
      <c r="C2694" s="7">
        <v>1214.3499999999999</v>
      </c>
    </row>
    <row r="2695" spans="1:3">
      <c r="A2695" s="3">
        <v>37113</v>
      </c>
      <c r="B2695" s="2">
        <f t="shared" si="42"/>
        <v>2001.609855412102</v>
      </c>
      <c r="C2695" s="7">
        <v>1190.1600000000001</v>
      </c>
    </row>
    <row r="2696" spans="1:3">
      <c r="A2696" s="3">
        <v>37120</v>
      </c>
      <c r="B2696" s="2">
        <f t="shared" si="42"/>
        <v>2001.6290203676119</v>
      </c>
      <c r="C2696" s="7">
        <v>1161.97</v>
      </c>
    </row>
    <row r="2697" spans="1:3">
      <c r="A2697" s="3">
        <v>37127</v>
      </c>
      <c r="B2697" s="2">
        <f t="shared" si="42"/>
        <v>2001.6481853231219</v>
      </c>
      <c r="C2697" s="7">
        <v>1184.93</v>
      </c>
    </row>
    <row r="2698" spans="1:3">
      <c r="A2698" s="3">
        <v>37134</v>
      </c>
      <c r="B2698" s="2">
        <f t="shared" si="42"/>
        <v>2001.6673502786318</v>
      </c>
      <c r="C2698" s="7">
        <v>1133.58</v>
      </c>
    </row>
    <row r="2699" spans="1:3">
      <c r="A2699" s="3">
        <v>37141</v>
      </c>
      <c r="B2699" s="2">
        <f t="shared" si="42"/>
        <v>2001.6865152341418</v>
      </c>
      <c r="C2699" s="7">
        <v>1085.78</v>
      </c>
    </row>
    <row r="2700" spans="1:3">
      <c r="A2700" s="3">
        <v>37148</v>
      </c>
      <c r="B2700" s="2">
        <f t="shared" si="42"/>
        <v>2001.7056801896517</v>
      </c>
      <c r="C2700" s="7">
        <v>965.8</v>
      </c>
    </row>
    <row r="2701" spans="1:3">
      <c r="A2701" s="3">
        <v>37155</v>
      </c>
      <c r="B2701" s="2">
        <f t="shared" si="42"/>
        <v>2001.7248451451617</v>
      </c>
      <c r="C2701" s="7">
        <v>1040.94</v>
      </c>
    </row>
    <row r="2702" spans="1:3">
      <c r="A2702" s="3">
        <v>37162</v>
      </c>
      <c r="B2702" s="2">
        <f t="shared" ref="B2702:B2765" si="43">B2701+(7/365.25)</f>
        <v>2001.7440101006716</v>
      </c>
      <c r="C2702" s="7">
        <v>1071.3800000000001</v>
      </c>
    </row>
    <row r="2703" spans="1:3">
      <c r="A2703" s="3">
        <v>37169</v>
      </c>
      <c r="B2703" s="2">
        <f t="shared" si="43"/>
        <v>2001.7631750561816</v>
      </c>
      <c r="C2703" s="7">
        <v>1091.6500000000001</v>
      </c>
    </row>
    <row r="2704" spans="1:3">
      <c r="A2704" s="3">
        <v>37176</v>
      </c>
      <c r="B2704" s="2">
        <f t="shared" si="43"/>
        <v>2001.7823400116915</v>
      </c>
      <c r="C2704" s="7">
        <v>1073.48</v>
      </c>
    </row>
    <row r="2705" spans="1:3">
      <c r="A2705" s="3">
        <v>37183</v>
      </c>
      <c r="B2705" s="2">
        <f t="shared" si="43"/>
        <v>2001.8015049672015</v>
      </c>
      <c r="C2705" s="7">
        <v>1104.6099999999999</v>
      </c>
    </row>
    <row r="2706" spans="1:3">
      <c r="A2706" s="3">
        <v>37190</v>
      </c>
      <c r="B2706" s="2">
        <f t="shared" si="43"/>
        <v>2001.8206699227114</v>
      </c>
      <c r="C2706" s="7">
        <v>1087.2</v>
      </c>
    </row>
    <row r="2707" spans="1:3">
      <c r="A2707" s="3">
        <v>37197</v>
      </c>
      <c r="B2707" s="2">
        <f t="shared" si="43"/>
        <v>2001.8398348782214</v>
      </c>
      <c r="C2707" s="7">
        <v>1120.31</v>
      </c>
    </row>
    <row r="2708" spans="1:3">
      <c r="A2708" s="3">
        <v>37204</v>
      </c>
      <c r="B2708" s="2">
        <f t="shared" si="43"/>
        <v>2001.8589998337313</v>
      </c>
      <c r="C2708" s="7">
        <v>1138.6500000000001</v>
      </c>
    </row>
    <row r="2709" spans="1:3">
      <c r="A2709" s="3">
        <v>37211</v>
      </c>
      <c r="B2709" s="2">
        <f t="shared" si="43"/>
        <v>2001.8781647892413</v>
      </c>
      <c r="C2709" s="7">
        <v>1150.3399999999999</v>
      </c>
    </row>
    <row r="2710" spans="1:3">
      <c r="A2710" s="3">
        <v>37218</v>
      </c>
      <c r="B2710" s="2">
        <f t="shared" si="43"/>
        <v>2001.8973297447512</v>
      </c>
      <c r="C2710" s="7">
        <v>1139.45</v>
      </c>
    </row>
    <row r="2711" spans="1:3">
      <c r="A2711" s="3">
        <v>37225</v>
      </c>
      <c r="B2711" s="2">
        <f t="shared" si="43"/>
        <v>2001.9164947002612</v>
      </c>
      <c r="C2711" s="7">
        <v>1158.31</v>
      </c>
    </row>
    <row r="2712" spans="1:3">
      <c r="A2712" s="3">
        <v>37232</v>
      </c>
      <c r="B2712" s="2">
        <f t="shared" si="43"/>
        <v>2001.9356596557711</v>
      </c>
      <c r="C2712" s="7">
        <v>1123.0899999999999</v>
      </c>
    </row>
    <row r="2713" spans="1:3">
      <c r="A2713" s="3">
        <v>37239</v>
      </c>
      <c r="B2713" s="2">
        <f t="shared" si="43"/>
        <v>2001.9548246112811</v>
      </c>
      <c r="C2713" s="7">
        <v>1144.8900000000001</v>
      </c>
    </row>
    <row r="2714" spans="1:3">
      <c r="A2714" s="3">
        <v>37246</v>
      </c>
      <c r="B2714" s="2">
        <f t="shared" si="43"/>
        <v>2001.973989566791</v>
      </c>
      <c r="C2714" s="7">
        <v>1161.02</v>
      </c>
    </row>
    <row r="2715" spans="1:3">
      <c r="A2715" s="3">
        <v>37253</v>
      </c>
      <c r="B2715" s="2">
        <f t="shared" si="43"/>
        <v>2001.993154522301</v>
      </c>
      <c r="C2715" s="7">
        <v>1172.51</v>
      </c>
    </row>
    <row r="2716" spans="1:3">
      <c r="A2716" s="3">
        <v>37260</v>
      </c>
      <c r="B2716" s="2">
        <f t="shared" si="43"/>
        <v>2002.0123194778109</v>
      </c>
      <c r="C2716" s="7">
        <v>1145.5999999999999</v>
      </c>
    </row>
    <row r="2717" spans="1:3">
      <c r="A2717" s="3">
        <v>37267</v>
      </c>
      <c r="B2717" s="2">
        <f t="shared" si="43"/>
        <v>2002.0314844333209</v>
      </c>
      <c r="C2717" s="7">
        <v>1127.58</v>
      </c>
    </row>
    <row r="2718" spans="1:3">
      <c r="A2718" s="3">
        <v>37274</v>
      </c>
      <c r="B2718" s="2">
        <f t="shared" si="43"/>
        <v>2002.0506493888308</v>
      </c>
      <c r="C2718" s="7">
        <v>1133.28</v>
      </c>
    </row>
    <row r="2719" spans="1:3">
      <c r="A2719" s="3">
        <v>37281</v>
      </c>
      <c r="B2719" s="2">
        <f t="shared" si="43"/>
        <v>2002.0698143443408</v>
      </c>
      <c r="C2719" s="7">
        <v>1122.2</v>
      </c>
    </row>
    <row r="2720" spans="1:3">
      <c r="A2720" s="3">
        <v>37288</v>
      </c>
      <c r="B2720" s="2">
        <f t="shared" si="43"/>
        <v>2002.0889792998507</v>
      </c>
      <c r="C2720" s="7">
        <v>1096.22</v>
      </c>
    </row>
    <row r="2721" spans="1:3">
      <c r="A2721" s="3">
        <v>37295</v>
      </c>
      <c r="B2721" s="2">
        <f t="shared" si="43"/>
        <v>2002.1081442553607</v>
      </c>
      <c r="C2721" s="7">
        <v>1104.18</v>
      </c>
    </row>
    <row r="2722" spans="1:3">
      <c r="A2722" s="3">
        <v>37302</v>
      </c>
      <c r="B2722" s="2">
        <f t="shared" si="43"/>
        <v>2002.1273092108706</v>
      </c>
      <c r="C2722" s="7">
        <v>1089.8399999999999</v>
      </c>
    </row>
    <row r="2723" spans="1:3">
      <c r="A2723" s="3">
        <v>37309</v>
      </c>
      <c r="B2723" s="2">
        <f t="shared" si="43"/>
        <v>2002.1464741663806</v>
      </c>
      <c r="C2723" s="7">
        <v>1131.78</v>
      </c>
    </row>
    <row r="2724" spans="1:3">
      <c r="A2724" s="3">
        <v>37316</v>
      </c>
      <c r="B2724" s="2">
        <f t="shared" si="43"/>
        <v>2002.1656391218905</v>
      </c>
      <c r="C2724" s="7">
        <v>1164.31</v>
      </c>
    </row>
    <row r="2725" spans="1:3">
      <c r="A2725" s="3">
        <v>37323</v>
      </c>
      <c r="B2725" s="2">
        <f t="shared" si="43"/>
        <v>2002.1848040774005</v>
      </c>
      <c r="C2725" s="7">
        <v>1166.1600000000001</v>
      </c>
    </row>
    <row r="2726" spans="1:3">
      <c r="A2726" s="3">
        <v>37330</v>
      </c>
      <c r="B2726" s="2">
        <f t="shared" si="43"/>
        <v>2002.2039690329104</v>
      </c>
      <c r="C2726" s="7">
        <v>1148.7</v>
      </c>
    </row>
    <row r="2727" spans="1:3">
      <c r="A2727" s="3">
        <v>37337</v>
      </c>
      <c r="B2727" s="2">
        <f t="shared" si="43"/>
        <v>2002.2231339884204</v>
      </c>
      <c r="C2727" s="7">
        <v>1147.3900000000001</v>
      </c>
    </row>
    <row r="2728" spans="1:3">
      <c r="A2728" s="3">
        <v>37344</v>
      </c>
      <c r="B2728" s="2">
        <f t="shared" si="43"/>
        <v>2002.2422989439303</v>
      </c>
      <c r="C2728" s="7">
        <v>1122.73</v>
      </c>
    </row>
    <row r="2729" spans="1:3">
      <c r="A2729" s="3">
        <v>37351</v>
      </c>
      <c r="B2729" s="2">
        <f t="shared" si="43"/>
        <v>2002.2614638994403</v>
      </c>
      <c r="C2729" s="7">
        <v>1111.01</v>
      </c>
    </row>
    <row r="2730" spans="1:3">
      <c r="A2730" s="3">
        <v>37358</v>
      </c>
      <c r="B2730" s="2">
        <f t="shared" si="43"/>
        <v>2002.2806288549502</v>
      </c>
      <c r="C2730" s="7">
        <v>1125.17</v>
      </c>
    </row>
    <row r="2731" spans="1:3">
      <c r="A2731" s="3">
        <v>37365</v>
      </c>
      <c r="B2731" s="2">
        <f t="shared" si="43"/>
        <v>2002.2997938104602</v>
      </c>
      <c r="C2731" s="7">
        <v>1076.32</v>
      </c>
    </row>
    <row r="2732" spans="1:3">
      <c r="A2732" s="3">
        <v>37372</v>
      </c>
      <c r="B2732" s="2">
        <f t="shared" si="43"/>
        <v>2002.3189587659701</v>
      </c>
      <c r="C2732" s="7">
        <v>1073.43</v>
      </c>
    </row>
    <row r="2733" spans="1:3">
      <c r="A2733" s="3">
        <v>37379</v>
      </c>
      <c r="B2733" s="2">
        <f t="shared" si="43"/>
        <v>2002.3381237214801</v>
      </c>
      <c r="C2733" s="7">
        <v>1054.99</v>
      </c>
    </row>
    <row r="2734" spans="1:3">
      <c r="A2734" s="3">
        <v>37386</v>
      </c>
      <c r="B2734" s="2">
        <f t="shared" si="43"/>
        <v>2002.35728867699</v>
      </c>
      <c r="C2734" s="7">
        <v>1106.5899999999999</v>
      </c>
    </row>
    <row r="2735" spans="1:3">
      <c r="A2735" s="3">
        <v>37393</v>
      </c>
      <c r="B2735" s="2">
        <f t="shared" si="43"/>
        <v>2002.3764536325</v>
      </c>
      <c r="C2735" s="7">
        <v>1083.82</v>
      </c>
    </row>
    <row r="2736" spans="1:3">
      <c r="A2736" s="3">
        <v>37400</v>
      </c>
      <c r="B2736" s="2">
        <f t="shared" si="43"/>
        <v>2002.3956185880099</v>
      </c>
      <c r="C2736" s="7">
        <v>1067.1400000000001</v>
      </c>
    </row>
    <row r="2737" spans="1:3">
      <c r="A2737" s="3">
        <v>37407</v>
      </c>
      <c r="B2737" s="2">
        <f t="shared" si="43"/>
        <v>2002.4147835435199</v>
      </c>
      <c r="C2737" s="7">
        <v>1027.53</v>
      </c>
    </row>
    <row r="2738" spans="1:3">
      <c r="A2738" s="3">
        <v>37414</v>
      </c>
      <c r="B2738" s="2">
        <f t="shared" si="43"/>
        <v>2002.4339484990298</v>
      </c>
      <c r="C2738" s="7">
        <v>1007.27</v>
      </c>
    </row>
    <row r="2739" spans="1:3">
      <c r="A2739" s="3">
        <v>37421</v>
      </c>
      <c r="B2739" s="2">
        <f t="shared" si="43"/>
        <v>2002.4531134545398</v>
      </c>
      <c r="C2739" s="7">
        <v>989.14</v>
      </c>
    </row>
    <row r="2740" spans="1:3">
      <c r="A2740" s="3">
        <v>37428</v>
      </c>
      <c r="B2740" s="2">
        <f t="shared" si="43"/>
        <v>2002.4722784100497</v>
      </c>
      <c r="C2740" s="7">
        <v>989.82</v>
      </c>
    </row>
    <row r="2741" spans="1:3">
      <c r="A2741" s="3">
        <v>37435</v>
      </c>
      <c r="B2741" s="2">
        <f t="shared" si="43"/>
        <v>2002.4914433655597</v>
      </c>
      <c r="C2741" s="7">
        <v>989.03</v>
      </c>
    </row>
    <row r="2742" spans="1:3">
      <c r="A2742" s="3">
        <v>37442</v>
      </c>
      <c r="B2742" s="2">
        <f t="shared" si="43"/>
        <v>2002.5106083210696</v>
      </c>
      <c r="C2742" s="7">
        <v>921.39</v>
      </c>
    </row>
    <row r="2743" spans="1:3">
      <c r="A2743" s="3">
        <v>37449</v>
      </c>
      <c r="B2743" s="2">
        <f t="shared" si="43"/>
        <v>2002.5297732765796</v>
      </c>
      <c r="C2743" s="7">
        <v>847.75</v>
      </c>
    </row>
    <row r="2744" spans="1:3">
      <c r="A2744" s="3">
        <v>37456</v>
      </c>
      <c r="B2744" s="2">
        <f t="shared" si="43"/>
        <v>2002.5489382320895</v>
      </c>
      <c r="C2744" s="7">
        <v>852.84</v>
      </c>
    </row>
    <row r="2745" spans="1:3">
      <c r="A2745" s="3">
        <v>37463</v>
      </c>
      <c r="B2745" s="2">
        <f t="shared" si="43"/>
        <v>2002.5681031875995</v>
      </c>
      <c r="C2745" s="7">
        <v>864.24</v>
      </c>
    </row>
    <row r="2746" spans="1:3">
      <c r="A2746" s="3">
        <v>37470</v>
      </c>
      <c r="B2746" s="2">
        <f t="shared" si="43"/>
        <v>2002.5872681431094</v>
      </c>
      <c r="C2746" s="7">
        <v>908.64</v>
      </c>
    </row>
    <row r="2747" spans="1:3">
      <c r="A2747" s="3">
        <v>37477</v>
      </c>
      <c r="B2747" s="2">
        <f t="shared" si="43"/>
        <v>2002.6064330986194</v>
      </c>
      <c r="C2747" s="7">
        <v>928.77</v>
      </c>
    </row>
    <row r="2748" spans="1:3">
      <c r="A2748" s="3">
        <v>37484</v>
      </c>
      <c r="B2748" s="2">
        <f t="shared" si="43"/>
        <v>2002.6255980541293</v>
      </c>
      <c r="C2748" s="7">
        <v>940.86</v>
      </c>
    </row>
    <row r="2749" spans="1:3">
      <c r="A2749" s="3">
        <v>37491</v>
      </c>
      <c r="B2749" s="2">
        <f t="shared" si="43"/>
        <v>2002.6447630096393</v>
      </c>
      <c r="C2749" s="7">
        <v>916.07</v>
      </c>
    </row>
    <row r="2750" spans="1:3">
      <c r="A2750" s="3">
        <v>37498</v>
      </c>
      <c r="B2750" s="2">
        <f t="shared" si="43"/>
        <v>2002.6639279651492</v>
      </c>
      <c r="C2750" s="7">
        <v>893.92</v>
      </c>
    </row>
    <row r="2751" spans="1:3">
      <c r="A2751" s="3">
        <v>37505</v>
      </c>
      <c r="B2751" s="2">
        <f t="shared" si="43"/>
        <v>2002.6830929206592</v>
      </c>
      <c r="C2751" s="7">
        <v>889.81</v>
      </c>
    </row>
    <row r="2752" spans="1:3">
      <c r="A2752" s="3">
        <v>37512</v>
      </c>
      <c r="B2752" s="2">
        <f t="shared" si="43"/>
        <v>2002.7022578761691</v>
      </c>
      <c r="C2752" s="7">
        <v>845.39</v>
      </c>
    </row>
    <row r="2753" spans="1:3">
      <c r="A2753" s="3">
        <v>37519</v>
      </c>
      <c r="B2753" s="2">
        <f t="shared" si="43"/>
        <v>2002.7214228316791</v>
      </c>
      <c r="C2753" s="7">
        <v>827.37</v>
      </c>
    </row>
    <row r="2754" spans="1:3">
      <c r="A2754" s="3">
        <v>37526</v>
      </c>
      <c r="B2754" s="2">
        <f t="shared" si="43"/>
        <v>2002.740587787189</v>
      </c>
      <c r="C2754" s="7">
        <v>800.58</v>
      </c>
    </row>
    <row r="2755" spans="1:3">
      <c r="A2755" s="3">
        <v>37533</v>
      </c>
      <c r="B2755" s="2">
        <f t="shared" si="43"/>
        <v>2002.759752742699</v>
      </c>
      <c r="C2755" s="7">
        <v>835.32</v>
      </c>
    </row>
    <row r="2756" spans="1:3">
      <c r="A2756" s="3">
        <v>37540</v>
      </c>
      <c r="B2756" s="2">
        <f t="shared" si="43"/>
        <v>2002.7789176982089</v>
      </c>
      <c r="C2756" s="7">
        <v>884.39</v>
      </c>
    </row>
    <row r="2757" spans="1:3">
      <c r="A2757" s="3">
        <v>37547</v>
      </c>
      <c r="B2757" s="2">
        <f t="shared" si="43"/>
        <v>2002.7980826537189</v>
      </c>
      <c r="C2757" s="7">
        <v>897.65</v>
      </c>
    </row>
    <row r="2758" spans="1:3">
      <c r="A2758" s="3">
        <v>37554</v>
      </c>
      <c r="B2758" s="2">
        <f t="shared" si="43"/>
        <v>2002.8172476092288</v>
      </c>
      <c r="C2758" s="7">
        <v>900.96</v>
      </c>
    </row>
    <row r="2759" spans="1:3">
      <c r="A2759" s="3">
        <v>37561</v>
      </c>
      <c r="B2759" s="2">
        <f t="shared" si="43"/>
        <v>2002.8364125647388</v>
      </c>
      <c r="C2759" s="7">
        <v>894.74</v>
      </c>
    </row>
    <row r="2760" spans="1:3">
      <c r="A2760" s="3">
        <v>37568</v>
      </c>
      <c r="B2760" s="2">
        <f t="shared" si="43"/>
        <v>2002.8555775202487</v>
      </c>
      <c r="C2760" s="7">
        <v>909.83</v>
      </c>
    </row>
    <row r="2761" spans="1:3">
      <c r="A2761" s="3">
        <v>37575</v>
      </c>
      <c r="B2761" s="2">
        <f t="shared" si="43"/>
        <v>2002.8747424757587</v>
      </c>
      <c r="C2761" s="7">
        <v>930.55</v>
      </c>
    </row>
    <row r="2762" spans="1:3">
      <c r="A2762" s="3">
        <v>37582</v>
      </c>
      <c r="B2762" s="2">
        <f t="shared" si="43"/>
        <v>2002.8939074312686</v>
      </c>
      <c r="C2762" s="7">
        <v>936.31</v>
      </c>
    </row>
    <row r="2763" spans="1:3">
      <c r="A2763" s="3">
        <v>37589</v>
      </c>
      <c r="B2763" s="2">
        <f t="shared" si="43"/>
        <v>2002.9130723867786</v>
      </c>
      <c r="C2763" s="7">
        <v>912.23</v>
      </c>
    </row>
    <row r="2764" spans="1:3">
      <c r="A2764" s="3">
        <v>37596</v>
      </c>
      <c r="B2764" s="2">
        <f t="shared" si="43"/>
        <v>2002.9322373422885</v>
      </c>
      <c r="C2764" s="7">
        <v>889.48</v>
      </c>
    </row>
    <row r="2765" spans="1:3">
      <c r="A2765" s="3">
        <v>37603</v>
      </c>
      <c r="B2765" s="2">
        <f t="shared" si="43"/>
        <v>2002.9514022977985</v>
      </c>
      <c r="C2765" s="7">
        <v>895.76</v>
      </c>
    </row>
    <row r="2766" spans="1:3">
      <c r="A2766" s="3">
        <v>37610</v>
      </c>
      <c r="B2766" s="2">
        <f t="shared" ref="B2766:B2829" si="44">B2765+(7/365.25)</f>
        <v>2002.9705672533084</v>
      </c>
      <c r="C2766" s="7">
        <v>875.4</v>
      </c>
    </row>
    <row r="2767" spans="1:3">
      <c r="A2767" s="3">
        <v>37617</v>
      </c>
      <c r="B2767" s="2">
        <f t="shared" si="44"/>
        <v>2002.9897322088184</v>
      </c>
      <c r="C2767" s="7">
        <v>908.59</v>
      </c>
    </row>
    <row r="2768" spans="1:3">
      <c r="A2768" s="3">
        <v>37624</v>
      </c>
      <c r="B2768" s="2">
        <f t="shared" si="44"/>
        <v>2003.0088971643283</v>
      </c>
      <c r="C2768" s="7">
        <v>927.57</v>
      </c>
    </row>
    <row r="2769" spans="1:3">
      <c r="A2769" s="3">
        <v>37631</v>
      </c>
      <c r="B2769" s="2">
        <f t="shared" si="44"/>
        <v>2003.0280621198383</v>
      </c>
      <c r="C2769" s="7">
        <v>901.78</v>
      </c>
    </row>
    <row r="2770" spans="1:3">
      <c r="A2770" s="3">
        <v>37638</v>
      </c>
      <c r="B2770" s="2">
        <f t="shared" si="44"/>
        <v>2003.0472270753482</v>
      </c>
      <c r="C2770" s="7">
        <v>861.4</v>
      </c>
    </row>
    <row r="2771" spans="1:3">
      <c r="A2771" s="3">
        <v>37645</v>
      </c>
      <c r="B2771" s="2">
        <f t="shared" si="44"/>
        <v>2003.0663920308582</v>
      </c>
      <c r="C2771" s="7">
        <v>855.7</v>
      </c>
    </row>
    <row r="2772" spans="1:3">
      <c r="A2772" s="3">
        <v>37652</v>
      </c>
      <c r="B2772" s="2">
        <f t="shared" si="44"/>
        <v>2003.0855569863681</v>
      </c>
      <c r="C2772" s="7">
        <v>829.69</v>
      </c>
    </row>
    <row r="2773" spans="1:3">
      <c r="A2773" s="3">
        <v>37659</v>
      </c>
      <c r="B2773" s="2">
        <f t="shared" si="44"/>
        <v>2003.1047219418781</v>
      </c>
      <c r="C2773" s="7">
        <v>834.89</v>
      </c>
    </row>
    <row r="2774" spans="1:3">
      <c r="A2774" s="3">
        <v>37666</v>
      </c>
      <c r="B2774" s="2">
        <f t="shared" si="44"/>
        <v>2003.123886897388</v>
      </c>
      <c r="C2774" s="7">
        <v>848.17</v>
      </c>
    </row>
    <row r="2775" spans="1:3">
      <c r="A2775" s="3">
        <v>37673</v>
      </c>
      <c r="B2775" s="2">
        <f t="shared" si="44"/>
        <v>2003.143051852898</v>
      </c>
      <c r="C2775" s="7">
        <v>841.15</v>
      </c>
    </row>
    <row r="2776" spans="1:3">
      <c r="A2776" s="3">
        <v>37680</v>
      </c>
      <c r="B2776" s="2">
        <f t="shared" si="44"/>
        <v>2003.1622168084079</v>
      </c>
      <c r="C2776" s="7">
        <v>828.89</v>
      </c>
    </row>
    <row r="2777" spans="1:3">
      <c r="A2777" s="3">
        <v>37687</v>
      </c>
      <c r="B2777" s="2">
        <f t="shared" si="44"/>
        <v>2003.1813817639179</v>
      </c>
      <c r="C2777" s="7">
        <v>833.27</v>
      </c>
    </row>
    <row r="2778" spans="1:3">
      <c r="A2778" s="3">
        <v>37694</v>
      </c>
      <c r="B2778" s="2">
        <f t="shared" si="44"/>
        <v>2003.2005467194278</v>
      </c>
      <c r="C2778" s="7">
        <v>895.79</v>
      </c>
    </row>
    <row r="2779" spans="1:3">
      <c r="A2779" s="3">
        <v>37701</v>
      </c>
      <c r="B2779" s="2">
        <f t="shared" si="44"/>
        <v>2003.2197116749378</v>
      </c>
      <c r="C2779" s="7">
        <v>863.5</v>
      </c>
    </row>
    <row r="2780" spans="1:3">
      <c r="A2780" s="3">
        <v>37708</v>
      </c>
      <c r="B2780" s="2">
        <f t="shared" si="44"/>
        <v>2003.2388766304477</v>
      </c>
      <c r="C2780" s="7">
        <v>878.85</v>
      </c>
    </row>
    <row r="2781" spans="1:3">
      <c r="A2781" s="3">
        <v>37715</v>
      </c>
      <c r="B2781" s="2">
        <f t="shared" si="44"/>
        <v>2003.2580415859577</v>
      </c>
      <c r="C2781" s="7">
        <v>868.3</v>
      </c>
    </row>
    <row r="2782" spans="1:3">
      <c r="A2782" s="3">
        <v>37722</v>
      </c>
      <c r="B2782" s="2">
        <f t="shared" si="44"/>
        <v>2003.2772065414676</v>
      </c>
      <c r="C2782" s="7">
        <v>893.58</v>
      </c>
    </row>
    <row r="2783" spans="1:3">
      <c r="A2783" s="3">
        <v>37729</v>
      </c>
      <c r="B2783" s="2">
        <f t="shared" si="44"/>
        <v>2003.2963714969776</v>
      </c>
      <c r="C2783" s="7">
        <v>898.81</v>
      </c>
    </row>
    <row r="2784" spans="1:3">
      <c r="A2784" s="3">
        <v>37736</v>
      </c>
      <c r="B2784" s="2">
        <f t="shared" si="44"/>
        <v>2003.3155364524875</v>
      </c>
      <c r="C2784" s="7">
        <v>930.08</v>
      </c>
    </row>
    <row r="2785" spans="1:3">
      <c r="A2785" s="3">
        <v>37743</v>
      </c>
      <c r="B2785" s="2">
        <f t="shared" si="44"/>
        <v>2003.3347014079975</v>
      </c>
      <c r="C2785" s="7">
        <v>933.41</v>
      </c>
    </row>
    <row r="2786" spans="1:3">
      <c r="A2786" s="3">
        <v>37750</v>
      </c>
      <c r="B2786" s="2">
        <f t="shared" si="44"/>
        <v>2003.3538663635074</v>
      </c>
      <c r="C2786" s="7">
        <v>944.3</v>
      </c>
    </row>
    <row r="2787" spans="1:3">
      <c r="A2787" s="3">
        <v>37757</v>
      </c>
      <c r="B2787" s="2">
        <f t="shared" si="44"/>
        <v>2003.3730313190174</v>
      </c>
      <c r="C2787" s="7">
        <v>933.22</v>
      </c>
    </row>
    <row r="2788" spans="1:3">
      <c r="A2788" s="3">
        <v>37764</v>
      </c>
      <c r="B2788" s="2">
        <f t="shared" si="44"/>
        <v>2003.3921962745274</v>
      </c>
      <c r="C2788" s="7">
        <v>963.59</v>
      </c>
    </row>
    <row r="2789" spans="1:3">
      <c r="A2789" s="3">
        <v>37771</v>
      </c>
      <c r="B2789" s="2">
        <f t="shared" si="44"/>
        <v>2003.4113612300373</v>
      </c>
      <c r="C2789" s="7">
        <v>987.76</v>
      </c>
    </row>
    <row r="2790" spans="1:3">
      <c r="A2790" s="3">
        <v>37778</v>
      </c>
      <c r="B2790" s="2">
        <f t="shared" si="44"/>
        <v>2003.4305261855473</v>
      </c>
      <c r="C2790" s="7">
        <v>988.61</v>
      </c>
    </row>
    <row r="2791" spans="1:3">
      <c r="A2791" s="3">
        <v>37785</v>
      </c>
      <c r="B2791" s="2">
        <f t="shared" si="44"/>
        <v>2003.4496911410572</v>
      </c>
      <c r="C2791" s="7">
        <v>995.69</v>
      </c>
    </row>
    <row r="2792" spans="1:3">
      <c r="A2792" s="3">
        <v>37792</v>
      </c>
      <c r="B2792" s="2">
        <f t="shared" si="44"/>
        <v>2003.4688560965672</v>
      </c>
      <c r="C2792" s="7">
        <v>976.22</v>
      </c>
    </row>
    <row r="2793" spans="1:3">
      <c r="A2793" s="3">
        <v>37799</v>
      </c>
      <c r="B2793" s="2">
        <f t="shared" si="44"/>
        <v>2003.4880210520771</v>
      </c>
      <c r="C2793" s="7">
        <v>985.7</v>
      </c>
    </row>
    <row r="2794" spans="1:3">
      <c r="A2794" s="3">
        <v>37806</v>
      </c>
      <c r="B2794" s="2">
        <f t="shared" si="44"/>
        <v>2003.5071860075871</v>
      </c>
      <c r="C2794" s="7">
        <v>998.14</v>
      </c>
    </row>
    <row r="2795" spans="1:3">
      <c r="A2795" s="3">
        <v>37813</v>
      </c>
      <c r="B2795" s="2">
        <f t="shared" si="44"/>
        <v>2003.526350963097</v>
      </c>
      <c r="C2795" s="7">
        <v>993.32</v>
      </c>
    </row>
    <row r="2796" spans="1:3">
      <c r="A2796" s="3">
        <v>37820</v>
      </c>
      <c r="B2796" s="2">
        <f t="shared" si="44"/>
        <v>2003.545515918607</v>
      </c>
      <c r="C2796" s="7">
        <v>998.68</v>
      </c>
    </row>
    <row r="2797" spans="1:3">
      <c r="A2797" s="3">
        <v>37827</v>
      </c>
      <c r="B2797" s="2">
        <f t="shared" si="44"/>
        <v>2003.5646808741169</v>
      </c>
      <c r="C2797" s="7">
        <v>980.15</v>
      </c>
    </row>
    <row r="2798" spans="1:3">
      <c r="A2798" s="3">
        <v>37834</v>
      </c>
      <c r="B2798" s="2">
        <f t="shared" si="44"/>
        <v>2003.5838458296269</v>
      </c>
      <c r="C2798" s="7">
        <v>977.59</v>
      </c>
    </row>
    <row r="2799" spans="1:3">
      <c r="A2799" s="3">
        <v>37841</v>
      </c>
      <c r="B2799" s="2">
        <f t="shared" si="44"/>
        <v>2003.6030107851368</v>
      </c>
      <c r="C2799" s="7">
        <v>990.67</v>
      </c>
    </row>
    <row r="2800" spans="1:3">
      <c r="A2800" s="3">
        <v>37848</v>
      </c>
      <c r="B2800" s="2">
        <f t="shared" si="44"/>
        <v>2003.6221757406468</v>
      </c>
      <c r="C2800" s="7">
        <v>993.06</v>
      </c>
    </row>
    <row r="2801" spans="1:3">
      <c r="A2801" s="3">
        <v>37855</v>
      </c>
      <c r="B2801" s="2">
        <f t="shared" si="44"/>
        <v>2003.6413406961567</v>
      </c>
      <c r="C2801" s="7">
        <v>1008.01</v>
      </c>
    </row>
    <row r="2802" spans="1:3">
      <c r="A2802" s="3">
        <v>37862</v>
      </c>
      <c r="B2802" s="2">
        <f t="shared" si="44"/>
        <v>2003.6605056516667</v>
      </c>
      <c r="C2802" s="7">
        <v>1021.39</v>
      </c>
    </row>
    <row r="2803" spans="1:3">
      <c r="A2803" s="3">
        <v>37869</v>
      </c>
      <c r="B2803" s="2">
        <f t="shared" si="44"/>
        <v>2003.6796706071766</v>
      </c>
      <c r="C2803" s="7">
        <v>1018.63</v>
      </c>
    </row>
    <row r="2804" spans="1:3">
      <c r="A2804" s="3">
        <v>37876</v>
      </c>
      <c r="B2804" s="2">
        <f t="shared" si="44"/>
        <v>2003.6988355626866</v>
      </c>
      <c r="C2804" s="7">
        <v>1036.3</v>
      </c>
    </row>
    <row r="2805" spans="1:3">
      <c r="A2805" s="3">
        <v>37883</v>
      </c>
      <c r="B2805" s="2">
        <f t="shared" si="44"/>
        <v>2003.7180005181965</v>
      </c>
      <c r="C2805" s="7">
        <v>996.85</v>
      </c>
    </row>
    <row r="2806" spans="1:3">
      <c r="A2806" s="3">
        <v>37890</v>
      </c>
      <c r="B2806" s="2">
        <f t="shared" si="44"/>
        <v>2003.7371654737065</v>
      </c>
      <c r="C2806" s="7">
        <v>1029.8499999999999</v>
      </c>
    </row>
    <row r="2807" spans="1:3">
      <c r="A2807" s="3">
        <v>37897</v>
      </c>
      <c r="B2807" s="2">
        <f t="shared" si="44"/>
        <v>2003.7563304292164</v>
      </c>
      <c r="C2807" s="7">
        <v>1038.06</v>
      </c>
    </row>
    <row r="2808" spans="1:3">
      <c r="A2808" s="3">
        <v>37904</v>
      </c>
      <c r="B2808" s="2">
        <f t="shared" si="44"/>
        <v>2003.7754953847264</v>
      </c>
      <c r="C2808" s="7">
        <v>1039.32</v>
      </c>
    </row>
    <row r="2809" spans="1:3">
      <c r="A2809" s="3">
        <v>37911</v>
      </c>
      <c r="B2809" s="2">
        <f t="shared" si="44"/>
        <v>2003.7946603402363</v>
      </c>
      <c r="C2809" s="7">
        <v>1028.9100000000001</v>
      </c>
    </row>
    <row r="2810" spans="1:3">
      <c r="A2810" s="3">
        <v>37918</v>
      </c>
      <c r="B2810" s="2">
        <f t="shared" si="44"/>
        <v>2003.8138252957463</v>
      </c>
      <c r="C2810" s="7">
        <v>1050.71</v>
      </c>
    </row>
    <row r="2811" spans="1:3">
      <c r="A2811" s="3">
        <v>37925</v>
      </c>
      <c r="B2811" s="2">
        <f t="shared" si="44"/>
        <v>2003.8329902512562</v>
      </c>
      <c r="C2811" s="7">
        <v>1053.21</v>
      </c>
    </row>
    <row r="2812" spans="1:3">
      <c r="A2812" s="3">
        <v>37932</v>
      </c>
      <c r="B2812" s="2">
        <f t="shared" si="44"/>
        <v>2003.8521552067662</v>
      </c>
      <c r="C2812" s="7">
        <v>1050.3499999999999</v>
      </c>
    </row>
    <row r="2813" spans="1:3">
      <c r="A2813" s="3">
        <v>37939</v>
      </c>
      <c r="B2813" s="2">
        <f t="shared" si="44"/>
        <v>2003.8713201622761</v>
      </c>
      <c r="C2813" s="7">
        <v>1035.28</v>
      </c>
    </row>
    <row r="2814" spans="1:3">
      <c r="A2814" s="3">
        <v>37946</v>
      </c>
      <c r="B2814" s="2">
        <f t="shared" si="44"/>
        <v>2003.8904851177861</v>
      </c>
      <c r="C2814" s="7">
        <v>1058.2</v>
      </c>
    </row>
    <row r="2815" spans="1:3">
      <c r="A2815" s="3">
        <v>37953</v>
      </c>
      <c r="B2815" s="2">
        <f t="shared" si="44"/>
        <v>2003.909650073296</v>
      </c>
      <c r="C2815" s="7">
        <v>1061.5</v>
      </c>
    </row>
    <row r="2816" spans="1:3">
      <c r="A2816" s="3">
        <v>37960</v>
      </c>
      <c r="B2816" s="2">
        <f t="shared" si="44"/>
        <v>2003.928815028806</v>
      </c>
      <c r="C2816" s="7">
        <v>1074.1400000000001</v>
      </c>
    </row>
    <row r="2817" spans="1:3">
      <c r="A2817" s="3">
        <v>37967</v>
      </c>
      <c r="B2817" s="2">
        <f t="shared" si="44"/>
        <v>2003.9479799843159</v>
      </c>
      <c r="C2817" s="7">
        <v>1088.6600000000001</v>
      </c>
    </row>
    <row r="2818" spans="1:3">
      <c r="A2818" s="3">
        <v>37974</v>
      </c>
      <c r="B2818" s="2">
        <f t="shared" si="44"/>
        <v>2003.9671449398259</v>
      </c>
      <c r="C2818" s="7">
        <v>1095.8900000000001</v>
      </c>
    </row>
    <row r="2819" spans="1:3">
      <c r="A2819" s="3">
        <v>37981</v>
      </c>
      <c r="B2819" s="2">
        <f t="shared" si="44"/>
        <v>2003.9863098953358</v>
      </c>
      <c r="C2819" s="7">
        <v>1108.48</v>
      </c>
    </row>
    <row r="2820" spans="1:3">
      <c r="A2820" s="3">
        <v>37988</v>
      </c>
      <c r="B2820" s="2">
        <f t="shared" si="44"/>
        <v>2004.0054748508458</v>
      </c>
      <c r="C2820" s="7">
        <v>1121.8599999999999</v>
      </c>
    </row>
    <row r="2821" spans="1:3">
      <c r="A2821" s="3">
        <v>37995</v>
      </c>
      <c r="B2821" s="2">
        <f t="shared" si="44"/>
        <v>2004.0246398063557</v>
      </c>
      <c r="C2821" s="7">
        <v>1139.83</v>
      </c>
    </row>
    <row r="2822" spans="1:3">
      <c r="A2822" s="3">
        <v>38002</v>
      </c>
      <c r="B2822" s="2">
        <f t="shared" si="44"/>
        <v>2004.0438047618657</v>
      </c>
      <c r="C2822" s="7">
        <v>1141.55</v>
      </c>
    </row>
    <row r="2823" spans="1:3">
      <c r="A2823" s="3">
        <v>38009</v>
      </c>
      <c r="B2823" s="2">
        <f t="shared" si="44"/>
        <v>2004.0629697173756</v>
      </c>
      <c r="C2823" s="7">
        <v>1131.1300000000001</v>
      </c>
    </row>
    <row r="2824" spans="1:3">
      <c r="A2824" s="3">
        <v>38016</v>
      </c>
      <c r="B2824" s="2">
        <f t="shared" si="44"/>
        <v>2004.0821346728856</v>
      </c>
      <c r="C2824" s="7">
        <v>1142.76</v>
      </c>
    </row>
    <row r="2825" spans="1:3">
      <c r="A2825" s="3">
        <v>38023</v>
      </c>
      <c r="B2825" s="2">
        <f t="shared" si="44"/>
        <v>2004.1012996283955</v>
      </c>
      <c r="C2825" s="7">
        <v>1145.81</v>
      </c>
    </row>
    <row r="2826" spans="1:3">
      <c r="A2826" s="3">
        <v>38030</v>
      </c>
      <c r="B2826" s="2">
        <f t="shared" si="44"/>
        <v>2004.1204645839055</v>
      </c>
      <c r="C2826" s="7">
        <v>1144.1099999999999</v>
      </c>
    </row>
    <row r="2827" spans="1:3">
      <c r="A2827" s="3">
        <v>38037</v>
      </c>
      <c r="B2827" s="2">
        <f t="shared" si="44"/>
        <v>2004.1396295394154</v>
      </c>
      <c r="C2827" s="7">
        <v>1144.94</v>
      </c>
    </row>
    <row r="2828" spans="1:3">
      <c r="A2828" s="3">
        <v>38044</v>
      </c>
      <c r="B2828" s="2">
        <f t="shared" si="44"/>
        <v>2004.1587944949254</v>
      </c>
      <c r="C2828" s="7">
        <v>1156.8599999999999</v>
      </c>
    </row>
    <row r="2829" spans="1:3">
      <c r="A2829" s="3">
        <v>38051</v>
      </c>
      <c r="B2829" s="2">
        <f t="shared" si="44"/>
        <v>2004.1779594504353</v>
      </c>
      <c r="C2829" s="7">
        <v>1120.57</v>
      </c>
    </row>
    <row r="2830" spans="1:3">
      <c r="A2830" s="3">
        <v>38058</v>
      </c>
      <c r="B2830" s="2">
        <f t="shared" ref="B2830:B2893" si="45">B2829+(7/365.25)</f>
        <v>2004.1971244059453</v>
      </c>
      <c r="C2830" s="7">
        <v>1109.78</v>
      </c>
    </row>
    <row r="2831" spans="1:3">
      <c r="A2831" s="3">
        <v>38065</v>
      </c>
      <c r="B2831" s="2">
        <f t="shared" si="45"/>
        <v>2004.2162893614552</v>
      </c>
      <c r="C2831" s="7">
        <v>1108.06</v>
      </c>
    </row>
    <row r="2832" spans="1:3">
      <c r="A2832" s="3">
        <v>38072</v>
      </c>
      <c r="B2832" s="2">
        <f t="shared" si="45"/>
        <v>2004.2354543169652</v>
      </c>
      <c r="C2832" s="7">
        <v>1141.81</v>
      </c>
    </row>
    <row r="2833" spans="1:3">
      <c r="A2833" s="3">
        <v>38079</v>
      </c>
      <c r="B2833" s="2">
        <f t="shared" si="45"/>
        <v>2004.2546192724751</v>
      </c>
      <c r="C2833" s="7">
        <v>1139.32</v>
      </c>
    </row>
    <row r="2834" spans="1:3">
      <c r="A2834" s="3">
        <v>38086</v>
      </c>
      <c r="B2834" s="2">
        <f t="shared" si="45"/>
        <v>2004.2737842279851</v>
      </c>
      <c r="C2834" s="7">
        <v>1134.6099999999999</v>
      </c>
    </row>
    <row r="2835" spans="1:3">
      <c r="A2835" s="3">
        <v>38093</v>
      </c>
      <c r="B2835" s="2">
        <f t="shared" si="45"/>
        <v>2004.292949183495</v>
      </c>
      <c r="C2835" s="7">
        <v>1140.5999999999999</v>
      </c>
    </row>
    <row r="2836" spans="1:3">
      <c r="A2836" s="3">
        <v>38100</v>
      </c>
      <c r="B2836" s="2">
        <f t="shared" si="45"/>
        <v>2004.312114139005</v>
      </c>
      <c r="C2836" s="7">
        <v>1107.3</v>
      </c>
    </row>
    <row r="2837" spans="1:3">
      <c r="A2837" s="3">
        <v>38107</v>
      </c>
      <c r="B2837" s="2">
        <f t="shared" si="45"/>
        <v>2004.3312790945149</v>
      </c>
      <c r="C2837" s="7">
        <v>1098.7</v>
      </c>
    </row>
    <row r="2838" spans="1:3">
      <c r="A2838" s="3">
        <v>38114</v>
      </c>
      <c r="B2838" s="2">
        <f t="shared" si="45"/>
        <v>2004.3504440500249</v>
      </c>
      <c r="C2838" s="7">
        <v>1095.7</v>
      </c>
    </row>
    <row r="2839" spans="1:3">
      <c r="A2839" s="3">
        <v>38121</v>
      </c>
      <c r="B2839" s="2">
        <f t="shared" si="45"/>
        <v>2004.3696090055348</v>
      </c>
      <c r="C2839" s="7">
        <v>1093.56</v>
      </c>
    </row>
    <row r="2840" spans="1:3">
      <c r="A2840" s="3">
        <v>38128</v>
      </c>
      <c r="B2840" s="2">
        <f t="shared" si="45"/>
        <v>2004.3887739610448</v>
      </c>
      <c r="C2840" s="7">
        <v>1120.68</v>
      </c>
    </row>
    <row r="2841" spans="1:3">
      <c r="A2841" s="3">
        <v>38135</v>
      </c>
      <c r="B2841" s="2">
        <f t="shared" si="45"/>
        <v>2004.4079389165547</v>
      </c>
      <c r="C2841" s="7">
        <v>1122.5</v>
      </c>
    </row>
    <row r="2842" spans="1:3">
      <c r="A2842" s="3">
        <v>38142</v>
      </c>
      <c r="B2842" s="2">
        <f t="shared" si="45"/>
        <v>2004.4271038720647</v>
      </c>
      <c r="C2842" s="7">
        <v>1136.47</v>
      </c>
    </row>
    <row r="2843" spans="1:3">
      <c r="A2843" s="3">
        <v>38149</v>
      </c>
      <c r="B2843" s="2">
        <f t="shared" si="45"/>
        <v>2004.4462688275746</v>
      </c>
      <c r="C2843" s="7">
        <v>1135.02</v>
      </c>
    </row>
    <row r="2844" spans="1:3">
      <c r="A2844" s="3">
        <v>38156</v>
      </c>
      <c r="B2844" s="2">
        <f t="shared" si="45"/>
        <v>2004.4654337830846</v>
      </c>
      <c r="C2844" s="7">
        <v>1134.43</v>
      </c>
    </row>
    <row r="2845" spans="1:3">
      <c r="A2845" s="3">
        <v>38163</v>
      </c>
      <c r="B2845" s="2">
        <f t="shared" si="45"/>
        <v>2004.4845987385945</v>
      </c>
      <c r="C2845" s="7">
        <v>1125.3800000000001</v>
      </c>
    </row>
    <row r="2846" spans="1:3">
      <c r="A2846" s="3">
        <v>38170</v>
      </c>
      <c r="B2846" s="2">
        <f t="shared" si="45"/>
        <v>2004.5037636941045</v>
      </c>
      <c r="C2846" s="7">
        <v>1112.81</v>
      </c>
    </row>
    <row r="2847" spans="1:3">
      <c r="A2847" s="3">
        <v>38177</v>
      </c>
      <c r="B2847" s="2">
        <f t="shared" si="45"/>
        <v>2004.5229286496144</v>
      </c>
      <c r="C2847" s="7">
        <v>1101.3900000000001</v>
      </c>
    </row>
    <row r="2848" spans="1:3">
      <c r="A2848" s="3">
        <v>38184</v>
      </c>
      <c r="B2848" s="2">
        <f t="shared" si="45"/>
        <v>2004.5420936051244</v>
      </c>
      <c r="C2848" s="7">
        <v>1086.2</v>
      </c>
    </row>
    <row r="2849" spans="1:3">
      <c r="A2849" s="3">
        <v>38191</v>
      </c>
      <c r="B2849" s="2">
        <f t="shared" si="45"/>
        <v>2004.5612585606343</v>
      </c>
      <c r="C2849" s="7">
        <v>1101.72</v>
      </c>
    </row>
    <row r="2850" spans="1:3">
      <c r="A2850" s="3">
        <v>38198</v>
      </c>
      <c r="B2850" s="2">
        <f t="shared" si="45"/>
        <v>2004.5804235161443</v>
      </c>
      <c r="C2850" s="7">
        <v>1063.97</v>
      </c>
    </row>
    <row r="2851" spans="1:3">
      <c r="A2851" s="3">
        <v>38205</v>
      </c>
      <c r="B2851" s="2">
        <f t="shared" si="45"/>
        <v>2004.5995884716542</v>
      </c>
      <c r="C2851" s="7">
        <v>1064.8</v>
      </c>
    </row>
    <row r="2852" spans="1:3">
      <c r="A2852" s="3">
        <v>38212</v>
      </c>
      <c r="B2852" s="2">
        <f t="shared" si="45"/>
        <v>2004.6187534271642</v>
      </c>
      <c r="C2852" s="7">
        <v>1098.3499999999999</v>
      </c>
    </row>
    <row r="2853" spans="1:3">
      <c r="A2853" s="3">
        <v>38219</v>
      </c>
      <c r="B2853" s="2">
        <f t="shared" si="45"/>
        <v>2004.6379183826741</v>
      </c>
      <c r="C2853" s="7">
        <v>1107.77</v>
      </c>
    </row>
    <row r="2854" spans="1:3">
      <c r="A2854" s="3">
        <v>38226</v>
      </c>
      <c r="B2854" s="2">
        <f t="shared" si="45"/>
        <v>2004.6570833381841</v>
      </c>
      <c r="C2854" s="7">
        <v>1113.6300000000001</v>
      </c>
    </row>
    <row r="2855" spans="1:3">
      <c r="A2855" s="3">
        <v>38233</v>
      </c>
      <c r="B2855" s="2">
        <f t="shared" si="45"/>
        <v>2004.676248293694</v>
      </c>
      <c r="C2855" s="7">
        <v>1123.92</v>
      </c>
    </row>
    <row r="2856" spans="1:3">
      <c r="A2856" s="3">
        <v>38240</v>
      </c>
      <c r="B2856" s="2">
        <f t="shared" si="45"/>
        <v>2004.695413249204</v>
      </c>
      <c r="C2856" s="7">
        <v>1128.55</v>
      </c>
    </row>
    <row r="2857" spans="1:3">
      <c r="A2857" s="3">
        <v>38247</v>
      </c>
      <c r="B2857" s="2">
        <f t="shared" si="45"/>
        <v>2004.7145782047139</v>
      </c>
      <c r="C2857" s="7">
        <v>1110.1099999999999</v>
      </c>
    </row>
    <row r="2858" spans="1:3">
      <c r="A2858" s="3">
        <v>38254</v>
      </c>
      <c r="B2858" s="2">
        <f t="shared" si="45"/>
        <v>2004.7337431602239</v>
      </c>
      <c r="C2858" s="7">
        <v>1131.5</v>
      </c>
    </row>
    <row r="2859" spans="1:3">
      <c r="A2859" s="3">
        <v>38261</v>
      </c>
      <c r="B2859" s="2">
        <f t="shared" si="45"/>
        <v>2004.7529081157338</v>
      </c>
      <c r="C2859" s="7">
        <v>1122.1400000000001</v>
      </c>
    </row>
    <row r="2860" spans="1:3">
      <c r="A2860" s="3">
        <v>38268</v>
      </c>
      <c r="B2860" s="2">
        <f t="shared" si="45"/>
        <v>2004.7720730712438</v>
      </c>
      <c r="C2860" s="7">
        <v>1108.2</v>
      </c>
    </row>
    <row r="2861" spans="1:3">
      <c r="A2861" s="3">
        <v>38275</v>
      </c>
      <c r="B2861" s="2">
        <f t="shared" si="45"/>
        <v>2004.7912380267537</v>
      </c>
      <c r="C2861" s="7">
        <v>1095.74</v>
      </c>
    </row>
    <row r="2862" spans="1:3">
      <c r="A2862" s="3">
        <v>38282</v>
      </c>
      <c r="B2862" s="2">
        <f t="shared" si="45"/>
        <v>2004.8104029822637</v>
      </c>
      <c r="C2862" s="7">
        <v>1130.2</v>
      </c>
    </row>
    <row r="2863" spans="1:3">
      <c r="A2863" s="3">
        <v>38289</v>
      </c>
      <c r="B2863" s="2">
        <f t="shared" si="45"/>
        <v>2004.8295679377736</v>
      </c>
      <c r="C2863" s="7">
        <v>1166.17</v>
      </c>
    </row>
    <row r="2864" spans="1:3">
      <c r="A2864" s="3">
        <v>38296</v>
      </c>
      <c r="B2864" s="2">
        <f t="shared" si="45"/>
        <v>2004.8487328932836</v>
      </c>
      <c r="C2864" s="7">
        <v>1184.17</v>
      </c>
    </row>
    <row r="2865" spans="1:3">
      <c r="A2865" s="3">
        <v>38303</v>
      </c>
      <c r="B2865" s="2">
        <f t="shared" si="45"/>
        <v>2004.8678978487935</v>
      </c>
      <c r="C2865" s="7">
        <v>1170.3399999999999</v>
      </c>
    </row>
    <row r="2866" spans="1:3">
      <c r="A2866" s="3">
        <v>38310</v>
      </c>
      <c r="B2866" s="2">
        <f t="shared" si="45"/>
        <v>2004.8870628043035</v>
      </c>
      <c r="C2866" s="7">
        <v>1182.6500000000001</v>
      </c>
    </row>
    <row r="2867" spans="1:3">
      <c r="A2867" s="3">
        <v>38317</v>
      </c>
      <c r="B2867" s="2">
        <f t="shared" si="45"/>
        <v>2004.9062277598134</v>
      </c>
      <c r="C2867" s="7">
        <v>1191.17</v>
      </c>
    </row>
    <row r="2868" spans="1:3">
      <c r="A2868" s="3">
        <v>38324</v>
      </c>
      <c r="B2868" s="2">
        <f t="shared" si="45"/>
        <v>2004.9253927153234</v>
      </c>
      <c r="C2868" s="7">
        <v>1188</v>
      </c>
    </row>
    <row r="2869" spans="1:3">
      <c r="A2869" s="3">
        <v>38331</v>
      </c>
      <c r="B2869" s="2">
        <f t="shared" si="45"/>
        <v>2004.9445576708333</v>
      </c>
      <c r="C2869" s="7">
        <v>1194.2</v>
      </c>
    </row>
    <row r="2870" spans="1:3">
      <c r="A2870" s="3">
        <v>38338</v>
      </c>
      <c r="B2870" s="2">
        <f t="shared" si="45"/>
        <v>2004.9637226263433</v>
      </c>
      <c r="C2870" s="7">
        <v>1210.1300000000001</v>
      </c>
    </row>
    <row r="2871" spans="1:3">
      <c r="A2871" s="3">
        <v>38345</v>
      </c>
      <c r="B2871" s="2">
        <f t="shared" si="45"/>
        <v>2004.9828875818532</v>
      </c>
      <c r="C2871" s="7">
        <v>1211.92</v>
      </c>
    </row>
    <row r="2872" spans="1:3">
      <c r="A2872" s="3">
        <v>38352</v>
      </c>
      <c r="B2872" s="2">
        <f t="shared" si="45"/>
        <v>2005.0020525373632</v>
      </c>
      <c r="C2872" s="7">
        <v>1186.19</v>
      </c>
    </row>
    <row r="2873" spans="1:3">
      <c r="A2873" s="3">
        <v>38359</v>
      </c>
      <c r="B2873" s="2">
        <f t="shared" si="45"/>
        <v>2005.0212174928731</v>
      </c>
      <c r="C2873" s="7">
        <v>1184.52</v>
      </c>
    </row>
    <row r="2874" spans="1:3">
      <c r="A2874" s="3">
        <v>38366</v>
      </c>
      <c r="B2874" s="2">
        <f t="shared" si="45"/>
        <v>2005.0403824483831</v>
      </c>
      <c r="C2874" s="7">
        <v>1167.8699999999999</v>
      </c>
    </row>
    <row r="2875" spans="1:3">
      <c r="A2875" s="3">
        <v>38373</v>
      </c>
      <c r="B2875" s="2">
        <f t="shared" si="45"/>
        <v>2005.059547403893</v>
      </c>
      <c r="C2875" s="7">
        <v>1171.3599999999999</v>
      </c>
    </row>
    <row r="2876" spans="1:3">
      <c r="A2876" s="3">
        <v>38380</v>
      </c>
      <c r="B2876" s="2">
        <f t="shared" si="45"/>
        <v>2005.078712359403</v>
      </c>
      <c r="C2876" s="7">
        <v>1203.03</v>
      </c>
    </row>
    <row r="2877" spans="1:3">
      <c r="A2877" s="3">
        <v>38387</v>
      </c>
      <c r="B2877" s="2">
        <f t="shared" si="45"/>
        <v>2005.0978773149129</v>
      </c>
      <c r="C2877" s="7">
        <v>1205.3</v>
      </c>
    </row>
    <row r="2878" spans="1:3">
      <c r="A2878" s="3">
        <v>38394</v>
      </c>
      <c r="B2878" s="2">
        <f t="shared" si="45"/>
        <v>2005.1170422704229</v>
      </c>
      <c r="C2878" s="7">
        <v>1201.5899999999999</v>
      </c>
    </row>
    <row r="2879" spans="1:3">
      <c r="A2879" s="3">
        <v>38401</v>
      </c>
      <c r="B2879" s="2">
        <f t="shared" si="45"/>
        <v>2005.1362072259328</v>
      </c>
      <c r="C2879" s="7">
        <v>1211.3699999999999</v>
      </c>
    </row>
    <row r="2880" spans="1:3">
      <c r="A2880" s="3">
        <v>38408</v>
      </c>
      <c r="B2880" s="2">
        <f t="shared" si="45"/>
        <v>2005.1553721814428</v>
      </c>
      <c r="C2880" s="7">
        <v>1222.1199999999999</v>
      </c>
    </row>
    <row r="2881" spans="1:3">
      <c r="A2881" s="3">
        <v>38415</v>
      </c>
      <c r="B2881" s="2">
        <f t="shared" si="45"/>
        <v>2005.1745371369527</v>
      </c>
      <c r="C2881" s="7">
        <v>1200.08</v>
      </c>
    </row>
    <row r="2882" spans="1:3">
      <c r="A2882" s="3">
        <v>38422</v>
      </c>
      <c r="B2882" s="2">
        <f t="shared" si="45"/>
        <v>2005.1937020924627</v>
      </c>
      <c r="C2882" s="7">
        <v>1189.6500000000001</v>
      </c>
    </row>
    <row r="2883" spans="1:3">
      <c r="A2883" s="3">
        <v>38429</v>
      </c>
      <c r="B2883" s="2">
        <f t="shared" si="45"/>
        <v>2005.2128670479726</v>
      </c>
      <c r="C2883" s="7">
        <v>1171.42</v>
      </c>
    </row>
    <row r="2884" spans="1:3">
      <c r="A2884" s="3">
        <v>38436</v>
      </c>
      <c r="B2884" s="2">
        <f t="shared" si="45"/>
        <v>2005.2320320034826</v>
      </c>
      <c r="C2884" s="7">
        <v>1172.92</v>
      </c>
    </row>
    <row r="2885" spans="1:3">
      <c r="A2885" s="3">
        <v>38443</v>
      </c>
      <c r="B2885" s="2">
        <f t="shared" si="45"/>
        <v>2005.2511969589925</v>
      </c>
      <c r="C2885" s="7">
        <v>1181.2</v>
      </c>
    </row>
    <row r="2886" spans="1:3">
      <c r="A2886" s="3">
        <v>38450</v>
      </c>
      <c r="B2886" s="2">
        <f t="shared" si="45"/>
        <v>2005.2703619145025</v>
      </c>
      <c r="C2886" s="7">
        <v>1142.6199999999999</v>
      </c>
    </row>
    <row r="2887" spans="1:3">
      <c r="A2887" s="3">
        <v>38457</v>
      </c>
      <c r="B2887" s="2">
        <f t="shared" si="45"/>
        <v>2005.2895268700124</v>
      </c>
      <c r="C2887" s="7">
        <v>1152.1199999999999</v>
      </c>
    </row>
    <row r="2888" spans="1:3">
      <c r="A2888" s="3">
        <v>38464</v>
      </c>
      <c r="B2888" s="2">
        <f t="shared" si="45"/>
        <v>2005.3086918255224</v>
      </c>
      <c r="C2888" s="7">
        <v>1156.8499999999999</v>
      </c>
    </row>
    <row r="2889" spans="1:3">
      <c r="A2889" s="3">
        <v>38471</v>
      </c>
      <c r="B2889" s="2">
        <f t="shared" si="45"/>
        <v>2005.3278567810323</v>
      </c>
      <c r="C2889" s="7">
        <v>1171.3499999999999</v>
      </c>
    </row>
    <row r="2890" spans="1:3">
      <c r="A2890" s="3">
        <v>38478</v>
      </c>
      <c r="B2890" s="2">
        <f t="shared" si="45"/>
        <v>2005.3470217365423</v>
      </c>
      <c r="C2890" s="7">
        <v>1154.05</v>
      </c>
    </row>
    <row r="2891" spans="1:3">
      <c r="A2891" s="3">
        <v>38485</v>
      </c>
      <c r="B2891" s="2">
        <f t="shared" si="45"/>
        <v>2005.3661866920522</v>
      </c>
      <c r="C2891" s="7">
        <v>1189.28</v>
      </c>
    </row>
    <row r="2892" spans="1:3">
      <c r="A2892" s="3">
        <v>38492</v>
      </c>
      <c r="B2892" s="2">
        <f t="shared" si="45"/>
        <v>2005.3853516475622</v>
      </c>
      <c r="C2892" s="7">
        <v>1198.78</v>
      </c>
    </row>
    <row r="2893" spans="1:3">
      <c r="A2893" s="3">
        <v>38499</v>
      </c>
      <c r="B2893" s="2">
        <f t="shared" si="45"/>
        <v>2005.4045166030721</v>
      </c>
      <c r="C2893" s="7">
        <v>1196.02</v>
      </c>
    </row>
    <row r="2894" spans="1:3">
      <c r="A2894" s="3">
        <v>38506</v>
      </c>
      <c r="B2894" s="2">
        <f t="shared" ref="B2894:B2957" si="46">B2893+(7/365.25)</f>
        <v>2005.4236815585821</v>
      </c>
      <c r="C2894" s="7">
        <v>1198.1099999999999</v>
      </c>
    </row>
    <row r="2895" spans="1:3">
      <c r="A2895" s="3">
        <v>38513</v>
      </c>
      <c r="B2895" s="2">
        <f t="shared" si="46"/>
        <v>2005.442846514092</v>
      </c>
      <c r="C2895" s="7">
        <v>1216.96</v>
      </c>
    </row>
    <row r="2896" spans="1:3">
      <c r="A2896" s="3">
        <v>38520</v>
      </c>
      <c r="B2896" s="2">
        <f t="shared" si="46"/>
        <v>2005.462011469602</v>
      </c>
      <c r="C2896" s="7">
        <v>1191.57</v>
      </c>
    </row>
    <row r="2897" spans="1:3">
      <c r="A2897" s="3">
        <v>38527</v>
      </c>
      <c r="B2897" s="2">
        <f t="shared" si="46"/>
        <v>2005.4811764251119</v>
      </c>
      <c r="C2897" s="7">
        <v>1194.44</v>
      </c>
    </row>
    <row r="2898" spans="1:3">
      <c r="A2898" s="3">
        <v>38534</v>
      </c>
      <c r="B2898" s="2">
        <f t="shared" si="46"/>
        <v>2005.5003413806219</v>
      </c>
      <c r="C2898" s="7">
        <v>1211.8599999999999</v>
      </c>
    </row>
    <row r="2899" spans="1:3">
      <c r="A2899" s="3">
        <v>38541</v>
      </c>
      <c r="B2899" s="2">
        <f t="shared" si="46"/>
        <v>2005.5195063361318</v>
      </c>
      <c r="C2899" s="7">
        <v>1227.92</v>
      </c>
    </row>
    <row r="2900" spans="1:3">
      <c r="A2900" s="3">
        <v>38548</v>
      </c>
      <c r="B2900" s="2">
        <f t="shared" si="46"/>
        <v>2005.5386712916418</v>
      </c>
      <c r="C2900" s="7">
        <v>1233.68</v>
      </c>
    </row>
    <row r="2901" spans="1:3">
      <c r="A2901" s="3">
        <v>38555</v>
      </c>
      <c r="B2901" s="2">
        <f t="shared" si="46"/>
        <v>2005.5578362471517</v>
      </c>
      <c r="C2901" s="7">
        <v>1234.18</v>
      </c>
    </row>
    <row r="2902" spans="1:3">
      <c r="A2902" s="3">
        <v>38562</v>
      </c>
      <c r="B2902" s="2">
        <f t="shared" si="46"/>
        <v>2005.5770012026617</v>
      </c>
      <c r="C2902" s="7">
        <v>1226.42</v>
      </c>
    </row>
    <row r="2903" spans="1:3">
      <c r="A2903" s="3">
        <v>38569</v>
      </c>
      <c r="B2903" s="2">
        <f t="shared" si="46"/>
        <v>2005.5961661581716</v>
      </c>
      <c r="C2903" s="7">
        <v>1230.3900000000001</v>
      </c>
    </row>
    <row r="2904" spans="1:3">
      <c r="A2904" s="3">
        <v>38576</v>
      </c>
      <c r="B2904" s="2">
        <f t="shared" si="46"/>
        <v>2005.6153311136816</v>
      </c>
      <c r="C2904" s="7">
        <v>1219.71</v>
      </c>
    </row>
    <row r="2905" spans="1:3">
      <c r="A2905" s="3">
        <v>38583</v>
      </c>
      <c r="B2905" s="2">
        <f t="shared" si="46"/>
        <v>2005.6344960691915</v>
      </c>
      <c r="C2905" s="7">
        <v>1205.0999999999999</v>
      </c>
    </row>
    <row r="2906" spans="1:3">
      <c r="A2906" s="3">
        <v>38590</v>
      </c>
      <c r="B2906" s="2">
        <f t="shared" si="46"/>
        <v>2005.6536610247015</v>
      </c>
      <c r="C2906" s="7">
        <v>1218.02</v>
      </c>
    </row>
    <row r="2907" spans="1:3">
      <c r="A2907" s="3">
        <v>38597</v>
      </c>
      <c r="B2907" s="2">
        <f t="shared" si="46"/>
        <v>2005.6728259802114</v>
      </c>
      <c r="C2907" s="7">
        <v>1241.48</v>
      </c>
    </row>
    <row r="2908" spans="1:3">
      <c r="A2908" s="3">
        <v>38604</v>
      </c>
      <c r="B2908" s="2">
        <f t="shared" si="46"/>
        <v>2005.6919909357214</v>
      </c>
      <c r="C2908" s="7">
        <v>1237.9100000000001</v>
      </c>
    </row>
    <row r="2909" spans="1:3">
      <c r="A2909" s="3">
        <v>38611</v>
      </c>
      <c r="B2909" s="2">
        <f t="shared" si="46"/>
        <v>2005.7111558912313</v>
      </c>
      <c r="C2909" s="7">
        <v>1215.29</v>
      </c>
    </row>
    <row r="2910" spans="1:3">
      <c r="A2910" s="3">
        <v>38618</v>
      </c>
      <c r="B2910" s="2">
        <f t="shared" si="46"/>
        <v>2005.7303208467413</v>
      </c>
      <c r="C2910" s="7">
        <v>1228.81</v>
      </c>
    </row>
    <row r="2911" spans="1:3">
      <c r="A2911" s="3">
        <v>38625</v>
      </c>
      <c r="B2911" s="2">
        <f t="shared" si="46"/>
        <v>2005.7494858022512</v>
      </c>
      <c r="C2911" s="7">
        <v>1195.9000000000001</v>
      </c>
    </row>
    <row r="2912" spans="1:3">
      <c r="A2912" s="3">
        <v>38632</v>
      </c>
      <c r="B2912" s="2">
        <f t="shared" si="46"/>
        <v>2005.7686507577612</v>
      </c>
      <c r="C2912" s="7">
        <v>1186.57</v>
      </c>
    </row>
    <row r="2913" spans="1:3">
      <c r="A2913" s="3">
        <v>38639</v>
      </c>
      <c r="B2913" s="2">
        <f t="shared" si="46"/>
        <v>2005.7878157132711</v>
      </c>
      <c r="C2913" s="7">
        <v>1179.5899999999999</v>
      </c>
    </row>
    <row r="2914" spans="1:3">
      <c r="A2914" s="3">
        <v>38646</v>
      </c>
      <c r="B2914" s="2">
        <f t="shared" si="46"/>
        <v>2005.8069806687811</v>
      </c>
      <c r="C2914" s="7">
        <v>1198.4100000000001</v>
      </c>
    </row>
    <row r="2915" spans="1:3">
      <c r="A2915" s="3">
        <v>38653</v>
      </c>
      <c r="B2915" s="2">
        <f t="shared" si="46"/>
        <v>2005.826145624291</v>
      </c>
      <c r="C2915" s="7">
        <v>1220.1400000000001</v>
      </c>
    </row>
    <row r="2916" spans="1:3">
      <c r="A2916" s="3">
        <v>38660</v>
      </c>
      <c r="B2916" s="2">
        <f t="shared" si="46"/>
        <v>2005.845310579801</v>
      </c>
      <c r="C2916" s="7">
        <v>1234.72</v>
      </c>
    </row>
    <row r="2917" spans="1:3">
      <c r="A2917" s="3">
        <v>38667</v>
      </c>
      <c r="B2917" s="2">
        <f t="shared" si="46"/>
        <v>2005.8644755353109</v>
      </c>
      <c r="C2917" s="7">
        <v>1248.27</v>
      </c>
    </row>
    <row r="2918" spans="1:3">
      <c r="A2918" s="3">
        <v>38674</v>
      </c>
      <c r="B2918" s="2">
        <f t="shared" si="46"/>
        <v>2005.8836404908209</v>
      </c>
      <c r="C2918" s="7">
        <v>1268.25</v>
      </c>
    </row>
    <row r="2919" spans="1:3">
      <c r="A2919" s="3">
        <v>38681</v>
      </c>
      <c r="B2919" s="2">
        <f t="shared" si="46"/>
        <v>2005.9028054463308</v>
      </c>
      <c r="C2919" s="7">
        <v>1265.08</v>
      </c>
    </row>
    <row r="2920" spans="1:3">
      <c r="A2920" s="3">
        <v>38688</v>
      </c>
      <c r="B2920" s="2">
        <f t="shared" si="46"/>
        <v>2005.9219704018408</v>
      </c>
      <c r="C2920" s="7">
        <v>1259.3699999999999</v>
      </c>
    </row>
    <row r="2921" spans="1:3">
      <c r="A2921" s="3">
        <v>38695</v>
      </c>
      <c r="B2921" s="2">
        <f t="shared" si="46"/>
        <v>2005.9411353573507</v>
      </c>
      <c r="C2921" s="7">
        <v>1267.32</v>
      </c>
    </row>
    <row r="2922" spans="1:3">
      <c r="A2922" s="3">
        <v>38702</v>
      </c>
      <c r="B2922" s="2">
        <f t="shared" si="46"/>
        <v>2005.9603003128607</v>
      </c>
      <c r="C2922" s="7">
        <v>1268.6600000000001</v>
      </c>
    </row>
    <row r="2923" spans="1:3">
      <c r="A2923" s="3">
        <v>38709</v>
      </c>
      <c r="B2923" s="2">
        <f t="shared" si="46"/>
        <v>2005.9794652683706</v>
      </c>
      <c r="C2923" s="7">
        <v>1248.29</v>
      </c>
    </row>
    <row r="2924" spans="1:3">
      <c r="A2924" s="3">
        <v>38716</v>
      </c>
      <c r="B2924" s="2">
        <f t="shared" si="46"/>
        <v>2005.9986302238806</v>
      </c>
      <c r="C2924" s="7">
        <v>1285.45</v>
      </c>
    </row>
    <row r="2925" spans="1:3">
      <c r="A2925" s="3">
        <v>38723</v>
      </c>
      <c r="B2925" s="2">
        <f t="shared" si="46"/>
        <v>2006.0177951793905</v>
      </c>
      <c r="C2925" s="7">
        <v>1287.6099999999999</v>
      </c>
    </row>
    <row r="2926" spans="1:3">
      <c r="A2926" s="3">
        <v>38730</v>
      </c>
      <c r="B2926" s="2">
        <f t="shared" si="46"/>
        <v>2006.0369601349005</v>
      </c>
      <c r="C2926" s="7">
        <v>1261.49</v>
      </c>
    </row>
    <row r="2927" spans="1:3">
      <c r="A2927" s="3">
        <v>38737</v>
      </c>
      <c r="B2927" s="2">
        <f t="shared" si="46"/>
        <v>2006.0561250904104</v>
      </c>
      <c r="C2927" s="7">
        <v>1283.72</v>
      </c>
    </row>
    <row r="2928" spans="1:3">
      <c r="A2928" s="3">
        <v>38744</v>
      </c>
      <c r="B2928" s="2">
        <f t="shared" si="46"/>
        <v>2006.0752900459204</v>
      </c>
      <c r="C2928" s="7">
        <v>1264.03</v>
      </c>
    </row>
    <row r="2929" spans="1:3">
      <c r="A2929" s="3">
        <v>38751</v>
      </c>
      <c r="B2929" s="2">
        <f t="shared" si="46"/>
        <v>2006.0944550014303</v>
      </c>
      <c r="C2929" s="7">
        <v>1266.99</v>
      </c>
    </row>
    <row r="2930" spans="1:3">
      <c r="A2930" s="3">
        <v>38758</v>
      </c>
      <c r="B2930" s="2">
        <f t="shared" si="46"/>
        <v>2006.1136199569403</v>
      </c>
      <c r="C2930" s="7">
        <v>1287.24</v>
      </c>
    </row>
    <row r="2931" spans="1:3">
      <c r="A2931" s="3">
        <v>38765</v>
      </c>
      <c r="B2931" s="2">
        <f t="shared" si="46"/>
        <v>2006.1327849124502</v>
      </c>
      <c r="C2931" s="7">
        <v>1289.43</v>
      </c>
    </row>
    <row r="2932" spans="1:3">
      <c r="A2932" s="3">
        <v>38772</v>
      </c>
      <c r="B2932" s="2">
        <f t="shared" si="46"/>
        <v>2006.1519498679602</v>
      </c>
      <c r="C2932" s="7">
        <v>1287.23</v>
      </c>
    </row>
    <row r="2933" spans="1:3">
      <c r="A2933" s="3">
        <v>38779</v>
      </c>
      <c r="B2933" s="2">
        <f t="shared" si="46"/>
        <v>2006.1711148234701</v>
      </c>
      <c r="C2933" s="7">
        <v>1281.42</v>
      </c>
    </row>
    <row r="2934" spans="1:3">
      <c r="A2934" s="3">
        <v>38786</v>
      </c>
      <c r="B2934" s="2">
        <f t="shared" si="46"/>
        <v>2006.1902797789801</v>
      </c>
      <c r="C2934" s="7">
        <v>1307.25</v>
      </c>
    </row>
    <row r="2935" spans="1:3">
      <c r="A2935" s="3">
        <v>38793</v>
      </c>
      <c r="B2935" s="2">
        <f t="shared" si="46"/>
        <v>2006.20944473449</v>
      </c>
      <c r="C2935" s="7">
        <v>1302.95</v>
      </c>
    </row>
    <row r="2936" spans="1:3">
      <c r="A2936" s="3">
        <v>38800</v>
      </c>
      <c r="B2936" s="2">
        <f t="shared" si="46"/>
        <v>2006.22860969</v>
      </c>
      <c r="C2936" s="7">
        <v>1294.8699999999999</v>
      </c>
    </row>
    <row r="2937" spans="1:3">
      <c r="A2937" s="3">
        <v>38807</v>
      </c>
      <c r="B2937" s="2">
        <f t="shared" si="46"/>
        <v>2006.2477746455099</v>
      </c>
      <c r="C2937" s="7">
        <v>1295.5</v>
      </c>
    </row>
    <row r="2938" spans="1:3">
      <c r="A2938" s="3">
        <v>38814</v>
      </c>
      <c r="B2938" s="2">
        <f t="shared" si="46"/>
        <v>2006.2669396010199</v>
      </c>
      <c r="C2938" s="7">
        <v>1289.1199999999999</v>
      </c>
    </row>
    <row r="2939" spans="1:3">
      <c r="A2939" s="3">
        <v>38821</v>
      </c>
      <c r="B2939" s="2">
        <f t="shared" si="46"/>
        <v>2006.2861045565298</v>
      </c>
      <c r="C2939" s="7">
        <v>1311.28</v>
      </c>
    </row>
    <row r="2940" spans="1:3">
      <c r="A2940" s="3">
        <v>38828</v>
      </c>
      <c r="B2940" s="2">
        <f t="shared" si="46"/>
        <v>2006.3052695120398</v>
      </c>
      <c r="C2940" s="7">
        <v>1310.6099999999999</v>
      </c>
    </row>
    <row r="2941" spans="1:3">
      <c r="A2941" s="3">
        <v>38835</v>
      </c>
      <c r="B2941" s="2">
        <f t="shared" si="46"/>
        <v>2006.3244344675497</v>
      </c>
      <c r="C2941" s="7">
        <v>1325.76</v>
      </c>
    </row>
    <row r="2942" spans="1:3">
      <c r="A2942" s="3">
        <v>38842</v>
      </c>
      <c r="B2942" s="2">
        <f t="shared" si="46"/>
        <v>2006.3435994230597</v>
      </c>
      <c r="C2942" s="7">
        <v>1291.24</v>
      </c>
    </row>
    <row r="2943" spans="1:3">
      <c r="A2943" s="3">
        <v>38849</v>
      </c>
      <c r="B2943" s="2">
        <f t="shared" si="46"/>
        <v>2006.3627643785696</v>
      </c>
      <c r="C2943" s="7">
        <v>1267.03</v>
      </c>
    </row>
    <row r="2944" spans="1:3">
      <c r="A2944" s="3">
        <v>38856</v>
      </c>
      <c r="B2944" s="2">
        <f t="shared" si="46"/>
        <v>2006.3819293340796</v>
      </c>
      <c r="C2944" s="7">
        <v>1280.1600000000001</v>
      </c>
    </row>
    <row r="2945" spans="1:3">
      <c r="A2945" s="3">
        <v>38863</v>
      </c>
      <c r="B2945" s="2">
        <f t="shared" si="46"/>
        <v>2006.4010942895895</v>
      </c>
      <c r="C2945" s="7">
        <v>1288.22</v>
      </c>
    </row>
    <row r="2946" spans="1:3">
      <c r="A2946" s="3">
        <v>38870</v>
      </c>
      <c r="B2946" s="2">
        <f t="shared" si="46"/>
        <v>2006.4202592450995</v>
      </c>
      <c r="C2946" s="7">
        <v>1252.3</v>
      </c>
    </row>
    <row r="2947" spans="1:3">
      <c r="A2947" s="3">
        <v>38877</v>
      </c>
      <c r="B2947" s="2">
        <f t="shared" si="46"/>
        <v>2006.4394242006094</v>
      </c>
      <c r="C2947" s="7">
        <v>1251.54</v>
      </c>
    </row>
    <row r="2948" spans="1:3">
      <c r="A2948" s="3">
        <v>38884</v>
      </c>
      <c r="B2948" s="2">
        <f t="shared" si="46"/>
        <v>2006.4585891561194</v>
      </c>
      <c r="C2948" s="7">
        <v>1244.5</v>
      </c>
    </row>
    <row r="2949" spans="1:3">
      <c r="A2949" s="3">
        <v>38891</v>
      </c>
      <c r="B2949" s="2">
        <f t="shared" si="46"/>
        <v>2006.4777541116293</v>
      </c>
      <c r="C2949" s="7">
        <v>1270.2</v>
      </c>
    </row>
    <row r="2950" spans="1:3">
      <c r="A2950" s="3">
        <v>38898</v>
      </c>
      <c r="B2950" s="2">
        <f t="shared" si="46"/>
        <v>2006.4969190671393</v>
      </c>
      <c r="C2950" s="7">
        <v>1265.48</v>
      </c>
    </row>
    <row r="2951" spans="1:3">
      <c r="A2951" s="3">
        <v>38905</v>
      </c>
      <c r="B2951" s="2">
        <f t="shared" si="46"/>
        <v>2006.5160840226492</v>
      </c>
      <c r="C2951" s="7">
        <v>1236.2</v>
      </c>
    </row>
    <row r="2952" spans="1:3">
      <c r="A2952" s="3">
        <v>38912</v>
      </c>
      <c r="B2952" s="2">
        <f t="shared" si="46"/>
        <v>2006.5352489781592</v>
      </c>
      <c r="C2952" s="7">
        <v>1240.29</v>
      </c>
    </row>
    <row r="2953" spans="1:3">
      <c r="A2953" s="3">
        <v>38919</v>
      </c>
      <c r="B2953" s="2">
        <f t="shared" si="46"/>
        <v>2006.5544139336691</v>
      </c>
      <c r="C2953" s="7">
        <v>1278.55</v>
      </c>
    </row>
    <row r="2954" spans="1:3">
      <c r="A2954" s="3">
        <v>38926</v>
      </c>
      <c r="B2954" s="2">
        <f t="shared" si="46"/>
        <v>2006.5735788891791</v>
      </c>
      <c r="C2954" s="7">
        <v>1279.3599999999999</v>
      </c>
    </row>
    <row r="2955" spans="1:3">
      <c r="A2955" s="3">
        <v>38933</v>
      </c>
      <c r="B2955" s="2">
        <f t="shared" si="46"/>
        <v>2006.592743844689</v>
      </c>
      <c r="C2955" s="7">
        <v>1266.74</v>
      </c>
    </row>
    <row r="2956" spans="1:3">
      <c r="A2956" s="3">
        <v>38940</v>
      </c>
      <c r="B2956" s="2">
        <f t="shared" si="46"/>
        <v>2006.611908800199</v>
      </c>
      <c r="C2956" s="7">
        <v>1302.3</v>
      </c>
    </row>
    <row r="2957" spans="1:3">
      <c r="A2957" s="3">
        <v>38947</v>
      </c>
      <c r="B2957" s="2">
        <f t="shared" si="46"/>
        <v>2006.6310737557089</v>
      </c>
      <c r="C2957" s="7">
        <v>1295.0899999999999</v>
      </c>
    </row>
    <row r="2958" spans="1:3">
      <c r="A2958" s="3">
        <v>38954</v>
      </c>
      <c r="B2958" s="2">
        <f t="shared" ref="B2958:B3021" si="47">B2957+(7/365.25)</f>
        <v>2006.6502387112189</v>
      </c>
      <c r="C2958" s="7">
        <v>1311.01</v>
      </c>
    </row>
    <row r="2959" spans="1:3">
      <c r="A2959" s="3">
        <v>38961</v>
      </c>
      <c r="B2959" s="2">
        <f t="shared" si="47"/>
        <v>2006.6694036667288</v>
      </c>
      <c r="C2959" s="7">
        <v>1298.92</v>
      </c>
    </row>
    <row r="2960" spans="1:3">
      <c r="A2960" s="3">
        <v>38968</v>
      </c>
      <c r="B2960" s="2">
        <f t="shared" si="47"/>
        <v>2006.6885686222388</v>
      </c>
      <c r="C2960" s="7">
        <v>1319.66</v>
      </c>
    </row>
    <row r="2961" spans="1:3">
      <c r="A2961" s="3">
        <v>38975</v>
      </c>
      <c r="B2961" s="2">
        <f t="shared" si="47"/>
        <v>2006.7077335777487</v>
      </c>
      <c r="C2961" s="7">
        <v>1314.78</v>
      </c>
    </row>
    <row r="2962" spans="1:3">
      <c r="A2962" s="3">
        <v>38982</v>
      </c>
      <c r="B2962" s="2">
        <f t="shared" si="47"/>
        <v>2006.7268985332587</v>
      </c>
      <c r="C2962" s="7">
        <v>1335.85</v>
      </c>
    </row>
    <row r="2963" spans="1:3">
      <c r="A2963" s="3">
        <v>38989</v>
      </c>
      <c r="B2963" s="2">
        <f t="shared" si="47"/>
        <v>2006.7460634887686</v>
      </c>
      <c r="C2963" s="7">
        <v>1349.59</v>
      </c>
    </row>
    <row r="2964" spans="1:3">
      <c r="A2964" s="3">
        <v>38996</v>
      </c>
      <c r="B2964" s="2">
        <f t="shared" si="47"/>
        <v>2006.7652284442786</v>
      </c>
      <c r="C2964" s="7">
        <v>1365.62</v>
      </c>
    </row>
    <row r="2965" spans="1:3">
      <c r="A2965" s="3">
        <v>39003</v>
      </c>
      <c r="B2965" s="2">
        <f t="shared" si="47"/>
        <v>2006.7843933997885</v>
      </c>
      <c r="C2965" s="7">
        <v>1368.6</v>
      </c>
    </row>
    <row r="2966" spans="1:3">
      <c r="A2966" s="3">
        <v>39010</v>
      </c>
      <c r="B2966" s="2">
        <f t="shared" si="47"/>
        <v>2006.8035583552985</v>
      </c>
      <c r="C2966" s="7">
        <v>1377.34</v>
      </c>
    </row>
    <row r="2967" spans="1:3">
      <c r="A2967" s="3">
        <v>39017</v>
      </c>
      <c r="B2967" s="2">
        <f t="shared" si="47"/>
        <v>2006.8227233108084</v>
      </c>
      <c r="C2967" s="7">
        <v>1364.3</v>
      </c>
    </row>
    <row r="2968" spans="1:3">
      <c r="A2968" s="3">
        <v>39024</v>
      </c>
      <c r="B2968" s="2">
        <f t="shared" si="47"/>
        <v>2006.8418882663184</v>
      </c>
      <c r="C2968" s="7">
        <v>1380.9</v>
      </c>
    </row>
    <row r="2969" spans="1:3">
      <c r="A2969" s="3">
        <v>39031</v>
      </c>
      <c r="B2969" s="2">
        <f t="shared" si="47"/>
        <v>2006.8610532218283</v>
      </c>
      <c r="C2969" s="7">
        <v>1401.2</v>
      </c>
    </row>
    <row r="2970" spans="1:3">
      <c r="A2970" s="3">
        <v>39038</v>
      </c>
      <c r="B2970" s="2">
        <f t="shared" si="47"/>
        <v>2006.8802181773383</v>
      </c>
      <c r="C2970" s="7">
        <v>1400.95</v>
      </c>
    </row>
    <row r="2971" spans="1:3">
      <c r="A2971" s="3">
        <v>39045</v>
      </c>
      <c r="B2971" s="2">
        <f t="shared" si="47"/>
        <v>2006.8993831328482</v>
      </c>
      <c r="C2971" s="7">
        <v>1396.71</v>
      </c>
    </row>
    <row r="2972" spans="1:3">
      <c r="A2972" s="3">
        <v>39052</v>
      </c>
      <c r="B2972" s="2">
        <f t="shared" si="47"/>
        <v>2006.9185480883582</v>
      </c>
      <c r="C2972" s="7">
        <v>1409.84</v>
      </c>
    </row>
    <row r="2973" spans="1:3">
      <c r="A2973" s="3">
        <v>39059</v>
      </c>
      <c r="B2973" s="2">
        <f t="shared" si="47"/>
        <v>2006.9377130438681</v>
      </c>
      <c r="C2973" s="7">
        <v>1427.09</v>
      </c>
    </row>
    <row r="2974" spans="1:3">
      <c r="A2974" s="3">
        <v>39066</v>
      </c>
      <c r="B2974" s="2">
        <f t="shared" si="47"/>
        <v>2006.9568779993781</v>
      </c>
      <c r="C2974" s="7">
        <v>1410.76</v>
      </c>
    </row>
    <row r="2975" spans="1:3">
      <c r="A2975" s="3">
        <v>39073</v>
      </c>
      <c r="B2975" s="2">
        <f t="shared" si="47"/>
        <v>2006.976042954888</v>
      </c>
      <c r="C2975" s="7">
        <v>1418.3</v>
      </c>
    </row>
    <row r="2976" spans="1:3">
      <c r="A2976" s="3">
        <v>39080</v>
      </c>
      <c r="B2976" s="2">
        <f t="shared" si="47"/>
        <v>2006.995207910398</v>
      </c>
      <c r="C2976" s="7">
        <v>1409.71</v>
      </c>
    </row>
    <row r="2977" spans="1:3">
      <c r="A2977" s="3">
        <v>39087</v>
      </c>
      <c r="B2977" s="2">
        <f t="shared" si="47"/>
        <v>2007.0143728659079</v>
      </c>
      <c r="C2977" s="7">
        <v>1430.73</v>
      </c>
    </row>
    <row r="2978" spans="1:3">
      <c r="A2978" s="3">
        <v>39094</v>
      </c>
      <c r="B2978" s="2">
        <f t="shared" si="47"/>
        <v>2007.0335378214179</v>
      </c>
      <c r="C2978" s="7">
        <v>1430.5</v>
      </c>
    </row>
    <row r="2979" spans="1:3">
      <c r="A2979" s="3">
        <v>39101</v>
      </c>
      <c r="B2979" s="2">
        <f t="shared" si="47"/>
        <v>2007.0527027769278</v>
      </c>
      <c r="C2979" s="7">
        <v>1422.18</v>
      </c>
    </row>
    <row r="2980" spans="1:3">
      <c r="A2980" s="3">
        <v>39108</v>
      </c>
      <c r="B2980" s="2">
        <f t="shared" si="47"/>
        <v>2007.0718677324378</v>
      </c>
      <c r="C2980" s="7">
        <v>1448.39</v>
      </c>
    </row>
    <row r="2981" spans="1:3">
      <c r="A2981" s="3">
        <v>39115</v>
      </c>
      <c r="B2981" s="2">
        <f t="shared" si="47"/>
        <v>2007.0910326879477</v>
      </c>
      <c r="C2981" s="7">
        <v>1438.06</v>
      </c>
    </row>
    <row r="2982" spans="1:3">
      <c r="A2982" s="3">
        <v>39122</v>
      </c>
      <c r="B2982" s="2">
        <f t="shared" si="47"/>
        <v>2007.1101976434577</v>
      </c>
      <c r="C2982" s="7">
        <v>1455.54</v>
      </c>
    </row>
    <row r="2983" spans="1:3">
      <c r="A2983" s="3">
        <v>39129</v>
      </c>
      <c r="B2983" s="2">
        <f t="shared" si="47"/>
        <v>2007.1293625989676</v>
      </c>
      <c r="C2983" s="7">
        <v>1451.19</v>
      </c>
    </row>
    <row r="2984" spans="1:3">
      <c r="A2984" s="3">
        <v>39136</v>
      </c>
      <c r="B2984" s="2">
        <f t="shared" si="47"/>
        <v>2007.1485275544776</v>
      </c>
      <c r="C2984" s="7">
        <v>1387.17</v>
      </c>
    </row>
    <row r="2985" spans="1:3">
      <c r="A2985" s="3">
        <v>39143</v>
      </c>
      <c r="B2985" s="2">
        <f t="shared" si="47"/>
        <v>2007.1676925099875</v>
      </c>
      <c r="C2985" s="7">
        <v>1402.84</v>
      </c>
    </row>
    <row r="2986" spans="1:3">
      <c r="A2986" s="3">
        <v>39150</v>
      </c>
      <c r="B2986" s="2">
        <f t="shared" si="47"/>
        <v>2007.1868574654975</v>
      </c>
      <c r="C2986" s="7">
        <v>1386.95</v>
      </c>
    </row>
    <row r="2987" spans="1:3">
      <c r="A2987" s="3">
        <v>39157</v>
      </c>
      <c r="B2987" s="2">
        <f t="shared" si="47"/>
        <v>2007.2060224210074</v>
      </c>
      <c r="C2987" s="7">
        <v>1436.11</v>
      </c>
    </row>
    <row r="2988" spans="1:3">
      <c r="A2988" s="3">
        <v>39164</v>
      </c>
      <c r="B2988" s="2">
        <f t="shared" si="47"/>
        <v>2007.2251873765174</v>
      </c>
      <c r="C2988" s="7">
        <v>1420.86</v>
      </c>
    </row>
    <row r="2989" spans="1:3">
      <c r="A2989" s="3">
        <v>39171</v>
      </c>
      <c r="B2989" s="2">
        <f t="shared" si="47"/>
        <v>2007.2443523320273</v>
      </c>
      <c r="C2989" s="7">
        <v>1443.76</v>
      </c>
    </row>
    <row r="2990" spans="1:3">
      <c r="A2990" s="3">
        <v>39178</v>
      </c>
      <c r="B2990" s="2">
        <f t="shared" si="47"/>
        <v>2007.2635172875373</v>
      </c>
      <c r="C2990" s="7">
        <v>1452.85</v>
      </c>
    </row>
    <row r="2991" spans="1:3">
      <c r="A2991" s="3">
        <v>39185</v>
      </c>
      <c r="B2991" s="2">
        <f t="shared" si="47"/>
        <v>2007.2826822430472</v>
      </c>
      <c r="C2991" s="7">
        <v>1484.35</v>
      </c>
    </row>
    <row r="2992" spans="1:3">
      <c r="A2992" s="3">
        <v>39192</v>
      </c>
      <c r="B2992" s="2">
        <f t="shared" si="47"/>
        <v>2007.3018471985572</v>
      </c>
      <c r="C2992" s="7">
        <v>1494.07</v>
      </c>
    </row>
    <row r="2993" spans="1:3">
      <c r="A2993" s="3">
        <v>39199</v>
      </c>
      <c r="B2993" s="2">
        <f t="shared" si="47"/>
        <v>2007.3210121540671</v>
      </c>
      <c r="C2993" s="7">
        <v>1505.62</v>
      </c>
    </row>
    <row r="2994" spans="1:3">
      <c r="A2994" s="3">
        <v>39206</v>
      </c>
      <c r="B2994" s="2">
        <f t="shared" si="47"/>
        <v>2007.3401771095771</v>
      </c>
      <c r="C2994" s="7">
        <v>1505.85</v>
      </c>
    </row>
    <row r="2995" spans="1:3">
      <c r="A2995" s="3">
        <v>39213</v>
      </c>
      <c r="B2995" s="2">
        <f t="shared" si="47"/>
        <v>2007.359342065087</v>
      </c>
      <c r="C2995" s="7">
        <v>1522.75</v>
      </c>
    </row>
    <row r="2996" spans="1:3">
      <c r="A2996" s="3">
        <v>39220</v>
      </c>
      <c r="B2996" s="2">
        <f t="shared" si="47"/>
        <v>2007.378507020597</v>
      </c>
      <c r="C2996" s="7">
        <v>1515.73</v>
      </c>
    </row>
    <row r="2997" spans="1:3">
      <c r="A2997" s="3">
        <v>39227</v>
      </c>
      <c r="B2997" s="2">
        <f t="shared" si="47"/>
        <v>2007.3976719761069</v>
      </c>
      <c r="C2997" s="7">
        <v>1536.34</v>
      </c>
    </row>
    <row r="2998" spans="1:3">
      <c r="A2998" s="3">
        <v>39234</v>
      </c>
      <c r="B2998" s="2">
        <f t="shared" si="47"/>
        <v>2007.4168369316169</v>
      </c>
      <c r="C2998" s="7">
        <v>1507.67</v>
      </c>
    </row>
    <row r="2999" spans="1:3">
      <c r="A2999" s="3">
        <v>39241</v>
      </c>
      <c r="B2999" s="2">
        <f t="shared" si="47"/>
        <v>2007.4360018871268</v>
      </c>
      <c r="C2999" s="7">
        <v>1532.91</v>
      </c>
    </row>
    <row r="3000" spans="1:3">
      <c r="A3000" s="3">
        <v>39248</v>
      </c>
      <c r="B3000" s="2">
        <f t="shared" si="47"/>
        <v>2007.4551668426368</v>
      </c>
      <c r="C3000" s="7">
        <v>1502.56</v>
      </c>
    </row>
    <row r="3001" spans="1:3">
      <c r="A3001" s="3">
        <v>39255</v>
      </c>
      <c r="B3001" s="2">
        <f t="shared" si="47"/>
        <v>2007.4743317981467</v>
      </c>
      <c r="C3001" s="7">
        <v>1503.35</v>
      </c>
    </row>
    <row r="3002" spans="1:3">
      <c r="A3002" s="3">
        <v>39262</v>
      </c>
      <c r="B3002" s="2">
        <f t="shared" si="47"/>
        <v>2007.4934967536567</v>
      </c>
      <c r="C3002" s="7">
        <v>1530.44</v>
      </c>
    </row>
    <row r="3003" spans="1:3">
      <c r="A3003" s="3">
        <v>39269</v>
      </c>
      <c r="B3003" s="2">
        <f t="shared" si="47"/>
        <v>2007.5126617091667</v>
      </c>
      <c r="C3003" s="7">
        <v>1552.5</v>
      </c>
    </row>
    <row r="3004" spans="1:3">
      <c r="A3004" s="3">
        <v>39276</v>
      </c>
      <c r="B3004" s="2">
        <f t="shared" si="47"/>
        <v>2007.5318266646766</v>
      </c>
      <c r="C3004" s="7">
        <v>1534.1</v>
      </c>
    </row>
    <row r="3005" spans="1:3">
      <c r="A3005" s="3">
        <v>39283</v>
      </c>
      <c r="B3005" s="2">
        <f t="shared" si="47"/>
        <v>2007.5509916201866</v>
      </c>
      <c r="C3005" s="7">
        <v>1458.95</v>
      </c>
    </row>
    <row r="3006" spans="1:3">
      <c r="A3006" s="3">
        <v>39290</v>
      </c>
      <c r="B3006" s="2">
        <f t="shared" si="47"/>
        <v>2007.5701565756965</v>
      </c>
      <c r="C3006" s="7">
        <v>1433.06</v>
      </c>
    </row>
    <row r="3007" spans="1:3">
      <c r="A3007" s="3">
        <v>39297</v>
      </c>
      <c r="B3007" s="2">
        <f t="shared" si="47"/>
        <v>2007.5893215312065</v>
      </c>
      <c r="C3007" s="7">
        <v>1453.64</v>
      </c>
    </row>
    <row r="3008" spans="1:3">
      <c r="A3008" s="3">
        <v>39304</v>
      </c>
      <c r="B3008" s="2">
        <f t="shared" si="47"/>
        <v>2007.6084864867164</v>
      </c>
      <c r="C3008" s="7">
        <v>1445.94</v>
      </c>
    </row>
    <row r="3009" spans="1:3">
      <c r="A3009" s="3">
        <v>39311</v>
      </c>
      <c r="B3009" s="2">
        <f t="shared" si="47"/>
        <v>2007.6276514422264</v>
      </c>
      <c r="C3009" s="7">
        <v>1479.37</v>
      </c>
    </row>
    <row r="3010" spans="1:3">
      <c r="A3010" s="3">
        <v>39318</v>
      </c>
      <c r="B3010" s="2">
        <f t="shared" si="47"/>
        <v>2007.6468163977363</v>
      </c>
      <c r="C3010" s="7">
        <v>1473.99</v>
      </c>
    </row>
    <row r="3011" spans="1:3">
      <c r="A3011" s="3">
        <v>39325</v>
      </c>
      <c r="B3011" s="2">
        <f t="shared" si="47"/>
        <v>2007.6659813532463</v>
      </c>
      <c r="C3011" s="7">
        <v>1453.55</v>
      </c>
    </row>
    <row r="3012" spans="1:3">
      <c r="A3012" s="3">
        <v>39332</v>
      </c>
      <c r="B3012" s="2">
        <f t="shared" si="47"/>
        <v>2007.6851463087562</v>
      </c>
      <c r="C3012" s="7">
        <v>1484.25</v>
      </c>
    </row>
    <row r="3013" spans="1:3">
      <c r="A3013" s="3">
        <v>39339</v>
      </c>
      <c r="B3013" s="2">
        <f t="shared" si="47"/>
        <v>2007.7043112642662</v>
      </c>
      <c r="C3013" s="7">
        <v>1525.75</v>
      </c>
    </row>
    <row r="3014" spans="1:3">
      <c r="A3014" s="3">
        <v>39346</v>
      </c>
      <c r="B3014" s="2">
        <f t="shared" si="47"/>
        <v>2007.7234762197761</v>
      </c>
      <c r="C3014" s="7">
        <v>1526.75</v>
      </c>
    </row>
    <row r="3015" spans="1:3">
      <c r="A3015" s="3">
        <v>39353</v>
      </c>
      <c r="B3015" s="2">
        <f t="shared" si="47"/>
        <v>2007.7426411752861</v>
      </c>
      <c r="C3015" s="7">
        <v>1557.59</v>
      </c>
    </row>
    <row r="3016" spans="1:3">
      <c r="A3016" s="3">
        <v>39360</v>
      </c>
      <c r="B3016" s="2">
        <f t="shared" si="47"/>
        <v>2007.761806130796</v>
      </c>
      <c r="C3016" s="7">
        <v>1561.8</v>
      </c>
    </row>
    <row r="3017" spans="1:3">
      <c r="A3017" s="3">
        <v>39367</v>
      </c>
      <c r="B3017" s="2">
        <f t="shared" si="47"/>
        <v>2007.780971086306</v>
      </c>
      <c r="C3017" s="7">
        <v>1500.63</v>
      </c>
    </row>
    <row r="3018" spans="1:3">
      <c r="A3018" s="3">
        <v>39374</v>
      </c>
      <c r="B3018" s="2">
        <f t="shared" si="47"/>
        <v>2007.8001360418159</v>
      </c>
      <c r="C3018" s="7">
        <v>1535.28</v>
      </c>
    </row>
    <row r="3019" spans="1:3">
      <c r="A3019" s="3">
        <v>39381</v>
      </c>
      <c r="B3019" s="2">
        <f t="shared" si="47"/>
        <v>2007.8193009973259</v>
      </c>
      <c r="C3019" s="7">
        <v>1509.65</v>
      </c>
    </row>
    <row r="3020" spans="1:3">
      <c r="A3020" s="3">
        <v>39388</v>
      </c>
      <c r="B3020" s="2">
        <f t="shared" si="47"/>
        <v>2007.8384659528358</v>
      </c>
      <c r="C3020" s="7">
        <v>1453.7</v>
      </c>
    </row>
    <row r="3021" spans="1:3">
      <c r="A3021" s="3">
        <v>39395</v>
      </c>
      <c r="B3021" s="2">
        <f t="shared" si="47"/>
        <v>2007.8576309083458</v>
      </c>
      <c r="C3021" s="7">
        <v>1458.74</v>
      </c>
    </row>
    <row r="3022" spans="1:3">
      <c r="A3022" s="3">
        <v>39402</v>
      </c>
      <c r="B3022" s="2">
        <f t="shared" ref="B3022:B3085" si="48">B3021+(7/365.25)</f>
        <v>2007.8767958638557</v>
      </c>
      <c r="C3022" s="7">
        <v>1440.7</v>
      </c>
    </row>
    <row r="3023" spans="1:3">
      <c r="A3023" s="3">
        <v>39409</v>
      </c>
      <c r="B3023" s="2">
        <f t="shared" si="48"/>
        <v>2007.8959608193657</v>
      </c>
      <c r="C3023" s="7">
        <v>1481.14</v>
      </c>
    </row>
    <row r="3024" spans="1:3">
      <c r="A3024" s="3">
        <v>39416</v>
      </c>
      <c r="B3024" s="2">
        <f t="shared" si="48"/>
        <v>2007.9151257748756</v>
      </c>
      <c r="C3024" s="7">
        <v>1504.66</v>
      </c>
    </row>
    <row r="3025" spans="1:3">
      <c r="A3025" s="3">
        <v>39423</v>
      </c>
      <c r="B3025" s="2">
        <f t="shared" si="48"/>
        <v>2007.9342907303856</v>
      </c>
      <c r="C3025" s="7">
        <v>1467.95</v>
      </c>
    </row>
    <row r="3026" spans="1:3">
      <c r="A3026" s="3">
        <v>39430</v>
      </c>
      <c r="B3026" s="2">
        <f t="shared" si="48"/>
        <v>2007.9534556858955</v>
      </c>
      <c r="C3026" s="7">
        <v>1484.46</v>
      </c>
    </row>
    <row r="3027" spans="1:3">
      <c r="A3027" s="3">
        <v>39437</v>
      </c>
      <c r="B3027" s="2">
        <f t="shared" si="48"/>
        <v>2007.9726206414055</v>
      </c>
      <c r="C3027" s="7">
        <v>1478.49</v>
      </c>
    </row>
    <row r="3028" spans="1:3">
      <c r="A3028" s="3">
        <v>39444</v>
      </c>
      <c r="B3028" s="2">
        <f t="shared" si="48"/>
        <v>2007.9917855969154</v>
      </c>
      <c r="C3028" s="7">
        <v>1411.63</v>
      </c>
    </row>
    <row r="3029" spans="1:3">
      <c r="A3029" s="3">
        <v>39451</v>
      </c>
      <c r="B3029" s="2">
        <f t="shared" si="48"/>
        <v>2008.0109505524254</v>
      </c>
      <c r="C3029" s="7">
        <v>1401.02</v>
      </c>
    </row>
    <row r="3030" spans="1:3">
      <c r="A3030" s="3">
        <v>39458</v>
      </c>
      <c r="B3030" s="2">
        <f t="shared" si="48"/>
        <v>2008.0301155079353</v>
      </c>
      <c r="C3030" s="7">
        <v>1325.19</v>
      </c>
    </row>
    <row r="3031" spans="1:3">
      <c r="A3031" s="3">
        <v>39465</v>
      </c>
      <c r="B3031" s="2">
        <f t="shared" si="48"/>
        <v>2008.0492804634453</v>
      </c>
      <c r="C3031" s="7">
        <v>1330.61</v>
      </c>
    </row>
    <row r="3032" spans="1:3">
      <c r="A3032" s="3">
        <v>39472</v>
      </c>
      <c r="B3032" s="2">
        <f t="shared" si="48"/>
        <v>2008.0684454189552</v>
      </c>
      <c r="C3032" s="7">
        <v>1395.42</v>
      </c>
    </row>
    <row r="3033" spans="1:3">
      <c r="A3033" s="3">
        <v>39479</v>
      </c>
      <c r="B3033" s="2">
        <f t="shared" si="48"/>
        <v>2008.0876103744652</v>
      </c>
      <c r="C3033" s="7">
        <v>1331.29</v>
      </c>
    </row>
    <row r="3034" spans="1:3">
      <c r="A3034" s="3">
        <v>39486</v>
      </c>
      <c r="B3034" s="2">
        <f t="shared" si="48"/>
        <v>2008.1067753299751</v>
      </c>
      <c r="C3034" s="7">
        <v>1349.99</v>
      </c>
    </row>
    <row r="3035" spans="1:3">
      <c r="A3035" s="3">
        <v>39493</v>
      </c>
      <c r="B3035" s="2">
        <f t="shared" si="48"/>
        <v>2008.1259402854851</v>
      </c>
      <c r="C3035" s="7">
        <v>1353.11</v>
      </c>
    </row>
    <row r="3036" spans="1:3">
      <c r="A3036" s="3">
        <v>39500</v>
      </c>
      <c r="B3036" s="2">
        <f t="shared" si="48"/>
        <v>2008.145105240995</v>
      </c>
      <c r="C3036" s="7">
        <v>1330.63</v>
      </c>
    </row>
    <row r="3037" spans="1:3">
      <c r="A3037" s="3">
        <v>39507</v>
      </c>
      <c r="B3037" s="2">
        <f t="shared" si="48"/>
        <v>2008.164270196505</v>
      </c>
      <c r="C3037" s="7">
        <v>1293.3699999999999</v>
      </c>
    </row>
    <row r="3038" spans="1:3">
      <c r="A3038" s="3">
        <v>39514</v>
      </c>
      <c r="B3038" s="2">
        <f t="shared" si="48"/>
        <v>2008.1834351520149</v>
      </c>
      <c r="C3038" s="7">
        <v>1288.1400000000001</v>
      </c>
    </row>
    <row r="3039" spans="1:3">
      <c r="A3039" s="3">
        <v>39521</v>
      </c>
      <c r="B3039" s="2">
        <f t="shared" si="48"/>
        <v>2008.2026001075249</v>
      </c>
      <c r="C3039" s="7">
        <v>1329.51</v>
      </c>
    </row>
    <row r="3040" spans="1:3">
      <c r="A3040" s="3">
        <v>39528</v>
      </c>
      <c r="B3040" s="2">
        <f t="shared" si="48"/>
        <v>2008.2217650630348</v>
      </c>
      <c r="C3040" s="7">
        <v>1315.22</v>
      </c>
    </row>
    <row r="3041" spans="1:3">
      <c r="A3041" s="3">
        <v>39535</v>
      </c>
      <c r="B3041" s="2">
        <f t="shared" si="48"/>
        <v>2008.2409300185448</v>
      </c>
      <c r="C3041" s="7">
        <v>1370.4</v>
      </c>
    </row>
    <row r="3042" spans="1:3">
      <c r="A3042" s="3">
        <v>39542</v>
      </c>
      <c r="B3042" s="2">
        <f t="shared" si="48"/>
        <v>2008.2600949740547</v>
      </c>
      <c r="C3042" s="7">
        <v>1332.83</v>
      </c>
    </row>
    <row r="3043" spans="1:3">
      <c r="A3043" s="3">
        <v>39549</v>
      </c>
      <c r="B3043" s="2">
        <f t="shared" si="48"/>
        <v>2008.2792599295647</v>
      </c>
      <c r="C3043" s="7">
        <v>1390.33</v>
      </c>
    </row>
    <row r="3044" spans="1:3">
      <c r="A3044" s="3">
        <v>39556</v>
      </c>
      <c r="B3044" s="2">
        <f t="shared" si="48"/>
        <v>2008.2984248850746</v>
      </c>
      <c r="C3044" s="7">
        <v>1397.84</v>
      </c>
    </row>
    <row r="3045" spans="1:3">
      <c r="A3045" s="3">
        <v>39563</v>
      </c>
      <c r="B3045" s="2">
        <f t="shared" si="48"/>
        <v>2008.3175898405846</v>
      </c>
      <c r="C3045" s="7">
        <v>1413.9</v>
      </c>
    </row>
    <row r="3046" spans="1:3">
      <c r="A3046" s="3">
        <v>39570</v>
      </c>
      <c r="B3046" s="2">
        <f t="shared" si="48"/>
        <v>2008.3367547960945</v>
      </c>
      <c r="C3046" s="7">
        <v>1388.28</v>
      </c>
    </row>
    <row r="3047" spans="1:3">
      <c r="A3047" s="3">
        <v>39577</v>
      </c>
      <c r="B3047" s="2">
        <f t="shared" si="48"/>
        <v>2008.3559197516045</v>
      </c>
      <c r="C3047" s="7">
        <v>1425.35</v>
      </c>
    </row>
    <row r="3048" spans="1:3">
      <c r="A3048" s="3">
        <v>39584</v>
      </c>
      <c r="B3048" s="2">
        <f t="shared" si="48"/>
        <v>2008.3750847071144</v>
      </c>
      <c r="C3048" s="7">
        <v>1375.93</v>
      </c>
    </row>
    <row r="3049" spans="1:3">
      <c r="A3049" s="3">
        <v>39591</v>
      </c>
      <c r="B3049" s="2">
        <f t="shared" si="48"/>
        <v>2008.3942496626244</v>
      </c>
      <c r="C3049" s="7">
        <v>1400.38</v>
      </c>
    </row>
    <row r="3050" spans="1:3">
      <c r="A3050" s="3">
        <v>39598</v>
      </c>
      <c r="B3050" s="2">
        <f t="shared" si="48"/>
        <v>2008.4134146181343</v>
      </c>
      <c r="C3050" s="7">
        <v>1360.68</v>
      </c>
    </row>
    <row r="3051" spans="1:3">
      <c r="A3051" s="3">
        <v>39605</v>
      </c>
      <c r="B3051" s="2">
        <f t="shared" si="48"/>
        <v>2008.4325795736443</v>
      </c>
      <c r="C3051" s="7">
        <v>1360.03</v>
      </c>
    </row>
    <row r="3052" spans="1:3">
      <c r="A3052" s="3">
        <v>39612</v>
      </c>
      <c r="B3052" s="2">
        <f t="shared" si="48"/>
        <v>2008.4517445291542</v>
      </c>
      <c r="C3052" s="7">
        <v>1317.93</v>
      </c>
    </row>
    <row r="3053" spans="1:3">
      <c r="A3053" s="3">
        <v>39619</v>
      </c>
      <c r="B3053" s="2">
        <f t="shared" si="48"/>
        <v>2008.4709094846642</v>
      </c>
      <c r="C3053" s="7">
        <v>1278.3800000000001</v>
      </c>
    </row>
    <row r="3054" spans="1:3">
      <c r="A3054" s="3">
        <v>39626</v>
      </c>
      <c r="B3054" s="2">
        <f t="shared" si="48"/>
        <v>2008.4900744401741</v>
      </c>
      <c r="C3054" s="7">
        <v>1262.9000000000001</v>
      </c>
    </row>
    <row r="3055" spans="1:3">
      <c r="A3055" s="3">
        <v>39633</v>
      </c>
      <c r="B3055" s="2">
        <f t="shared" si="48"/>
        <v>2008.5092393956841</v>
      </c>
      <c r="C3055" s="7">
        <v>1239.49</v>
      </c>
    </row>
    <row r="3056" spans="1:3">
      <c r="A3056" s="3">
        <v>39640</v>
      </c>
      <c r="B3056" s="2">
        <f t="shared" si="48"/>
        <v>2008.528404351194</v>
      </c>
      <c r="C3056" s="7">
        <v>1260.68</v>
      </c>
    </row>
    <row r="3057" spans="1:3">
      <c r="A3057" s="3">
        <v>39647</v>
      </c>
      <c r="B3057" s="2">
        <f t="shared" si="48"/>
        <v>2008.547569306704</v>
      </c>
      <c r="C3057" s="7">
        <v>1257.76</v>
      </c>
    </row>
    <row r="3058" spans="1:3">
      <c r="A3058" s="3">
        <v>39654</v>
      </c>
      <c r="B3058" s="2">
        <f t="shared" si="48"/>
        <v>2008.5667342622139</v>
      </c>
      <c r="C3058" s="7">
        <v>1260.31</v>
      </c>
    </row>
    <row r="3059" spans="1:3">
      <c r="A3059" s="3">
        <v>39661</v>
      </c>
      <c r="B3059" s="2">
        <f t="shared" si="48"/>
        <v>2008.5858992177239</v>
      </c>
      <c r="C3059" s="7">
        <v>1296.32</v>
      </c>
    </row>
    <row r="3060" spans="1:3">
      <c r="A3060" s="3">
        <v>39668</v>
      </c>
      <c r="B3060" s="2">
        <f t="shared" si="48"/>
        <v>2008.6050641732338</v>
      </c>
      <c r="C3060" s="7">
        <v>1298.2</v>
      </c>
    </row>
    <row r="3061" spans="1:3">
      <c r="A3061" s="3">
        <v>39675</v>
      </c>
      <c r="B3061" s="2">
        <f t="shared" si="48"/>
        <v>2008.6242291287438</v>
      </c>
      <c r="C3061" s="7">
        <v>1292.2</v>
      </c>
    </row>
    <row r="3062" spans="1:3">
      <c r="A3062" s="3">
        <v>39682</v>
      </c>
      <c r="B3062" s="2">
        <f t="shared" si="48"/>
        <v>2008.6433940842537</v>
      </c>
      <c r="C3062" s="7">
        <v>1282.83</v>
      </c>
    </row>
    <row r="3063" spans="1:3">
      <c r="A3063" s="3">
        <v>39689</v>
      </c>
      <c r="B3063" s="2">
        <f t="shared" si="48"/>
        <v>2008.6625590397637</v>
      </c>
      <c r="C3063" s="7">
        <v>1242.31</v>
      </c>
    </row>
    <row r="3064" spans="1:3">
      <c r="A3064" s="3">
        <v>39696</v>
      </c>
      <c r="B3064" s="2">
        <f t="shared" si="48"/>
        <v>2008.6817239952736</v>
      </c>
      <c r="C3064" s="7">
        <v>1251.7</v>
      </c>
    </row>
    <row r="3065" spans="1:3">
      <c r="A3065" s="3">
        <v>39703</v>
      </c>
      <c r="B3065" s="2">
        <f t="shared" si="48"/>
        <v>2008.7008889507836</v>
      </c>
      <c r="C3065" s="7">
        <v>1255.08</v>
      </c>
    </row>
    <row r="3066" spans="1:3">
      <c r="A3066" s="3">
        <v>39710</v>
      </c>
      <c r="B3066" s="2">
        <f t="shared" si="48"/>
        <v>2008.7200539062935</v>
      </c>
      <c r="C3066" s="7">
        <v>1213.27</v>
      </c>
    </row>
    <row r="3067" spans="1:3">
      <c r="A3067" s="3">
        <v>39717</v>
      </c>
      <c r="B3067" s="2">
        <f t="shared" si="48"/>
        <v>2008.7392188618035</v>
      </c>
      <c r="C3067" s="7">
        <v>1099.23</v>
      </c>
    </row>
    <row r="3068" spans="1:3">
      <c r="A3068" s="3">
        <v>39724</v>
      </c>
      <c r="B3068" s="2">
        <f t="shared" si="48"/>
        <v>2008.7583838173134</v>
      </c>
      <c r="C3068" s="7">
        <v>899.22</v>
      </c>
    </row>
    <row r="3069" spans="1:3">
      <c r="A3069" s="3">
        <v>39731</v>
      </c>
      <c r="B3069" s="2">
        <f t="shared" si="48"/>
        <v>2008.7775487728234</v>
      </c>
      <c r="C3069" s="7">
        <v>940.55</v>
      </c>
    </row>
    <row r="3070" spans="1:3">
      <c r="A3070" s="3">
        <v>39738</v>
      </c>
      <c r="B3070" s="2">
        <f t="shared" si="48"/>
        <v>2008.7967137283333</v>
      </c>
      <c r="C3070" s="7">
        <v>876.77</v>
      </c>
    </row>
    <row r="3071" spans="1:3">
      <c r="A3071" s="3">
        <v>39745</v>
      </c>
      <c r="B3071" s="2">
        <f t="shared" si="48"/>
        <v>2008.8158786838433</v>
      </c>
      <c r="C3071" s="7">
        <v>968.75</v>
      </c>
    </row>
    <row r="3072" spans="1:3">
      <c r="A3072" s="3">
        <v>39752</v>
      </c>
      <c r="B3072" s="2">
        <f t="shared" si="48"/>
        <v>2008.8350436393532</v>
      </c>
      <c r="C3072" s="7">
        <v>930.99</v>
      </c>
    </row>
    <row r="3073" spans="1:3">
      <c r="A3073" s="3">
        <v>39759</v>
      </c>
      <c r="B3073" s="2">
        <f t="shared" si="48"/>
        <v>2008.8542085948632</v>
      </c>
      <c r="C3073" s="7">
        <v>873.29</v>
      </c>
    </row>
    <row r="3074" spans="1:3">
      <c r="A3074" s="3">
        <v>39766</v>
      </c>
      <c r="B3074" s="2">
        <f t="shared" si="48"/>
        <v>2008.8733735503731</v>
      </c>
      <c r="C3074" s="7">
        <v>800.03</v>
      </c>
    </row>
    <row r="3075" spans="1:3">
      <c r="A3075" s="3">
        <v>39773</v>
      </c>
      <c r="B3075" s="2">
        <f t="shared" si="48"/>
        <v>2008.8925385058831</v>
      </c>
      <c r="C3075" s="7">
        <v>896.24</v>
      </c>
    </row>
    <row r="3076" spans="1:3">
      <c r="A3076" s="3">
        <v>39780</v>
      </c>
      <c r="B3076" s="2">
        <f t="shared" si="48"/>
        <v>2008.911703461393</v>
      </c>
      <c r="C3076" s="7">
        <v>876.07</v>
      </c>
    </row>
    <row r="3077" spans="1:3">
      <c r="A3077" s="3">
        <v>39787</v>
      </c>
      <c r="B3077" s="2">
        <f t="shared" si="48"/>
        <v>2008.930868416903</v>
      </c>
      <c r="C3077" s="7">
        <v>879.73</v>
      </c>
    </row>
    <row r="3078" spans="1:3">
      <c r="A3078" s="3">
        <v>39794</v>
      </c>
      <c r="B3078" s="2">
        <f t="shared" si="48"/>
        <v>2008.9500333724129</v>
      </c>
      <c r="C3078" s="7">
        <v>887.88</v>
      </c>
    </row>
    <row r="3079" spans="1:3">
      <c r="A3079" s="3">
        <v>39801</v>
      </c>
      <c r="B3079" s="2">
        <f t="shared" si="48"/>
        <v>2008.9691983279229</v>
      </c>
      <c r="C3079" s="7">
        <v>872.8</v>
      </c>
    </row>
    <row r="3080" spans="1:3">
      <c r="A3080" s="3">
        <v>39808</v>
      </c>
      <c r="B3080" s="2">
        <f t="shared" si="48"/>
        <v>2008.9883632834328</v>
      </c>
      <c r="C3080" s="9">
        <v>931.8</v>
      </c>
    </row>
    <row r="3081" spans="1:3">
      <c r="A3081" s="3">
        <v>39815</v>
      </c>
      <c r="B3081" s="2">
        <f t="shared" si="48"/>
        <v>2009.0075282389428</v>
      </c>
      <c r="C3081" s="7">
        <v>890.35</v>
      </c>
    </row>
    <row r="3082" spans="1:3">
      <c r="A3082" s="3">
        <v>39822</v>
      </c>
      <c r="B3082" s="2">
        <f t="shared" si="48"/>
        <v>2009.0266931944527</v>
      </c>
      <c r="C3082" s="7">
        <v>850.12</v>
      </c>
    </row>
    <row r="3083" spans="1:3">
      <c r="A3083" s="3">
        <v>39829</v>
      </c>
      <c r="B3083" s="2">
        <f t="shared" si="48"/>
        <v>2009.0458581499627</v>
      </c>
      <c r="C3083" s="7">
        <v>831.95</v>
      </c>
    </row>
    <row r="3084" spans="1:3">
      <c r="A3084" s="3">
        <v>39836</v>
      </c>
      <c r="B3084" s="2">
        <f t="shared" si="48"/>
        <v>2009.0650231054726</v>
      </c>
      <c r="C3084" s="7">
        <v>825.88</v>
      </c>
    </row>
    <row r="3085" spans="1:3">
      <c r="A3085" s="3">
        <v>39843</v>
      </c>
      <c r="B3085" s="2">
        <f t="shared" si="48"/>
        <v>2009.0841880609826</v>
      </c>
      <c r="C3085" s="7">
        <v>868.6</v>
      </c>
    </row>
    <row r="3086" spans="1:3">
      <c r="A3086" s="3">
        <v>39850</v>
      </c>
      <c r="B3086" s="2">
        <f t="shared" ref="B3086:B3149" si="49">B3085+(7/365.25)</f>
        <v>2009.1033530164925</v>
      </c>
      <c r="C3086" s="7">
        <v>826.84</v>
      </c>
    </row>
    <row r="3087" spans="1:3">
      <c r="A3087" s="3">
        <v>39857</v>
      </c>
      <c r="B3087" s="2">
        <f t="shared" si="49"/>
        <v>2009.1225179720025</v>
      </c>
      <c r="C3087" s="7">
        <v>770.05</v>
      </c>
    </row>
    <row r="3088" spans="1:3">
      <c r="A3088" s="3">
        <v>39864</v>
      </c>
      <c r="B3088" s="2">
        <f t="shared" si="49"/>
        <v>2009.1416829275124</v>
      </c>
      <c r="C3088" s="7">
        <v>735.09</v>
      </c>
    </row>
    <row r="3089" spans="1:3">
      <c r="A3089" s="3">
        <v>39871</v>
      </c>
      <c r="B3089" s="2">
        <f t="shared" si="49"/>
        <v>2009.1608478830224</v>
      </c>
      <c r="C3089" s="7">
        <v>683.38</v>
      </c>
    </row>
    <row r="3090" spans="1:3">
      <c r="A3090" s="3">
        <v>39878</v>
      </c>
      <c r="B3090" s="2">
        <f t="shared" si="49"/>
        <v>2009.1800128385323</v>
      </c>
      <c r="C3090" s="7">
        <v>756.55</v>
      </c>
    </row>
    <row r="3091" spans="1:3">
      <c r="A3091" s="3">
        <v>39885</v>
      </c>
      <c r="B3091" s="2">
        <f t="shared" si="49"/>
        <v>2009.1991777940423</v>
      </c>
      <c r="C3091" s="7">
        <v>768.54</v>
      </c>
    </row>
    <row r="3092" spans="1:3">
      <c r="A3092" s="3">
        <v>39892</v>
      </c>
      <c r="B3092" s="2">
        <f t="shared" si="49"/>
        <v>2009.2183427495522</v>
      </c>
      <c r="C3092" s="7">
        <v>815.94</v>
      </c>
    </row>
    <row r="3093" spans="1:3">
      <c r="A3093" s="3">
        <v>39899</v>
      </c>
      <c r="B3093" s="2">
        <f t="shared" si="49"/>
        <v>2009.2375077050622</v>
      </c>
      <c r="C3093" s="7">
        <v>842.5</v>
      </c>
    </row>
    <row r="3094" spans="1:3">
      <c r="A3094" s="3">
        <v>39906</v>
      </c>
      <c r="B3094" s="2">
        <f t="shared" si="49"/>
        <v>2009.2566726605721</v>
      </c>
      <c r="C3094" s="7">
        <v>856.56</v>
      </c>
    </row>
    <row r="3095" spans="1:3">
      <c r="A3095" s="3">
        <v>39913</v>
      </c>
      <c r="B3095" s="2">
        <f t="shared" si="49"/>
        <v>2009.2758376160821</v>
      </c>
      <c r="C3095" s="7">
        <v>869.6</v>
      </c>
    </row>
    <row r="3096" spans="1:3">
      <c r="A3096" s="3">
        <v>39920</v>
      </c>
      <c r="B3096" s="2">
        <f t="shared" si="49"/>
        <v>2009.295002571592</v>
      </c>
      <c r="C3096" s="7">
        <v>866.23</v>
      </c>
    </row>
    <row r="3097" spans="1:3">
      <c r="A3097" s="3">
        <v>39927</v>
      </c>
      <c r="B3097" s="2">
        <f t="shared" si="49"/>
        <v>2009.314167527102</v>
      </c>
      <c r="C3097" s="7">
        <v>877.52</v>
      </c>
    </row>
    <row r="3098" spans="1:3">
      <c r="A3098" s="3">
        <v>39934</v>
      </c>
      <c r="B3098" s="2">
        <f t="shared" si="49"/>
        <v>2009.3333324826119</v>
      </c>
      <c r="C3098" s="7">
        <v>929.23</v>
      </c>
    </row>
    <row r="3099" spans="1:3">
      <c r="A3099" s="3">
        <v>39941</v>
      </c>
      <c r="B3099" s="2">
        <f t="shared" si="49"/>
        <v>2009.3524974381219</v>
      </c>
      <c r="C3099" s="7">
        <v>882.88</v>
      </c>
    </row>
    <row r="3100" spans="1:3">
      <c r="A3100" s="3">
        <v>39948</v>
      </c>
      <c r="B3100" s="2">
        <f t="shared" si="49"/>
        <v>2009.3716623936318</v>
      </c>
      <c r="C3100" s="7">
        <v>887</v>
      </c>
    </row>
    <row r="3101" spans="1:3">
      <c r="A3101" s="3">
        <v>39955</v>
      </c>
      <c r="B3101" s="2">
        <f t="shared" si="49"/>
        <v>2009.3908273491418</v>
      </c>
      <c r="C3101" s="7">
        <v>919.14</v>
      </c>
    </row>
    <row r="3102" spans="1:3">
      <c r="A3102" s="3">
        <v>39962</v>
      </c>
      <c r="B3102" s="2">
        <f t="shared" si="49"/>
        <v>2009.4099923046517</v>
      </c>
      <c r="C3102" s="7">
        <v>940.09</v>
      </c>
    </row>
    <row r="3103" spans="1:3">
      <c r="A3103" s="3">
        <v>39969</v>
      </c>
      <c r="B3103" s="2">
        <f t="shared" si="49"/>
        <v>2009.4291572601617</v>
      </c>
      <c r="C3103" s="7">
        <v>946.21</v>
      </c>
    </row>
    <row r="3104" spans="1:3">
      <c r="A3104" s="3">
        <v>39976</v>
      </c>
      <c r="B3104" s="2">
        <f t="shared" si="49"/>
        <v>2009.4483222156716</v>
      </c>
      <c r="C3104" s="7">
        <v>921.23</v>
      </c>
    </row>
    <row r="3105" spans="1:3">
      <c r="A3105" s="3">
        <v>39983</v>
      </c>
      <c r="B3105" s="2">
        <f t="shared" si="49"/>
        <v>2009.4674871711816</v>
      </c>
      <c r="C3105" s="7">
        <v>918.9</v>
      </c>
    </row>
    <row r="3106" spans="1:3">
      <c r="A3106" s="3">
        <v>39990</v>
      </c>
      <c r="B3106" s="2">
        <f t="shared" si="49"/>
        <v>2009.4866521266915</v>
      </c>
      <c r="C3106" s="7">
        <v>896.42</v>
      </c>
    </row>
    <row r="3107" spans="1:3">
      <c r="A3107" s="3">
        <v>39997</v>
      </c>
      <c r="B3107" s="2">
        <f t="shared" si="49"/>
        <v>2009.5058170822015</v>
      </c>
      <c r="C3107" s="7">
        <v>879.13</v>
      </c>
    </row>
    <row r="3108" spans="1:3">
      <c r="A3108" s="3">
        <v>40004</v>
      </c>
      <c r="B3108" s="2">
        <f t="shared" si="49"/>
        <v>2009.5249820377114</v>
      </c>
      <c r="C3108" s="7">
        <v>940.38</v>
      </c>
    </row>
    <row r="3109" spans="1:3">
      <c r="A3109" s="3">
        <v>40011</v>
      </c>
      <c r="B3109" s="2">
        <f t="shared" si="49"/>
        <v>2009.5441469932214</v>
      </c>
      <c r="C3109" s="7">
        <v>979.26</v>
      </c>
    </row>
    <row r="3110" spans="1:3">
      <c r="A3110" s="3">
        <v>40018</v>
      </c>
      <c r="B3110" s="2">
        <f t="shared" si="49"/>
        <v>2009.5633119487313</v>
      </c>
      <c r="C3110" s="7">
        <v>987.48</v>
      </c>
    </row>
    <row r="3111" spans="1:3">
      <c r="A3111" s="3">
        <v>40025</v>
      </c>
      <c r="B3111" s="2">
        <f t="shared" si="49"/>
        <v>2009.5824769042413</v>
      </c>
      <c r="C3111" s="7">
        <v>987</v>
      </c>
    </row>
    <row r="3112" spans="1:3">
      <c r="A3112" s="3">
        <v>40032</v>
      </c>
      <c r="B3112" s="2">
        <f t="shared" si="49"/>
        <v>2009.6016418597512</v>
      </c>
      <c r="C3112" s="7">
        <v>1010.48</v>
      </c>
    </row>
    <row r="3113" spans="1:3">
      <c r="A3113" s="3">
        <f>A3112+7</f>
        <v>40039</v>
      </c>
      <c r="B3113" s="2">
        <f t="shared" si="49"/>
        <v>2009.6208068152612</v>
      </c>
      <c r="C3113" s="7">
        <v>1004.09</v>
      </c>
    </row>
    <row r="3114" spans="1:3">
      <c r="A3114" s="3">
        <f t="shared" ref="A3114:A3177" si="50">A3113+7</f>
        <v>40046</v>
      </c>
      <c r="B3114" s="2">
        <f t="shared" si="49"/>
        <v>2009.6399717707711</v>
      </c>
      <c r="C3114" s="7">
        <v>1026.1300000000001</v>
      </c>
    </row>
    <row r="3115" spans="1:3">
      <c r="A3115" s="3">
        <f t="shared" si="50"/>
        <v>40053</v>
      </c>
      <c r="B3115" s="2">
        <f t="shared" si="49"/>
        <v>2009.6591367262811</v>
      </c>
      <c r="C3115" s="7">
        <v>1028.93</v>
      </c>
    </row>
    <row r="3116" spans="1:3">
      <c r="A3116" s="3">
        <f t="shared" si="50"/>
        <v>40060</v>
      </c>
      <c r="B3116" s="2">
        <f t="shared" si="49"/>
        <v>2009.678301681791</v>
      </c>
      <c r="C3116" s="7">
        <v>1016.4</v>
      </c>
    </row>
    <row r="3117" spans="1:3">
      <c r="A3117" s="3">
        <f t="shared" si="50"/>
        <v>40067</v>
      </c>
      <c r="B3117" s="2">
        <f t="shared" si="49"/>
        <v>2009.697466637301</v>
      </c>
      <c r="C3117" s="7">
        <v>1042.73</v>
      </c>
    </row>
    <row r="3118" spans="1:3">
      <c r="A3118" s="3">
        <f t="shared" si="50"/>
        <v>40074</v>
      </c>
      <c r="B3118" s="2">
        <f t="shared" si="49"/>
        <v>2009.7166315928109</v>
      </c>
      <c r="C3118" s="7">
        <v>1068.3</v>
      </c>
    </row>
    <row r="3119" spans="1:3">
      <c r="A3119" s="3">
        <f t="shared" si="50"/>
        <v>40081</v>
      </c>
      <c r="B3119" s="2">
        <f t="shared" si="49"/>
        <v>2009.7357965483209</v>
      </c>
      <c r="C3119" s="7">
        <v>1044.3800000000001</v>
      </c>
    </row>
    <row r="3120" spans="1:3">
      <c r="A3120" s="3">
        <f t="shared" si="50"/>
        <v>40088</v>
      </c>
      <c r="B3120" s="2">
        <f t="shared" si="49"/>
        <v>2009.7549615038308</v>
      </c>
      <c r="C3120" s="7">
        <v>1025.21</v>
      </c>
    </row>
    <row r="3121" spans="1:3">
      <c r="A3121" s="3">
        <f t="shared" si="50"/>
        <v>40095</v>
      </c>
      <c r="B3121" s="2">
        <f t="shared" si="49"/>
        <v>2009.7741264593408</v>
      </c>
      <c r="C3121" s="7">
        <v>1071.49</v>
      </c>
    </row>
    <row r="3122" spans="1:3">
      <c r="A3122" s="3">
        <f t="shared" si="50"/>
        <v>40102</v>
      </c>
      <c r="B3122" s="2">
        <f t="shared" si="49"/>
        <v>2009.7932914148507</v>
      </c>
      <c r="C3122" s="7">
        <v>1087.68</v>
      </c>
    </row>
    <row r="3123" spans="1:3">
      <c r="A3123" s="3">
        <f t="shared" si="50"/>
        <v>40109</v>
      </c>
      <c r="B3123" s="2">
        <f t="shared" si="49"/>
        <v>2009.8124563703607</v>
      </c>
      <c r="C3123" s="7">
        <v>1079.5999999999999</v>
      </c>
    </row>
    <row r="3124" spans="1:3" ht="13.5" customHeight="1">
      <c r="A3124" s="3">
        <f t="shared" si="50"/>
        <v>40116</v>
      </c>
      <c r="B3124" s="2">
        <f t="shared" si="49"/>
        <v>2009.8316213258706</v>
      </c>
      <c r="C3124" s="7">
        <v>1036.19</v>
      </c>
    </row>
    <row r="3125" spans="1:3">
      <c r="A3125" s="3">
        <f t="shared" si="50"/>
        <v>40123</v>
      </c>
      <c r="B3125" s="2">
        <f t="shared" si="49"/>
        <v>2009.8507862813806</v>
      </c>
      <c r="C3125" s="7">
        <v>1069.3</v>
      </c>
    </row>
    <row r="3126" spans="1:3">
      <c r="A3126" s="3">
        <f t="shared" si="50"/>
        <v>40130</v>
      </c>
      <c r="B3126" s="2">
        <f t="shared" si="49"/>
        <v>2009.8699512368905</v>
      </c>
      <c r="C3126" s="7">
        <v>1093.48</v>
      </c>
    </row>
    <row r="3127" spans="1:3">
      <c r="A3127" s="3">
        <f t="shared" si="50"/>
        <v>40137</v>
      </c>
      <c r="B3127" s="2">
        <f t="shared" si="49"/>
        <v>2009.8891161924005</v>
      </c>
      <c r="C3127" s="7">
        <v>1091.3800000000001</v>
      </c>
    </row>
    <row r="3128" spans="1:3">
      <c r="A3128" s="3">
        <f t="shared" si="50"/>
        <v>40144</v>
      </c>
      <c r="B3128" s="2">
        <f t="shared" si="49"/>
        <v>2009.9082811479104</v>
      </c>
      <c r="C3128" s="7">
        <v>1091.49</v>
      </c>
    </row>
    <row r="3129" spans="1:3">
      <c r="A3129" s="3">
        <f t="shared" si="50"/>
        <v>40151</v>
      </c>
      <c r="B3129" s="2">
        <f t="shared" si="49"/>
        <v>2009.9274461034204</v>
      </c>
      <c r="C3129" s="7">
        <v>1105.98</v>
      </c>
    </row>
    <row r="3130" spans="1:3">
      <c r="A3130" s="3">
        <f t="shared" si="50"/>
        <v>40158</v>
      </c>
      <c r="B3130" s="2">
        <f t="shared" si="49"/>
        <v>2009.9466110589303</v>
      </c>
      <c r="C3130" s="7">
        <v>1106.4100000000001</v>
      </c>
    </row>
    <row r="3131" spans="1:3">
      <c r="A3131" s="3">
        <f t="shared" si="50"/>
        <v>40165</v>
      </c>
      <c r="B3131" s="2">
        <f t="shared" si="49"/>
        <v>2009.9657760144403</v>
      </c>
      <c r="C3131" s="7">
        <v>1102.47</v>
      </c>
    </row>
    <row r="3132" spans="1:3">
      <c r="A3132" s="3">
        <f t="shared" si="50"/>
        <v>40172</v>
      </c>
      <c r="B3132" s="2">
        <f t="shared" si="49"/>
        <v>2009.9849409699502</v>
      </c>
      <c r="C3132" s="7">
        <v>1126.48</v>
      </c>
    </row>
    <row r="3133" spans="1:3">
      <c r="A3133" s="3">
        <f t="shared" si="50"/>
        <v>40179</v>
      </c>
      <c r="B3133" s="2">
        <f t="shared" si="49"/>
        <v>2010.0041059254602</v>
      </c>
      <c r="C3133" s="7">
        <v>1115.0999999999999</v>
      </c>
    </row>
    <row r="3134" spans="1:3">
      <c r="A3134" s="3">
        <f t="shared" si="50"/>
        <v>40186</v>
      </c>
      <c r="B3134" s="2">
        <f t="shared" si="49"/>
        <v>2010.0232708809701</v>
      </c>
      <c r="C3134" s="7">
        <v>1144.98</v>
      </c>
    </row>
    <row r="3135" spans="1:3">
      <c r="A3135" s="3">
        <f t="shared" si="50"/>
        <v>40193</v>
      </c>
      <c r="B3135" s="2">
        <f t="shared" si="49"/>
        <v>2010.0424358364801</v>
      </c>
      <c r="C3135" s="7">
        <v>1136.03</v>
      </c>
    </row>
    <row r="3136" spans="1:3">
      <c r="A3136" s="3">
        <f t="shared" si="50"/>
        <v>40200</v>
      </c>
      <c r="B3136" s="2">
        <f t="shared" si="49"/>
        <v>2010.06160079199</v>
      </c>
      <c r="C3136" s="7">
        <v>1091.76</v>
      </c>
    </row>
    <row r="3137" spans="1:3">
      <c r="A3137" s="3">
        <f t="shared" si="50"/>
        <v>40207</v>
      </c>
      <c r="B3137" s="2">
        <f t="shared" si="49"/>
        <v>2010.0807657475</v>
      </c>
      <c r="C3137" s="7">
        <v>1073.8699999999999</v>
      </c>
    </row>
    <row r="3138" spans="1:3">
      <c r="A3138" s="3">
        <f t="shared" si="50"/>
        <v>40214</v>
      </c>
      <c r="B3138" s="2">
        <f t="shared" si="49"/>
        <v>2010.0999307030099</v>
      </c>
      <c r="C3138" s="7">
        <v>1066.18</v>
      </c>
    </row>
    <row r="3139" spans="1:3">
      <c r="A3139" s="3">
        <f t="shared" si="50"/>
        <v>40221</v>
      </c>
      <c r="B3139" s="2">
        <f t="shared" si="49"/>
        <v>2010.1190956585199</v>
      </c>
      <c r="C3139" s="7">
        <v>1075.51</v>
      </c>
    </row>
    <row r="3140" spans="1:3">
      <c r="A3140" s="3">
        <f t="shared" si="50"/>
        <v>40228</v>
      </c>
      <c r="B3140" s="2">
        <f t="shared" si="49"/>
        <v>2010.1382606140298</v>
      </c>
      <c r="C3140" s="7">
        <v>1109.17</v>
      </c>
    </row>
    <row r="3141" spans="1:3">
      <c r="A3141" s="3">
        <f t="shared" si="50"/>
        <v>40235</v>
      </c>
      <c r="B3141" s="2">
        <f t="shared" si="49"/>
        <v>2010.1574255695398</v>
      </c>
      <c r="C3141" s="7">
        <v>1104.49</v>
      </c>
    </row>
    <row r="3142" spans="1:3">
      <c r="A3142" s="3">
        <f t="shared" si="50"/>
        <v>40242</v>
      </c>
      <c r="B3142" s="2">
        <f t="shared" si="49"/>
        <v>2010.1765905250497</v>
      </c>
      <c r="C3142" s="7">
        <v>1138.69</v>
      </c>
    </row>
    <row r="3143" spans="1:3">
      <c r="A3143" s="3">
        <f t="shared" si="50"/>
        <v>40249</v>
      </c>
      <c r="B3143" s="2">
        <f t="shared" si="49"/>
        <v>2010.1957554805597</v>
      </c>
      <c r="C3143" s="7">
        <v>1149.99</v>
      </c>
    </row>
    <row r="3144" spans="1:3">
      <c r="A3144" s="3">
        <f t="shared" si="50"/>
        <v>40256</v>
      </c>
      <c r="B3144" s="2">
        <f t="shared" si="49"/>
        <v>2010.2149204360696</v>
      </c>
      <c r="C3144" s="7">
        <v>1159.9000000000001</v>
      </c>
    </row>
    <row r="3145" spans="1:3">
      <c r="A3145" s="3">
        <f t="shared" si="50"/>
        <v>40263</v>
      </c>
      <c r="B3145" s="2">
        <f t="shared" si="49"/>
        <v>2010.2340853915796</v>
      </c>
      <c r="C3145" s="7">
        <v>1166.5899999999999</v>
      </c>
    </row>
    <row r="3146" spans="1:3">
      <c r="A3146" s="3">
        <f t="shared" si="50"/>
        <v>40270</v>
      </c>
      <c r="B3146" s="2">
        <f t="shared" si="49"/>
        <v>2010.2532503470895</v>
      </c>
      <c r="C3146" s="7">
        <v>1178.0999999999999</v>
      </c>
    </row>
    <row r="3147" spans="1:3">
      <c r="A3147" s="3">
        <f t="shared" si="50"/>
        <v>40277</v>
      </c>
      <c r="B3147" s="2">
        <f t="shared" si="49"/>
        <v>2010.2724153025995</v>
      </c>
      <c r="C3147" s="7">
        <v>1194.3699999999999</v>
      </c>
    </row>
    <row r="3148" spans="1:3">
      <c r="A3148" s="3">
        <f t="shared" si="50"/>
        <v>40284</v>
      </c>
      <c r="B3148" s="2">
        <f t="shared" si="49"/>
        <v>2010.2915802581094</v>
      </c>
      <c r="C3148" s="7">
        <v>1192.1300000000001</v>
      </c>
    </row>
    <row r="3149" spans="1:3">
      <c r="A3149" s="3">
        <f t="shared" si="50"/>
        <v>40291</v>
      </c>
      <c r="B3149" s="2">
        <f t="shared" si="49"/>
        <v>2010.3107452136194</v>
      </c>
      <c r="C3149" s="7">
        <v>1217.28</v>
      </c>
    </row>
    <row r="3150" spans="1:3">
      <c r="A3150" s="3">
        <f t="shared" si="50"/>
        <v>40298</v>
      </c>
      <c r="B3150" s="2">
        <f t="shared" ref="B3150:B3213" si="51">B3149+(7/365.25)</f>
        <v>2010.3299101691293</v>
      </c>
      <c r="C3150" s="7">
        <v>1186.68</v>
      </c>
    </row>
    <row r="3151" spans="1:3">
      <c r="A3151" s="3">
        <f t="shared" si="50"/>
        <v>40305</v>
      </c>
      <c r="B3151" s="2">
        <f t="shared" si="51"/>
        <v>2010.3490751246393</v>
      </c>
      <c r="C3151" s="7">
        <v>1110.8800000000001</v>
      </c>
    </row>
    <row r="3152" spans="1:3">
      <c r="A3152" s="3">
        <f t="shared" si="50"/>
        <v>40312</v>
      </c>
      <c r="B3152" s="2">
        <f t="shared" si="51"/>
        <v>2010.3682400801492</v>
      </c>
      <c r="C3152" s="7">
        <v>1135.68</v>
      </c>
    </row>
    <row r="3153" spans="1:3">
      <c r="A3153" s="3">
        <f t="shared" si="50"/>
        <v>40319</v>
      </c>
      <c r="B3153" s="2">
        <f t="shared" si="51"/>
        <v>2010.3874050356592</v>
      </c>
      <c r="C3153" s="7">
        <v>1087.69</v>
      </c>
    </row>
    <row r="3154" spans="1:3">
      <c r="A3154" s="3">
        <f t="shared" si="50"/>
        <v>40326</v>
      </c>
      <c r="B3154" s="2">
        <f t="shared" si="51"/>
        <v>2010.4065699911691</v>
      </c>
      <c r="C3154" s="7">
        <v>1089.4100000000001</v>
      </c>
    </row>
    <row r="3155" spans="1:3">
      <c r="A3155" s="3">
        <f t="shared" si="50"/>
        <v>40333</v>
      </c>
      <c r="B3155" s="2">
        <f t="shared" si="51"/>
        <v>2010.4257349466791</v>
      </c>
      <c r="C3155" s="7">
        <v>1064.8800000000001</v>
      </c>
    </row>
    <row r="3156" spans="1:3">
      <c r="A3156" s="3">
        <f t="shared" si="50"/>
        <v>40340</v>
      </c>
      <c r="B3156" s="2">
        <f t="shared" si="51"/>
        <v>2010.444899902189</v>
      </c>
      <c r="C3156" s="7">
        <v>1091.5999999999999</v>
      </c>
    </row>
    <row r="3157" spans="1:3">
      <c r="A3157" s="3">
        <f t="shared" si="50"/>
        <v>40347</v>
      </c>
      <c r="B3157" s="2">
        <f t="shared" si="51"/>
        <v>2010.464064857699</v>
      </c>
      <c r="C3157" s="7">
        <v>1117.51</v>
      </c>
    </row>
    <row r="3158" spans="1:3">
      <c r="A3158" s="3">
        <f t="shared" si="50"/>
        <v>40354</v>
      </c>
      <c r="B3158" s="2">
        <f t="shared" si="51"/>
        <v>2010.4832298132089</v>
      </c>
      <c r="C3158" s="7">
        <v>1076.76</v>
      </c>
    </row>
    <row r="3159" spans="1:3">
      <c r="A3159" s="3">
        <f t="shared" si="50"/>
        <v>40361</v>
      </c>
      <c r="B3159" s="2">
        <f t="shared" si="51"/>
        <v>2010.5023947687189</v>
      </c>
      <c r="C3159" s="7">
        <v>1022.58</v>
      </c>
    </row>
    <row r="3160" spans="1:3">
      <c r="A3160" s="3">
        <f t="shared" si="50"/>
        <v>40368</v>
      </c>
      <c r="B3160" s="2">
        <f t="shared" si="51"/>
        <v>2010.5215597242288</v>
      </c>
      <c r="C3160" s="7">
        <v>1077.96</v>
      </c>
    </row>
    <row r="3161" spans="1:3">
      <c r="A3161" s="3">
        <f t="shared" si="50"/>
        <v>40375</v>
      </c>
      <c r="B3161" s="2">
        <f t="shared" si="51"/>
        <v>2010.5407246797388</v>
      </c>
      <c r="C3161" s="7">
        <v>1064.8800000000001</v>
      </c>
    </row>
    <row r="3162" spans="1:3">
      <c r="A3162" s="3">
        <f t="shared" si="50"/>
        <v>40382</v>
      </c>
      <c r="B3162" s="2">
        <f t="shared" si="51"/>
        <v>2010.5598896352487</v>
      </c>
      <c r="C3162" s="7">
        <v>1102.6600000000001</v>
      </c>
    </row>
    <row r="3163" spans="1:3">
      <c r="A3163" s="3">
        <f t="shared" si="50"/>
        <v>40389</v>
      </c>
      <c r="B3163" s="2">
        <f t="shared" si="51"/>
        <v>2010.5790545907587</v>
      </c>
      <c r="C3163" s="7">
        <v>1101.5999999999999</v>
      </c>
    </row>
    <row r="3164" spans="1:3">
      <c r="A3164" s="3">
        <f t="shared" si="50"/>
        <v>40396</v>
      </c>
      <c r="B3164" s="2">
        <f t="shared" si="51"/>
        <v>2010.5982195462686</v>
      </c>
      <c r="C3164" s="7">
        <v>1121.6400000000001</v>
      </c>
    </row>
    <row r="3165" spans="1:3">
      <c r="A3165" s="3">
        <f t="shared" si="50"/>
        <v>40403</v>
      </c>
      <c r="B3165" s="2">
        <f t="shared" si="51"/>
        <v>2010.6173845017786</v>
      </c>
      <c r="C3165" s="7">
        <v>1079.25</v>
      </c>
    </row>
    <row r="3166" spans="1:3">
      <c r="A3166" s="3">
        <f t="shared" si="50"/>
        <v>40410</v>
      </c>
      <c r="B3166" s="2">
        <f t="shared" si="51"/>
        <v>2010.6365494572885</v>
      </c>
      <c r="C3166" s="7">
        <v>1071.69</v>
      </c>
    </row>
    <row r="3167" spans="1:3">
      <c r="A3167" s="3">
        <f t="shared" si="50"/>
        <v>40417</v>
      </c>
      <c r="B3167" s="2">
        <f t="shared" si="51"/>
        <v>2010.6557144127985</v>
      </c>
      <c r="C3167" s="7">
        <v>1064.5899999999999</v>
      </c>
    </row>
    <row r="3168" spans="1:3">
      <c r="A3168" s="3">
        <f t="shared" si="50"/>
        <v>40424</v>
      </c>
      <c r="B3168" s="2">
        <f t="shared" si="51"/>
        <v>2010.6748793683084</v>
      </c>
      <c r="C3168" s="7">
        <v>1104.51</v>
      </c>
    </row>
    <row r="3169" spans="1:3">
      <c r="A3169" s="3">
        <f t="shared" si="50"/>
        <v>40431</v>
      </c>
      <c r="B3169" s="2">
        <f t="shared" si="51"/>
        <v>2010.6940443238184</v>
      </c>
      <c r="C3169" s="7">
        <v>1109.55</v>
      </c>
    </row>
    <row r="3170" spans="1:3">
      <c r="A3170" s="3">
        <f t="shared" si="50"/>
        <v>40438</v>
      </c>
      <c r="B3170" s="2">
        <f t="shared" si="51"/>
        <v>2010.7132092793283</v>
      </c>
      <c r="C3170" s="7">
        <v>1125.5899999999999</v>
      </c>
    </row>
    <row r="3171" spans="1:3">
      <c r="A3171" s="3">
        <f t="shared" si="50"/>
        <v>40445</v>
      </c>
      <c r="B3171" s="2">
        <f t="shared" si="51"/>
        <v>2010.7323742348383</v>
      </c>
      <c r="C3171" s="7">
        <v>1148.67</v>
      </c>
    </row>
    <row r="3172" spans="1:3">
      <c r="A3172" s="3">
        <f t="shared" si="50"/>
        <v>40452</v>
      </c>
      <c r="B3172" s="2">
        <f t="shared" si="51"/>
        <v>2010.7515391903482</v>
      </c>
    </row>
    <row r="3173" spans="1:3">
      <c r="A3173" s="3">
        <f t="shared" si="50"/>
        <v>40459</v>
      </c>
      <c r="B3173" s="2">
        <f t="shared" si="51"/>
        <v>2010.7707041458582</v>
      </c>
    </row>
    <row r="3174" spans="1:3">
      <c r="A3174" s="3">
        <f t="shared" si="50"/>
        <v>40466</v>
      </c>
      <c r="B3174" s="2">
        <f t="shared" si="51"/>
        <v>2010.7898691013681</v>
      </c>
    </row>
    <row r="3175" spans="1:3">
      <c r="A3175" s="3">
        <f t="shared" si="50"/>
        <v>40473</v>
      </c>
      <c r="B3175" s="2">
        <f t="shared" si="51"/>
        <v>2010.8090340568781</v>
      </c>
    </row>
    <row r="3176" spans="1:3">
      <c r="A3176" s="3">
        <f t="shared" si="50"/>
        <v>40480</v>
      </c>
      <c r="B3176" s="2">
        <f t="shared" si="51"/>
        <v>2010.828199012388</v>
      </c>
    </row>
    <row r="3177" spans="1:3">
      <c r="A3177" s="3">
        <f t="shared" si="50"/>
        <v>40487</v>
      </c>
      <c r="B3177" s="2">
        <f t="shared" si="51"/>
        <v>2010.847363967898</v>
      </c>
    </row>
    <row r="3178" spans="1:3">
      <c r="A3178" s="3">
        <f t="shared" ref="A3178:A3224" si="52">A3177+7</f>
        <v>40494</v>
      </c>
      <c r="B3178" s="2">
        <f t="shared" si="51"/>
        <v>2010.8665289234079</v>
      </c>
    </row>
    <row r="3179" spans="1:3">
      <c r="A3179" s="3">
        <f t="shared" si="52"/>
        <v>40501</v>
      </c>
      <c r="B3179" s="2">
        <f t="shared" si="51"/>
        <v>2010.8856938789179</v>
      </c>
    </row>
    <row r="3180" spans="1:3">
      <c r="A3180" s="3">
        <f t="shared" si="52"/>
        <v>40508</v>
      </c>
      <c r="B3180" s="2">
        <f t="shared" si="51"/>
        <v>2010.9048588344278</v>
      </c>
    </row>
    <row r="3181" spans="1:3">
      <c r="A3181" s="3">
        <f t="shared" si="52"/>
        <v>40515</v>
      </c>
      <c r="B3181" s="2">
        <f t="shared" si="51"/>
        <v>2010.9240237899378</v>
      </c>
    </row>
    <row r="3182" spans="1:3">
      <c r="A3182" s="3">
        <f t="shared" si="52"/>
        <v>40522</v>
      </c>
      <c r="B3182" s="2">
        <f t="shared" si="51"/>
        <v>2010.9431887454477</v>
      </c>
    </row>
    <row r="3183" spans="1:3">
      <c r="A3183" s="3">
        <f t="shared" si="52"/>
        <v>40529</v>
      </c>
      <c r="B3183" s="2">
        <f t="shared" si="51"/>
        <v>2010.9623537009577</v>
      </c>
    </row>
    <row r="3184" spans="1:3">
      <c r="A3184" s="3">
        <f t="shared" si="52"/>
        <v>40536</v>
      </c>
      <c r="B3184" s="2">
        <f t="shared" si="51"/>
        <v>2010.9815186564676</v>
      </c>
    </row>
    <row r="3185" spans="1:2">
      <c r="A3185" s="3">
        <f t="shared" si="52"/>
        <v>40543</v>
      </c>
      <c r="B3185" s="2">
        <f t="shared" si="51"/>
        <v>2011.0006836119776</v>
      </c>
    </row>
    <row r="3186" spans="1:2">
      <c r="A3186" s="3">
        <f t="shared" si="52"/>
        <v>40550</v>
      </c>
      <c r="B3186" s="2">
        <f t="shared" si="51"/>
        <v>2011.0198485674875</v>
      </c>
    </row>
    <row r="3187" spans="1:2">
      <c r="A3187" s="3">
        <f t="shared" si="52"/>
        <v>40557</v>
      </c>
      <c r="B3187" s="2">
        <f t="shared" si="51"/>
        <v>2011.0390135229975</v>
      </c>
    </row>
    <row r="3188" spans="1:2">
      <c r="A3188" s="3">
        <f t="shared" si="52"/>
        <v>40564</v>
      </c>
      <c r="B3188" s="2">
        <f t="shared" si="51"/>
        <v>2011.0581784785074</v>
      </c>
    </row>
    <row r="3189" spans="1:2">
      <c r="A3189" s="3">
        <f t="shared" si="52"/>
        <v>40571</v>
      </c>
      <c r="B3189" s="2">
        <f t="shared" si="51"/>
        <v>2011.0773434340174</v>
      </c>
    </row>
    <row r="3190" spans="1:2">
      <c r="A3190" s="3">
        <f t="shared" si="52"/>
        <v>40578</v>
      </c>
      <c r="B3190" s="2">
        <f t="shared" si="51"/>
        <v>2011.0965083895273</v>
      </c>
    </row>
    <row r="3191" spans="1:2">
      <c r="A3191" s="3">
        <f t="shared" si="52"/>
        <v>40585</v>
      </c>
      <c r="B3191" s="2">
        <f t="shared" si="51"/>
        <v>2011.1156733450373</v>
      </c>
    </row>
    <row r="3192" spans="1:2">
      <c r="A3192" s="3">
        <f t="shared" si="52"/>
        <v>40592</v>
      </c>
      <c r="B3192" s="2">
        <f t="shared" si="51"/>
        <v>2011.1348383005472</v>
      </c>
    </row>
    <row r="3193" spans="1:2">
      <c r="A3193" s="3">
        <f t="shared" si="52"/>
        <v>40599</v>
      </c>
      <c r="B3193" s="2">
        <f t="shared" si="51"/>
        <v>2011.1540032560572</v>
      </c>
    </row>
    <row r="3194" spans="1:2">
      <c r="A3194" s="3">
        <f t="shared" si="52"/>
        <v>40606</v>
      </c>
      <c r="B3194" s="2">
        <f t="shared" si="51"/>
        <v>2011.1731682115671</v>
      </c>
    </row>
    <row r="3195" spans="1:2">
      <c r="A3195" s="3">
        <f t="shared" si="52"/>
        <v>40613</v>
      </c>
      <c r="B3195" s="2">
        <f t="shared" si="51"/>
        <v>2011.1923331670771</v>
      </c>
    </row>
    <row r="3196" spans="1:2">
      <c r="A3196" s="3">
        <f t="shared" si="52"/>
        <v>40620</v>
      </c>
      <c r="B3196" s="2">
        <f t="shared" si="51"/>
        <v>2011.211498122587</v>
      </c>
    </row>
    <row r="3197" spans="1:2">
      <c r="A3197" s="3">
        <f t="shared" si="52"/>
        <v>40627</v>
      </c>
      <c r="B3197" s="2">
        <f t="shared" si="51"/>
        <v>2011.230663078097</v>
      </c>
    </row>
    <row r="3198" spans="1:2">
      <c r="A3198" s="3">
        <f t="shared" si="52"/>
        <v>40634</v>
      </c>
      <c r="B3198" s="2">
        <f t="shared" si="51"/>
        <v>2011.2498280336069</v>
      </c>
    </row>
    <row r="3199" spans="1:2">
      <c r="A3199" s="3">
        <f t="shared" si="52"/>
        <v>40641</v>
      </c>
      <c r="B3199" s="2">
        <f t="shared" si="51"/>
        <v>2011.2689929891169</v>
      </c>
    </row>
    <row r="3200" spans="1:2">
      <c r="A3200" s="3">
        <f t="shared" si="52"/>
        <v>40648</v>
      </c>
      <c r="B3200" s="2">
        <f t="shared" si="51"/>
        <v>2011.2881579446268</v>
      </c>
    </row>
    <row r="3201" spans="1:2">
      <c r="A3201" s="3">
        <f t="shared" si="52"/>
        <v>40655</v>
      </c>
      <c r="B3201" s="2">
        <f t="shared" si="51"/>
        <v>2011.3073229001368</v>
      </c>
    </row>
    <row r="3202" spans="1:2">
      <c r="A3202" s="3">
        <f t="shared" si="52"/>
        <v>40662</v>
      </c>
      <c r="B3202" s="2">
        <f t="shared" si="51"/>
        <v>2011.3264878556467</v>
      </c>
    </row>
    <row r="3203" spans="1:2">
      <c r="A3203" s="3">
        <f t="shared" si="52"/>
        <v>40669</v>
      </c>
      <c r="B3203" s="2">
        <f t="shared" si="51"/>
        <v>2011.3456528111567</v>
      </c>
    </row>
    <row r="3204" spans="1:2">
      <c r="A3204" s="3">
        <f t="shared" si="52"/>
        <v>40676</v>
      </c>
      <c r="B3204" s="2">
        <f t="shared" si="51"/>
        <v>2011.3648177666666</v>
      </c>
    </row>
    <row r="3205" spans="1:2">
      <c r="A3205" s="3">
        <f t="shared" si="52"/>
        <v>40683</v>
      </c>
      <c r="B3205" s="2">
        <f t="shared" si="51"/>
        <v>2011.3839827221766</v>
      </c>
    </row>
    <row r="3206" spans="1:2">
      <c r="A3206" s="3">
        <f t="shared" si="52"/>
        <v>40690</v>
      </c>
      <c r="B3206" s="2">
        <f t="shared" si="51"/>
        <v>2011.4031476776865</v>
      </c>
    </row>
    <row r="3207" spans="1:2">
      <c r="A3207" s="3">
        <f t="shared" si="52"/>
        <v>40697</v>
      </c>
      <c r="B3207" s="2">
        <f t="shared" si="51"/>
        <v>2011.4223126331965</v>
      </c>
    </row>
    <row r="3208" spans="1:2">
      <c r="A3208" s="3">
        <f t="shared" si="52"/>
        <v>40704</v>
      </c>
      <c r="B3208" s="2">
        <f t="shared" si="51"/>
        <v>2011.4414775887064</v>
      </c>
    </row>
    <row r="3209" spans="1:2">
      <c r="A3209" s="3">
        <f t="shared" si="52"/>
        <v>40711</v>
      </c>
      <c r="B3209" s="2">
        <f t="shared" si="51"/>
        <v>2011.4606425442164</v>
      </c>
    </row>
    <row r="3210" spans="1:2">
      <c r="A3210" s="3">
        <f t="shared" si="52"/>
        <v>40718</v>
      </c>
      <c r="B3210" s="2">
        <f t="shared" si="51"/>
        <v>2011.4798074997263</v>
      </c>
    </row>
    <row r="3211" spans="1:2">
      <c r="A3211" s="3">
        <f t="shared" si="52"/>
        <v>40725</v>
      </c>
      <c r="B3211" s="2">
        <f t="shared" si="51"/>
        <v>2011.4989724552363</v>
      </c>
    </row>
    <row r="3212" spans="1:2">
      <c r="A3212" s="3">
        <f t="shared" si="52"/>
        <v>40732</v>
      </c>
      <c r="B3212" s="2">
        <f t="shared" si="51"/>
        <v>2011.5181374107462</v>
      </c>
    </row>
    <row r="3213" spans="1:2">
      <c r="A3213" s="3">
        <f t="shared" si="52"/>
        <v>40739</v>
      </c>
      <c r="B3213" s="2">
        <f t="shared" si="51"/>
        <v>2011.5373023662562</v>
      </c>
    </row>
    <row r="3214" spans="1:2">
      <c r="A3214" s="3">
        <f t="shared" si="52"/>
        <v>40746</v>
      </c>
      <c r="B3214" s="2">
        <f t="shared" ref="B3214:B3224" si="53">B3213+(7/365.25)</f>
        <v>2011.5564673217661</v>
      </c>
    </row>
    <row r="3215" spans="1:2">
      <c r="A3215" s="3">
        <f t="shared" si="52"/>
        <v>40753</v>
      </c>
      <c r="B3215" s="2">
        <f t="shared" si="53"/>
        <v>2011.5756322772761</v>
      </c>
    </row>
    <row r="3216" spans="1:2">
      <c r="A3216" s="3">
        <f t="shared" si="52"/>
        <v>40760</v>
      </c>
      <c r="B3216" s="2">
        <f t="shared" si="53"/>
        <v>2011.594797232786</v>
      </c>
    </row>
    <row r="3217" spans="1:2">
      <c r="A3217" s="3">
        <f t="shared" si="52"/>
        <v>40767</v>
      </c>
      <c r="B3217" s="2">
        <f t="shared" si="53"/>
        <v>2011.613962188296</v>
      </c>
    </row>
    <row r="3218" spans="1:2">
      <c r="A3218" s="3">
        <f t="shared" si="52"/>
        <v>40774</v>
      </c>
      <c r="B3218" s="2">
        <f t="shared" si="53"/>
        <v>2011.633127143806</v>
      </c>
    </row>
    <row r="3219" spans="1:2">
      <c r="A3219" s="3">
        <f t="shared" si="52"/>
        <v>40781</v>
      </c>
      <c r="B3219" s="2">
        <f t="shared" si="53"/>
        <v>2011.6522920993159</v>
      </c>
    </row>
    <row r="3220" spans="1:2">
      <c r="A3220" s="3">
        <f t="shared" si="52"/>
        <v>40788</v>
      </c>
      <c r="B3220" s="2">
        <f t="shared" si="53"/>
        <v>2011.6714570548259</v>
      </c>
    </row>
    <row r="3221" spans="1:2">
      <c r="A3221" s="3">
        <f t="shared" si="52"/>
        <v>40795</v>
      </c>
      <c r="B3221" s="2">
        <f t="shared" si="53"/>
        <v>2011.6906220103358</v>
      </c>
    </row>
    <row r="3222" spans="1:2">
      <c r="A3222" s="3">
        <f t="shared" si="52"/>
        <v>40802</v>
      </c>
      <c r="B3222" s="2">
        <f t="shared" si="53"/>
        <v>2011.7097869658458</v>
      </c>
    </row>
    <row r="3223" spans="1:2">
      <c r="A3223" s="3">
        <f t="shared" si="52"/>
        <v>40809</v>
      </c>
      <c r="B3223" s="2">
        <f t="shared" si="53"/>
        <v>2011.7289519213557</v>
      </c>
    </row>
    <row r="3224" spans="1:2">
      <c r="A3224" s="3">
        <f t="shared" si="52"/>
        <v>40816</v>
      </c>
      <c r="B3224" s="2">
        <f t="shared" si="53"/>
        <v>2011.7481168768657</v>
      </c>
    </row>
  </sheetData>
  <sheetProtection sheet="1" objects="1" scenarios="1"/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 r:id="rId1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A5"/>
  <sheetViews>
    <sheetView tabSelected="1" workbookViewId="0"/>
  </sheetViews>
  <sheetFormatPr defaultRowHeight="12.75"/>
  <cols>
    <col min="1" max="1" width="80.42578125" customWidth="1"/>
  </cols>
  <sheetData>
    <row r="2" spans="1:1">
      <c r="A2" t="s">
        <v>59</v>
      </c>
    </row>
    <row r="4" spans="1:1">
      <c r="A4" t="s">
        <v>60</v>
      </c>
    </row>
    <row r="5" spans="1:1">
      <c r="A5" t="s">
        <v>61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3141"/>
  <sheetViews>
    <sheetView workbookViewId="0">
      <pane ySplit="1" topLeftCell="A2" activePane="bottomLeft" state="frozen"/>
      <selection pane="bottomLeft"/>
    </sheetView>
  </sheetViews>
  <sheetFormatPr defaultRowHeight="12.75"/>
  <cols>
    <col min="2" max="2" width="9.42578125" style="1" customWidth="1"/>
    <col min="3" max="3" width="3" customWidth="1"/>
    <col min="4" max="4" width="3.7109375" customWidth="1"/>
    <col min="5" max="5" width="11.5703125" customWidth="1"/>
    <col min="6" max="6" width="8.5703125" customWidth="1"/>
    <col min="7" max="7" width="9.28515625" customWidth="1"/>
    <col min="8" max="8" width="7.42578125" style="10" customWidth="1"/>
    <col min="9" max="9" width="8.140625" style="38" customWidth="1"/>
    <col min="10" max="10" width="8" style="10" customWidth="1"/>
    <col min="11" max="11" width="6.7109375" style="38" customWidth="1"/>
    <col min="12" max="12" width="7.28515625" style="10" customWidth="1"/>
    <col min="13" max="13" width="0.5703125" customWidth="1"/>
    <col min="14" max="14" width="8.28515625" style="36" customWidth="1"/>
    <col min="15" max="15" width="7.7109375" style="44" customWidth="1"/>
    <col min="16" max="16" width="5.7109375" style="36" customWidth="1"/>
    <col min="17" max="17" width="5.7109375" style="58" customWidth="1"/>
    <col min="18" max="18" width="11" style="36" customWidth="1"/>
    <col min="19" max="19" width="3.7109375" customWidth="1"/>
    <col min="20" max="20" width="11.85546875" customWidth="1"/>
    <col min="23" max="23" width="7.85546875" style="10" customWidth="1"/>
    <col min="24" max="24" width="7.5703125" style="38" customWidth="1"/>
    <col min="25" max="25" width="7.5703125" style="10" customWidth="1"/>
    <col min="26" max="26" width="6.7109375" style="38" customWidth="1"/>
    <col min="27" max="27" width="6.7109375" style="10" customWidth="1"/>
    <col min="28" max="28" width="0.5703125" customWidth="1"/>
    <col min="29" max="29" width="9" style="36" customWidth="1"/>
    <col min="30" max="30" width="7.5703125" style="50" customWidth="1"/>
    <col min="31" max="31" width="6.140625" style="36" customWidth="1"/>
    <col min="32" max="32" width="11.5703125" style="36" customWidth="1"/>
    <col min="33" max="33" width="3.7109375" customWidth="1"/>
    <col min="34" max="34" width="12" customWidth="1"/>
    <col min="37" max="37" width="7.42578125" customWidth="1"/>
    <col min="38" max="38" width="7.5703125" customWidth="1"/>
    <col min="39" max="39" width="7.28515625" customWidth="1"/>
    <col min="40" max="40" width="0.5703125" customWidth="1"/>
    <col min="41" max="41" width="9.140625" style="36"/>
    <col min="42" max="42" width="7.85546875" style="44" customWidth="1"/>
    <col min="43" max="43" width="6.42578125" style="36" customWidth="1"/>
    <col min="44" max="44" width="10.85546875" style="36" customWidth="1"/>
    <col min="45" max="45" width="3.7109375" customWidth="1"/>
  </cols>
  <sheetData>
    <row r="1" spans="1:45">
      <c r="A1" s="11" t="s">
        <v>19</v>
      </c>
      <c r="B1" s="35" t="s">
        <v>18</v>
      </c>
      <c r="C1" s="12"/>
      <c r="D1" s="13"/>
      <c r="E1" s="27" t="s">
        <v>3</v>
      </c>
      <c r="F1" s="22" t="s">
        <v>4</v>
      </c>
      <c r="G1" s="22" t="s">
        <v>21</v>
      </c>
      <c r="H1" s="22" t="s">
        <v>5</v>
      </c>
      <c r="I1" s="22" t="s">
        <v>56</v>
      </c>
      <c r="J1" s="22" t="s">
        <v>55</v>
      </c>
      <c r="K1" s="22" t="s">
        <v>57</v>
      </c>
      <c r="L1" s="22" t="s">
        <v>58</v>
      </c>
      <c r="M1" s="25"/>
      <c r="N1" s="33" t="s">
        <v>29</v>
      </c>
      <c r="O1" s="33" t="s">
        <v>32</v>
      </c>
      <c r="P1" s="39" t="s">
        <v>27</v>
      </c>
      <c r="Q1" s="57" t="s">
        <v>41</v>
      </c>
      <c r="R1" s="33" t="s">
        <v>28</v>
      </c>
      <c r="S1" s="19"/>
      <c r="T1" s="27" t="s">
        <v>3</v>
      </c>
      <c r="U1" s="22" t="s">
        <v>4</v>
      </c>
      <c r="V1" s="22" t="s">
        <v>16</v>
      </c>
      <c r="W1" s="22" t="s">
        <v>5</v>
      </c>
      <c r="X1" s="22" t="s">
        <v>56</v>
      </c>
      <c r="Y1" s="22" t="s">
        <v>55</v>
      </c>
      <c r="Z1" s="22" t="s">
        <v>57</v>
      </c>
      <c r="AA1" s="22" t="s">
        <v>58</v>
      </c>
      <c r="AB1" s="25"/>
      <c r="AC1" s="33" t="s">
        <v>26</v>
      </c>
      <c r="AD1" s="48" t="s">
        <v>32</v>
      </c>
      <c r="AE1" s="39" t="s">
        <v>27</v>
      </c>
      <c r="AF1" s="33" t="s">
        <v>28</v>
      </c>
      <c r="AG1" s="19"/>
      <c r="AH1" s="27" t="s">
        <v>3</v>
      </c>
      <c r="AI1" s="22" t="s">
        <v>4</v>
      </c>
      <c r="AJ1" s="22" t="s">
        <v>23</v>
      </c>
      <c r="AK1" s="22" t="s">
        <v>5</v>
      </c>
      <c r="AL1" s="22" t="s">
        <v>24</v>
      </c>
      <c r="AM1" s="22" t="s">
        <v>25</v>
      </c>
      <c r="AN1" s="25"/>
      <c r="AO1" s="33" t="s">
        <v>30</v>
      </c>
      <c r="AP1" s="33" t="s">
        <v>32</v>
      </c>
      <c r="AQ1" s="39" t="s">
        <v>27</v>
      </c>
      <c r="AR1" s="33" t="s">
        <v>28</v>
      </c>
      <c r="AS1" s="19"/>
    </row>
    <row r="2" spans="1:45">
      <c r="A2" s="10">
        <f>Weekly!B2</f>
        <v>1949.998630223806</v>
      </c>
      <c r="B2" s="1">
        <f>Weekly!C2</f>
        <v>16.98</v>
      </c>
      <c r="C2" s="6"/>
      <c r="D2" s="14"/>
      <c r="E2" s="26" t="s">
        <v>6</v>
      </c>
      <c r="F2" s="23">
        <f>G2-(0.0261939229006765/2)</f>
        <v>1949.3574760385495</v>
      </c>
      <c r="G2" s="23">
        <v>1949.3705729999999</v>
      </c>
      <c r="H2" s="23"/>
      <c r="I2" s="23"/>
      <c r="J2" s="23"/>
      <c r="K2" s="23"/>
      <c r="L2" s="23"/>
      <c r="M2" s="21"/>
      <c r="N2" s="32">
        <f t="shared" ref="N2:N65" si="0" xml:space="preserve"> SIN((2*PI()*(G2-2000+O2)/0.235745306106089) + 0.083216746)</f>
        <v>0.94928731029727476</v>
      </c>
      <c r="O2" s="32">
        <v>-1.2E-2</v>
      </c>
      <c r="P2" s="40">
        <v>-4</v>
      </c>
      <c r="Q2" s="42">
        <v>-0.10299999999999999</v>
      </c>
      <c r="R2" s="32">
        <f>CORREL(L30:L1170,N34:N1174)</f>
        <v>3.3956810771702858E-2</v>
      </c>
      <c r="S2" s="20"/>
      <c r="T2" s="26" t="s">
        <v>6</v>
      </c>
      <c r="U2" s="23">
        <f>V2-(0.0785817687020297/2)</f>
        <v>1949.3312821156489</v>
      </c>
      <c r="V2" s="23">
        <v>1949.3705729999999</v>
      </c>
      <c r="W2" s="23"/>
      <c r="X2" s="23"/>
      <c r="Y2" s="23"/>
      <c r="Z2" s="23"/>
      <c r="AA2" s="23"/>
      <c r="AB2" s="21"/>
      <c r="AC2" s="32">
        <f t="shared" ref="AC2:AC65" si="1" xml:space="preserve"> SIN((2*PI()*(V2-2000+AD2)/0.707235918318267) + 5.263726692)</f>
        <v>-0.41113224311565333</v>
      </c>
      <c r="AD2" s="49">
        <v>-0.22450000000000001</v>
      </c>
      <c r="AE2" s="40">
        <v>-4</v>
      </c>
      <c r="AF2" s="32">
        <f>CORREL(AA14:AA768,AC18:AC772)</f>
        <v>-9.7697296009256626E-2</v>
      </c>
      <c r="AG2" s="20"/>
      <c r="AH2" s="26" t="s">
        <v>6</v>
      </c>
      <c r="AI2" s="23">
        <f>AJ2-0.235745306106089</f>
        <v>1947.0131196938939</v>
      </c>
      <c r="AJ2" s="23">
        <v>1947.248865</v>
      </c>
      <c r="AK2" s="23"/>
      <c r="AL2" s="23"/>
      <c r="AM2" s="23"/>
      <c r="AN2" s="21"/>
      <c r="AO2" s="32">
        <f t="shared" ref="AO2:AO65" si="2" xml:space="preserve"> SIN((2*PI()*(AJ2-2000+AP2)/2.1217077549548) + 0.707378034)</f>
        <v>0.84425516725104655</v>
      </c>
      <c r="AP2" s="32">
        <v>0.191</v>
      </c>
      <c r="AQ2" s="40">
        <v>-4</v>
      </c>
      <c r="AR2" s="32">
        <f>CORREL(AM18:AM264,AO22:AO268)</f>
        <v>-0.19595136468633326</v>
      </c>
      <c r="AS2" s="20"/>
    </row>
    <row r="3" spans="1:45">
      <c r="A3" s="10">
        <f>Weekly!B3</f>
        <v>1950.017795179316</v>
      </c>
      <c r="B3" s="1">
        <f>Weekly!C3</f>
        <v>16.670000000000002</v>
      </c>
      <c r="C3" s="6"/>
      <c r="D3" s="14"/>
      <c r="E3" s="28" t="s">
        <v>20</v>
      </c>
      <c r="F3" s="23">
        <f>F2+0.0261939229006765</f>
        <v>1949.3836699614501</v>
      </c>
      <c r="G3" s="23">
        <f>G2+0.0261939229006765</f>
        <v>1949.3967669229005</v>
      </c>
      <c r="H3" s="23"/>
      <c r="I3" s="23"/>
      <c r="J3" s="23"/>
      <c r="K3" s="23"/>
      <c r="L3" s="23"/>
      <c r="M3" s="24"/>
      <c r="N3" s="32">
        <f t="shared" si="0"/>
        <v>0.92929507473505291</v>
      </c>
      <c r="O3" s="32">
        <f>O2</f>
        <v>-1.2E-2</v>
      </c>
      <c r="P3" s="40">
        <v>-3</v>
      </c>
      <c r="Q3" s="42">
        <v>-5.5E-2</v>
      </c>
      <c r="R3" s="32">
        <f>CORREL(L30:L1170,N33:N1173)</f>
        <v>-4.076356046891183E-2</v>
      </c>
      <c r="S3" s="20"/>
      <c r="T3" s="28" t="s">
        <v>15</v>
      </c>
      <c r="U3" s="23">
        <f>U2+0.0785817687020297</f>
        <v>1949.4098638843509</v>
      </c>
      <c r="V3" s="23">
        <f>V2+0.0785817687020297</f>
        <v>1949.4491547687019</v>
      </c>
      <c r="W3" s="23"/>
      <c r="X3" s="23"/>
      <c r="Y3" s="23"/>
      <c r="Z3" s="23"/>
      <c r="AA3" s="23"/>
      <c r="AB3" s="24"/>
      <c r="AC3" s="32">
        <f t="shared" si="1"/>
        <v>0.27100400272506509</v>
      </c>
      <c r="AD3" s="49">
        <f>AD2</f>
        <v>-0.22450000000000001</v>
      </c>
      <c r="AE3" s="40">
        <v>-3</v>
      </c>
      <c r="AF3" s="32">
        <f>CORREL(AA14:AA768,AC17:AC771)</f>
        <v>-5.1948267053336779E-2</v>
      </c>
      <c r="AG3" s="20"/>
      <c r="AH3" s="28" t="s">
        <v>22</v>
      </c>
      <c r="AI3" s="23">
        <f>AI2+0.235745306106089</f>
        <v>1947.248865</v>
      </c>
      <c r="AJ3" s="23">
        <f>AJ2+0.235745306106089</f>
        <v>1947.4846103061061</v>
      </c>
      <c r="AK3" s="23"/>
      <c r="AL3" s="23"/>
      <c r="AM3" s="23"/>
      <c r="AN3" s="24"/>
      <c r="AO3" s="32">
        <f t="shared" si="2"/>
        <v>0.30224047101657936</v>
      </c>
      <c r="AP3" s="32">
        <f>AP2</f>
        <v>0.191</v>
      </c>
      <c r="AQ3" s="40">
        <v>-3</v>
      </c>
      <c r="AR3" s="32">
        <f>CORREL(AM18:AM264,AO21:AO267)</f>
        <v>-0.10430013853017245</v>
      </c>
      <c r="AS3" s="20"/>
    </row>
    <row r="4" spans="1:45">
      <c r="A4" s="10">
        <f>Weekly!B4</f>
        <v>1950.0369601348259</v>
      </c>
      <c r="B4" s="1">
        <f>Weekly!C4</f>
        <v>16.899999999999999</v>
      </c>
      <c r="C4" s="6"/>
      <c r="D4" s="14"/>
      <c r="E4" s="26"/>
      <c r="F4" s="23">
        <f t="shared" ref="F4:F67" si="3">F3+0.0261939229006765</f>
        <v>1949.4098638843507</v>
      </c>
      <c r="G4" s="23">
        <f t="shared" ref="G4:G67" si="4">G3+0.0261939229006765</f>
        <v>1949.4229608458011</v>
      </c>
      <c r="H4" s="23"/>
      <c r="I4" s="23"/>
      <c r="J4" s="23"/>
      <c r="K4" s="23"/>
      <c r="L4" s="23"/>
      <c r="M4" s="24"/>
      <c r="N4" s="32">
        <f t="shared" si="0"/>
        <v>0.4744753457431839</v>
      </c>
      <c r="O4" s="32">
        <f t="shared" ref="O4:O10" si="5">O3</f>
        <v>-1.2E-2</v>
      </c>
      <c r="P4" s="40">
        <v>-2</v>
      </c>
      <c r="Q4" s="42">
        <v>1.9E-2</v>
      </c>
      <c r="R4" s="32">
        <f>CORREL(L30:L1170,N32:N1172)</f>
        <v>-9.6466562552672636E-2</v>
      </c>
      <c r="S4" s="20"/>
      <c r="T4" s="26"/>
      <c r="U4" s="23">
        <f t="shared" ref="U4:U67" si="6">U3+0.0785817687020297</f>
        <v>1949.4884456530528</v>
      </c>
      <c r="V4" s="23">
        <f t="shared" ref="V4:V67" si="7">V3+0.0785817687020297</f>
        <v>1949.5277365374038</v>
      </c>
      <c r="W4" s="23"/>
      <c r="X4" s="23"/>
      <c r="Y4" s="23"/>
      <c r="Z4" s="23"/>
      <c r="AA4" s="23"/>
      <c r="AB4" s="24"/>
      <c r="AC4" s="32">
        <f t="shared" si="1"/>
        <v>0.82633446381696918</v>
      </c>
      <c r="AD4" s="49">
        <f t="shared" ref="AD4:AD10" si="8">AD3</f>
        <v>-0.22450000000000001</v>
      </c>
      <c r="AE4" s="40">
        <v>-2</v>
      </c>
      <c r="AF4" s="32">
        <f>CORREL(AA14:AA768,AC16:AC770)</f>
        <v>1.807606675307431E-2</v>
      </c>
      <c r="AG4" s="20"/>
      <c r="AH4" s="26"/>
      <c r="AI4" s="23">
        <f t="shared" ref="AI4:AI67" si="9">AI3+0.235745306106089</f>
        <v>1947.4846103061061</v>
      </c>
      <c r="AJ4" s="23">
        <f t="shared" ref="AJ4:AJ67" si="10">AJ3+0.235745306106089</f>
        <v>1947.7203556122122</v>
      </c>
      <c r="AK4" s="23"/>
      <c r="AL4" s="23"/>
      <c r="AM4" s="23"/>
      <c r="AN4" s="24"/>
      <c r="AO4" s="32">
        <f t="shared" si="2"/>
        <v>-0.38119590063524067</v>
      </c>
      <c r="AP4" s="32">
        <f t="shared" ref="AP4:AP12" si="11">AP3</f>
        <v>0.191</v>
      </c>
      <c r="AQ4" s="40">
        <v>-2</v>
      </c>
      <c r="AR4" s="32">
        <f>CORREL(AM18:AM264,AO20:AO266)</f>
        <v>3.6396253928229767E-2</v>
      </c>
      <c r="AS4" s="20"/>
    </row>
    <row r="5" spans="1:45">
      <c r="A5" s="10">
        <f>Weekly!B5</f>
        <v>1950.0561250903359</v>
      </c>
      <c r="B5" s="1">
        <f>Weekly!C5</f>
        <v>16.82</v>
      </c>
      <c r="C5" s="6"/>
      <c r="D5" s="14"/>
      <c r="E5" s="26" t="s">
        <v>7</v>
      </c>
      <c r="F5" s="23">
        <f t="shared" si="3"/>
        <v>1949.4360578072512</v>
      </c>
      <c r="G5" s="23">
        <f t="shared" si="4"/>
        <v>1949.4491547687016</v>
      </c>
      <c r="H5" s="23"/>
      <c r="I5" s="23"/>
      <c r="J5" s="23"/>
      <c r="K5" s="23"/>
      <c r="L5" s="23"/>
      <c r="M5" s="24"/>
      <c r="N5" s="32">
        <f t="shared" si="0"/>
        <v>-0.20235667072618235</v>
      </c>
      <c r="O5" s="32">
        <f t="shared" si="5"/>
        <v>-1.2E-2</v>
      </c>
      <c r="P5" s="40">
        <v>-1</v>
      </c>
      <c r="Q5" s="42">
        <v>8.4000000000000005E-2</v>
      </c>
      <c r="R5" s="41">
        <f>CORREL(L30:L1170,N31:N1171)</f>
        <v>-0.10693935933222008</v>
      </c>
      <c r="S5" s="20"/>
      <c r="T5" s="26" t="s">
        <v>7</v>
      </c>
      <c r="U5" s="23">
        <f t="shared" si="6"/>
        <v>1949.5670274217548</v>
      </c>
      <c r="V5" s="23">
        <f t="shared" si="7"/>
        <v>1949.6063183061058</v>
      </c>
      <c r="W5" s="23"/>
      <c r="X5" s="23"/>
      <c r="Y5" s="23"/>
      <c r="Z5" s="23"/>
      <c r="AA5" s="23"/>
      <c r="AB5" s="24"/>
      <c r="AC5" s="32">
        <f t="shared" si="1"/>
        <v>0.99501384560505446</v>
      </c>
      <c r="AD5" s="49">
        <f t="shared" si="8"/>
        <v>-0.22450000000000001</v>
      </c>
      <c r="AE5" s="40">
        <v>-1</v>
      </c>
      <c r="AF5" s="41">
        <f>CORREL(AA14:AA768,AC15:AC769)</f>
        <v>7.9728761915564869E-2</v>
      </c>
      <c r="AG5" s="20"/>
      <c r="AH5" s="26" t="s">
        <v>7</v>
      </c>
      <c r="AI5" s="23">
        <f t="shared" si="9"/>
        <v>1947.7203556122122</v>
      </c>
      <c r="AJ5" s="23">
        <f t="shared" si="10"/>
        <v>1947.9561009183183</v>
      </c>
      <c r="AK5" s="23"/>
      <c r="AL5" s="23"/>
      <c r="AM5" s="23"/>
      <c r="AN5" s="24"/>
      <c r="AO5" s="32">
        <f t="shared" si="2"/>
        <v>-0.88626647385926693</v>
      </c>
      <c r="AP5" s="32">
        <f t="shared" si="11"/>
        <v>0.191</v>
      </c>
      <c r="AQ5" s="40">
        <v>-1</v>
      </c>
      <c r="AR5" s="41">
        <f>CORREL(AM18:AM264,AO19:AO265)</f>
        <v>0.1600381205293788</v>
      </c>
      <c r="AS5" s="20"/>
    </row>
    <row r="6" spans="1:45">
      <c r="A6" s="10">
        <f>Weekly!B6</f>
        <v>1950.0752900458458</v>
      </c>
      <c r="B6" s="1">
        <f>Weekly!C6</f>
        <v>17.29</v>
      </c>
      <c r="C6" s="6"/>
      <c r="D6" s="14"/>
      <c r="E6" s="26" t="s">
        <v>8</v>
      </c>
      <c r="F6" s="23">
        <f t="shared" si="3"/>
        <v>1949.4622517301518</v>
      </c>
      <c r="G6" s="23">
        <f t="shared" si="4"/>
        <v>1949.4753486916022</v>
      </c>
      <c r="H6" s="23"/>
      <c r="I6" s="23"/>
      <c r="J6" s="23"/>
      <c r="K6" s="23"/>
      <c r="L6" s="23"/>
      <c r="M6" s="24"/>
      <c r="N6" s="32">
        <f t="shared" si="0"/>
        <v>-0.78450375201976574</v>
      </c>
      <c r="O6" s="32">
        <f t="shared" si="5"/>
        <v>-1.2E-2</v>
      </c>
      <c r="P6" s="45">
        <v>0</v>
      </c>
      <c r="Q6" s="43">
        <v>0.109</v>
      </c>
      <c r="R6" s="41">
        <f>CORREL(L30:L1170,N30:N1170)</f>
        <v>-6.7410170201843977E-2</v>
      </c>
      <c r="S6" s="20"/>
      <c r="T6" s="26" t="s">
        <v>8</v>
      </c>
      <c r="U6" s="23">
        <f t="shared" si="6"/>
        <v>1949.6456091904568</v>
      </c>
      <c r="V6" s="23">
        <f t="shared" si="7"/>
        <v>1949.6849000748077</v>
      </c>
      <c r="W6" s="23"/>
      <c r="X6" s="23"/>
      <c r="Y6" s="23"/>
      <c r="Z6" s="23"/>
      <c r="AA6" s="23"/>
      <c r="AB6" s="24"/>
      <c r="AC6" s="32">
        <f t="shared" si="1"/>
        <v>0.69811519068831596</v>
      </c>
      <c r="AD6" s="49">
        <f t="shared" si="8"/>
        <v>-0.22450000000000001</v>
      </c>
      <c r="AE6" s="45">
        <v>0</v>
      </c>
      <c r="AF6" s="41">
        <f>CORREL(AA14:AA768,AC14:AC768)</f>
        <v>0.10402098963888559</v>
      </c>
      <c r="AG6" s="20"/>
      <c r="AH6" s="26" t="s">
        <v>8</v>
      </c>
      <c r="AI6" s="23">
        <f t="shared" si="9"/>
        <v>1947.9561009183183</v>
      </c>
      <c r="AJ6" s="23">
        <f t="shared" si="10"/>
        <v>1948.1918462244244</v>
      </c>
      <c r="AK6" s="23"/>
      <c r="AL6" s="23"/>
      <c r="AM6" s="23"/>
      <c r="AN6" s="24"/>
      <c r="AO6" s="32">
        <f t="shared" si="2"/>
        <v>-0.97664311420988759</v>
      </c>
      <c r="AP6" s="32">
        <f t="shared" si="11"/>
        <v>0.191</v>
      </c>
      <c r="AQ6" s="45">
        <v>0</v>
      </c>
      <c r="AR6" s="41">
        <f>CORREL(AM18:AM264,AO18:AO264)</f>
        <v>0.20857871549371582</v>
      </c>
      <c r="AS6" s="20"/>
    </row>
    <row r="7" spans="1:45">
      <c r="A7" s="10">
        <f>Weekly!B7</f>
        <v>1950.0944550013558</v>
      </c>
      <c r="B7" s="1">
        <f>Weekly!C7</f>
        <v>17.239999999999998</v>
      </c>
      <c r="C7" s="6"/>
      <c r="D7" s="14"/>
      <c r="E7" s="26" t="s">
        <v>17</v>
      </c>
      <c r="F7" s="23">
        <f t="shared" si="3"/>
        <v>1949.4884456530524</v>
      </c>
      <c r="G7" s="23">
        <f t="shared" si="4"/>
        <v>1949.5015426145028</v>
      </c>
      <c r="H7" s="23"/>
      <c r="I7" s="23"/>
      <c r="J7" s="23"/>
      <c r="K7" s="23"/>
      <c r="L7" s="23"/>
      <c r="M7" s="24"/>
      <c r="N7" s="32">
        <f t="shared" si="0"/>
        <v>-0.99957280895793044</v>
      </c>
      <c r="O7" s="32">
        <f t="shared" si="5"/>
        <v>-1.2E-2</v>
      </c>
      <c r="P7" s="40">
        <v>1</v>
      </c>
      <c r="Q7" s="42">
        <v>8.4000000000000005E-2</v>
      </c>
      <c r="R7" s="41">
        <f>CORREL(L30:L1170,N29:N1169)</f>
        <v>3.6047333110657822E-3</v>
      </c>
      <c r="S7" s="20"/>
      <c r="T7" s="26" t="s">
        <v>17</v>
      </c>
      <c r="U7" s="23">
        <f t="shared" si="6"/>
        <v>1949.7241909591587</v>
      </c>
      <c r="V7" s="23">
        <f t="shared" si="7"/>
        <v>1949.7634818435097</v>
      </c>
      <c r="W7" s="23"/>
      <c r="X7" s="23"/>
      <c r="Y7" s="23"/>
      <c r="Z7" s="23"/>
      <c r="AA7" s="23"/>
      <c r="AB7" s="24"/>
      <c r="AC7" s="32">
        <f t="shared" si="1"/>
        <v>7.4560679363031651E-2</v>
      </c>
      <c r="AD7" s="49">
        <f t="shared" si="8"/>
        <v>-0.22450000000000001</v>
      </c>
      <c r="AE7" s="40">
        <v>1</v>
      </c>
      <c r="AF7" s="41">
        <f>CORREL(AA14:AA768,AC13:AC767)</f>
        <v>7.9608803487255034E-2</v>
      </c>
      <c r="AG7" s="20"/>
      <c r="AH7" s="26" t="s">
        <v>17</v>
      </c>
      <c r="AI7" s="23">
        <f t="shared" si="9"/>
        <v>1948.1918462244244</v>
      </c>
      <c r="AJ7" s="23">
        <f t="shared" si="10"/>
        <v>1948.4275915305304</v>
      </c>
      <c r="AK7" s="23"/>
      <c r="AL7" s="23"/>
      <c r="AM7" s="23"/>
      <c r="AN7" s="24"/>
      <c r="AO7" s="32">
        <f t="shared" si="2"/>
        <v>-0.61003758724254753</v>
      </c>
      <c r="AP7" s="32">
        <f t="shared" si="11"/>
        <v>0.191</v>
      </c>
      <c r="AQ7" s="40">
        <v>1</v>
      </c>
      <c r="AR7" s="41">
        <f>CORREL(AM18:AM264,AO17:AO263)</f>
        <v>0.15976489864396212</v>
      </c>
      <c r="AS7" s="20"/>
    </row>
    <row r="8" spans="1:45">
      <c r="A8" s="10">
        <f>Weekly!B8</f>
        <v>1950.1136199568657</v>
      </c>
      <c r="B8" s="1">
        <f>Weekly!C8</f>
        <v>17.149999999999999</v>
      </c>
      <c r="C8" s="6"/>
      <c r="D8" s="14"/>
      <c r="E8" s="31">
        <f>MAX(G2:G5000)</f>
        <v>2010.2976376667368</v>
      </c>
      <c r="F8" s="23">
        <f t="shared" si="3"/>
        <v>1949.514639575953</v>
      </c>
      <c r="G8" s="23">
        <f t="shared" si="4"/>
        <v>1949.5277365374034</v>
      </c>
      <c r="H8" s="23"/>
      <c r="I8" s="23"/>
      <c r="J8" s="23"/>
      <c r="K8" s="23"/>
      <c r="L8" s="23"/>
      <c r="M8" s="24"/>
      <c r="N8" s="32">
        <f t="shared" si="0"/>
        <v>-0.74693063957371464</v>
      </c>
      <c r="O8" s="32">
        <f t="shared" si="5"/>
        <v>-1.2E-2</v>
      </c>
      <c r="P8" s="40">
        <v>2</v>
      </c>
      <c r="Q8" s="42">
        <v>1.9E-2</v>
      </c>
      <c r="R8" s="32">
        <f>CORREL(L30:L1170,N28:N1168)</f>
        <v>7.3025291327828104E-2</v>
      </c>
      <c r="S8" s="20"/>
      <c r="T8" s="31">
        <f>MAX(V2:V5000)</f>
        <v>2011.057261431032</v>
      </c>
      <c r="U8" s="23">
        <f t="shared" si="6"/>
        <v>1949.8027727278607</v>
      </c>
      <c r="V8" s="23">
        <f t="shared" si="7"/>
        <v>1949.8420636122116</v>
      </c>
      <c r="W8" s="23"/>
      <c r="X8" s="23"/>
      <c r="Y8" s="23"/>
      <c r="Z8" s="23"/>
      <c r="AA8" s="23"/>
      <c r="AB8" s="24"/>
      <c r="AC8" s="32">
        <f t="shared" si="1"/>
        <v>-0.58388160248579668</v>
      </c>
      <c r="AD8" s="49">
        <f t="shared" si="8"/>
        <v>-0.22450000000000001</v>
      </c>
      <c r="AE8" s="40">
        <v>2</v>
      </c>
      <c r="AF8" s="32">
        <f>CORREL(AA14:AA768,AC12:AC766)</f>
        <v>1.8033066133556427E-2</v>
      </c>
      <c r="AG8" s="20"/>
      <c r="AH8" s="31">
        <f>MAX(AJ2:AJ5000)</f>
        <v>2013.4932960158092</v>
      </c>
      <c r="AI8" s="23">
        <f t="shared" si="9"/>
        <v>1948.4275915305304</v>
      </c>
      <c r="AJ8" s="23">
        <f t="shared" si="10"/>
        <v>1948.6633368366365</v>
      </c>
      <c r="AK8" s="23"/>
      <c r="AL8" s="23"/>
      <c r="AM8" s="23"/>
      <c r="AN8" s="24"/>
      <c r="AO8" s="32">
        <f t="shared" si="2"/>
        <v>4.201130660815116E-2</v>
      </c>
      <c r="AP8" s="32">
        <f t="shared" si="11"/>
        <v>0.191</v>
      </c>
      <c r="AQ8" s="40">
        <v>2</v>
      </c>
      <c r="AR8" s="32">
        <f>CORREL(AM18:AM264,AO16:AO262)</f>
        <v>3.6171234320340064E-2</v>
      </c>
      <c r="AS8" s="20"/>
    </row>
    <row r="9" spans="1:45">
      <c r="A9" s="10">
        <f>Weekly!B9</f>
        <v>1950.1327849123757</v>
      </c>
      <c r="B9" s="1">
        <f>Weekly!C9</f>
        <v>17.28</v>
      </c>
      <c r="C9" s="6"/>
      <c r="D9" s="14"/>
      <c r="E9" s="26"/>
      <c r="F9" s="23">
        <f t="shared" si="3"/>
        <v>1949.5408334988535</v>
      </c>
      <c r="G9" s="23">
        <f t="shared" si="4"/>
        <v>1949.5539304603039</v>
      </c>
      <c r="H9" s="23"/>
      <c r="I9" s="23"/>
      <c r="J9" s="23"/>
      <c r="K9" s="23"/>
      <c r="L9" s="23"/>
      <c r="M9" s="24"/>
      <c r="N9" s="32">
        <f t="shared" si="0"/>
        <v>-0.14479132272631637</v>
      </c>
      <c r="O9" s="32">
        <f t="shared" si="5"/>
        <v>-1.2E-2</v>
      </c>
      <c r="P9" s="40">
        <v>3</v>
      </c>
      <c r="Q9" s="42">
        <v>-5.3999999999999999E-2</v>
      </c>
      <c r="R9" s="32">
        <f>CORREL(L30:L1170,N27:N1167)</f>
        <v>0.10824042372251652</v>
      </c>
      <c r="S9" s="20"/>
      <c r="T9" s="26"/>
      <c r="U9" s="23">
        <f t="shared" si="6"/>
        <v>1949.8813544965626</v>
      </c>
      <c r="V9" s="23">
        <f t="shared" si="7"/>
        <v>1949.9206453809136</v>
      </c>
      <c r="W9" s="23"/>
      <c r="X9" s="23"/>
      <c r="Y9" s="23"/>
      <c r="Z9" s="23"/>
      <c r="AA9" s="23"/>
      <c r="AB9" s="24"/>
      <c r="AC9" s="32">
        <f t="shared" si="1"/>
        <v>-0.96911919341086616</v>
      </c>
      <c r="AD9" s="49">
        <f t="shared" si="8"/>
        <v>-0.22450000000000001</v>
      </c>
      <c r="AE9" s="40">
        <v>3</v>
      </c>
      <c r="AF9" s="32">
        <f>CORREL(AA14:AA768,AC11:AC765)</f>
        <v>-5.2034951797172532E-2</v>
      </c>
      <c r="AG9" s="20"/>
      <c r="AH9" s="26"/>
      <c r="AI9" s="23">
        <f t="shared" si="9"/>
        <v>1948.6633368366365</v>
      </c>
      <c r="AJ9" s="23">
        <f t="shared" si="10"/>
        <v>1948.8990821427426</v>
      </c>
      <c r="AK9" s="23"/>
      <c r="AL9" s="23"/>
      <c r="AM9" s="23"/>
      <c r="AN9" s="24"/>
      <c r="AO9" s="32">
        <f t="shared" si="2"/>
        <v>0.67440264319321097</v>
      </c>
      <c r="AP9" s="32">
        <f t="shared" si="11"/>
        <v>0.191</v>
      </c>
      <c r="AQ9" s="40">
        <v>3</v>
      </c>
      <c r="AR9" s="32">
        <f>CORREL(AM18:AM264,AO15:AO261)</f>
        <v>-0.1045653719958366</v>
      </c>
      <c r="AS9" s="20"/>
    </row>
    <row r="10" spans="1:45">
      <c r="A10" s="10">
        <f>Weekly!B10</f>
        <v>1950.1519498678856</v>
      </c>
      <c r="B10" s="1">
        <f>Weekly!C10</f>
        <v>17.29</v>
      </c>
      <c r="C10" s="6"/>
      <c r="D10" s="14"/>
      <c r="E10" s="26" t="s">
        <v>9</v>
      </c>
      <c r="F10" s="23">
        <f t="shared" si="3"/>
        <v>1949.5670274217541</v>
      </c>
      <c r="G10" s="23">
        <f t="shared" si="4"/>
        <v>1949.5801243832045</v>
      </c>
      <c r="H10" s="23"/>
      <c r="I10" s="23"/>
      <c r="J10" s="23"/>
      <c r="K10" s="23"/>
      <c r="L10" s="23"/>
      <c r="M10" s="24"/>
      <c r="N10" s="32">
        <f t="shared" si="0"/>
        <v>0.52509746320069373</v>
      </c>
      <c r="O10" s="32">
        <f t="shared" si="5"/>
        <v>-1.2E-2</v>
      </c>
      <c r="P10" s="40">
        <v>4</v>
      </c>
      <c r="Q10" s="42">
        <v>-0.10299999999999999</v>
      </c>
      <c r="R10" s="32">
        <f>CORREL(L30:L1170,N26:N1166)</f>
        <v>9.2752393420097959E-2</v>
      </c>
      <c r="S10" s="20"/>
      <c r="T10" s="26" t="s">
        <v>9</v>
      </c>
      <c r="U10" s="23">
        <f t="shared" si="6"/>
        <v>1949.9599362652646</v>
      </c>
      <c r="V10" s="23">
        <f t="shared" si="7"/>
        <v>1949.9992271496155</v>
      </c>
      <c r="W10" s="23">
        <f t="shared" ref="W10:W67" si="12">AVERAGEIFS(SP_Index,Year_SP,"&gt;"&amp;U10,Year_SP,"&lt;="&amp;U11)</f>
        <v>16.850000000000001</v>
      </c>
      <c r="X10" s="23"/>
      <c r="Y10" s="23"/>
      <c r="Z10" s="23"/>
      <c r="AA10" s="23"/>
      <c r="AB10" s="24"/>
      <c r="AC10" s="32">
        <f t="shared" si="1"/>
        <v>-0.90089514317973074</v>
      </c>
      <c r="AD10" s="49">
        <f t="shared" si="8"/>
        <v>-0.22450000000000001</v>
      </c>
      <c r="AE10" s="40">
        <v>4</v>
      </c>
      <c r="AF10" s="32">
        <f>CORREL(AA14:AA768,AC10:AC764)</f>
        <v>-9.7787173067617181E-2</v>
      </c>
      <c r="AG10" s="20"/>
      <c r="AH10" s="26" t="s">
        <v>9</v>
      </c>
      <c r="AI10" s="23">
        <f t="shared" si="9"/>
        <v>1948.8990821427426</v>
      </c>
      <c r="AJ10" s="23">
        <f t="shared" si="10"/>
        <v>1949.1348274488487</v>
      </c>
      <c r="AK10" s="23"/>
      <c r="AL10" s="23"/>
      <c r="AM10" s="23"/>
      <c r="AN10" s="24"/>
      <c r="AO10" s="32">
        <f t="shared" si="2"/>
        <v>0.9912334878777106</v>
      </c>
      <c r="AP10" s="32">
        <f t="shared" si="11"/>
        <v>0.191</v>
      </c>
      <c r="AQ10" s="40">
        <v>4</v>
      </c>
      <c r="AR10" s="32">
        <f>CORREL(AM18:AM264,AO14:AO260)</f>
        <v>-0.19613234770331525</v>
      </c>
      <c r="AS10" s="20"/>
    </row>
    <row r="11" spans="1:45">
      <c r="A11" s="10">
        <f>Weekly!B11</f>
        <v>1950.1711148233956</v>
      </c>
      <c r="B11" s="1">
        <f>Weekly!C11</f>
        <v>17.09</v>
      </c>
      <c r="C11" s="6"/>
      <c r="D11" s="14"/>
      <c r="E11" s="26" t="s">
        <v>10</v>
      </c>
      <c r="F11" s="23">
        <f t="shared" si="3"/>
        <v>1949.5932213446547</v>
      </c>
      <c r="G11" s="23">
        <f t="shared" si="4"/>
        <v>1949.6063183061051</v>
      </c>
      <c r="H11" s="23"/>
      <c r="I11" s="23"/>
      <c r="J11" s="23"/>
      <c r="K11" s="23"/>
      <c r="L11" s="23"/>
      <c r="M11" s="24"/>
      <c r="N11" s="32">
        <f t="shared" si="0"/>
        <v>0.94928731028954716</v>
      </c>
      <c r="O11" s="32">
        <f t="shared" ref="O11:O74" si="13">O10</f>
        <v>-1.2E-2</v>
      </c>
      <c r="P11" s="40"/>
      <c r="Q11" s="57" t="s">
        <v>45</v>
      </c>
      <c r="R11" s="32"/>
      <c r="S11" s="20"/>
      <c r="T11" s="26" t="s">
        <v>10</v>
      </c>
      <c r="U11" s="23">
        <f t="shared" si="6"/>
        <v>1950.0385180339665</v>
      </c>
      <c r="V11" s="23">
        <f t="shared" si="7"/>
        <v>1950.0778089183175</v>
      </c>
      <c r="W11" s="23">
        <f t="shared" si="12"/>
        <v>17.125</v>
      </c>
      <c r="X11" s="23"/>
      <c r="Y11" s="23"/>
      <c r="Z11" s="23"/>
      <c r="AA11" s="23"/>
      <c r="AB11" s="24"/>
      <c r="AC11" s="32">
        <f t="shared" si="1"/>
        <v>-0.41113224312132102</v>
      </c>
      <c r="AD11" s="49">
        <f t="shared" ref="AD11:AD74" si="14">AD10</f>
        <v>-0.22450000000000001</v>
      </c>
      <c r="AE11" s="40"/>
      <c r="AF11" s="32"/>
      <c r="AG11" s="20"/>
      <c r="AH11" s="26" t="s">
        <v>10</v>
      </c>
      <c r="AI11" s="23">
        <f t="shared" si="9"/>
        <v>1949.1348274488487</v>
      </c>
      <c r="AJ11" s="23">
        <f t="shared" si="10"/>
        <v>1949.3705727549548</v>
      </c>
      <c r="AK11" s="23"/>
      <c r="AL11" s="23"/>
      <c r="AM11" s="23"/>
      <c r="AN11" s="24"/>
      <c r="AO11" s="32">
        <f t="shared" si="2"/>
        <v>0.84425516725111904</v>
      </c>
      <c r="AP11" s="32">
        <f t="shared" si="11"/>
        <v>0.191</v>
      </c>
      <c r="AQ11" s="40"/>
      <c r="AR11" s="32"/>
      <c r="AS11" s="20"/>
    </row>
    <row r="12" spans="1:45">
      <c r="A12" s="10">
        <f>Weekly!B12</f>
        <v>1950.1902797789055</v>
      </c>
      <c r="B12" s="1">
        <f>Weekly!C12</f>
        <v>17.45</v>
      </c>
      <c r="C12" s="6"/>
      <c r="D12" s="14"/>
      <c r="E12" s="30"/>
      <c r="F12" s="23">
        <f t="shared" si="3"/>
        <v>1949.6194152675553</v>
      </c>
      <c r="G12" s="23">
        <f t="shared" si="4"/>
        <v>1949.6325122290057</v>
      </c>
      <c r="H12" s="23"/>
      <c r="I12" s="23"/>
      <c r="J12" s="23"/>
      <c r="K12" s="23"/>
      <c r="L12" s="23"/>
      <c r="M12" s="24"/>
      <c r="N12" s="32">
        <f t="shared" si="0"/>
        <v>0.92929507474404649</v>
      </c>
      <c r="O12" s="32">
        <f t="shared" si="13"/>
        <v>-1.2E-2</v>
      </c>
      <c r="P12" s="40"/>
      <c r="Q12" s="42"/>
      <c r="R12" s="42" t="s">
        <v>37</v>
      </c>
      <c r="S12" s="20"/>
      <c r="T12" s="30"/>
      <c r="U12" s="23">
        <f t="shared" si="6"/>
        <v>1950.1170998026685</v>
      </c>
      <c r="V12" s="23">
        <f t="shared" si="7"/>
        <v>1950.1563906870194</v>
      </c>
      <c r="W12" s="23">
        <f t="shared" si="12"/>
        <v>17.2775</v>
      </c>
      <c r="X12" s="23"/>
      <c r="Y12" s="23"/>
      <c r="Z12" s="23"/>
      <c r="AA12" s="23"/>
      <c r="AB12" s="24"/>
      <c r="AC12" s="32">
        <f t="shared" si="1"/>
        <v>0.27100400271902553</v>
      </c>
      <c r="AD12" s="49">
        <f t="shared" si="14"/>
        <v>-0.22450000000000001</v>
      </c>
      <c r="AE12" s="40"/>
      <c r="AF12" s="42" t="s">
        <v>51</v>
      </c>
      <c r="AG12" s="20"/>
      <c r="AH12" s="30"/>
      <c r="AI12" s="23">
        <f t="shared" si="9"/>
        <v>1949.3705727549548</v>
      </c>
      <c r="AJ12" s="23">
        <f t="shared" si="10"/>
        <v>1949.6063180610608</v>
      </c>
      <c r="AK12" s="23"/>
      <c r="AL12" s="23"/>
      <c r="AM12" s="23"/>
      <c r="AN12" s="24"/>
      <c r="AO12" s="32">
        <f t="shared" si="2"/>
        <v>0.3022404710167354</v>
      </c>
      <c r="AP12" s="32">
        <f t="shared" si="11"/>
        <v>0.191</v>
      </c>
      <c r="AQ12" s="40"/>
      <c r="AR12" s="42" t="s">
        <v>31</v>
      </c>
      <c r="AS12" s="20"/>
    </row>
    <row r="13" spans="1:45">
      <c r="A13" s="10">
        <f>Weekly!B13</f>
        <v>1950.2094447344155</v>
      </c>
      <c r="B13" s="1">
        <f>Weekly!C13</f>
        <v>17.559999999999999</v>
      </c>
      <c r="C13" s="6"/>
      <c r="D13" s="14"/>
      <c r="E13" s="26" t="s">
        <v>11</v>
      </c>
      <c r="F13" s="23">
        <f t="shared" si="3"/>
        <v>1949.6456091904558</v>
      </c>
      <c r="G13" s="23">
        <f t="shared" si="4"/>
        <v>1949.6587061519062</v>
      </c>
      <c r="H13" s="23"/>
      <c r="I13" s="23"/>
      <c r="J13" s="23"/>
      <c r="K13" s="23"/>
      <c r="L13" s="23"/>
      <c r="M13" s="24"/>
      <c r="N13" s="32">
        <f t="shared" si="0"/>
        <v>0.47447534576481909</v>
      </c>
      <c r="O13" s="32">
        <f t="shared" si="13"/>
        <v>-1.2E-2</v>
      </c>
      <c r="P13" s="40"/>
      <c r="Q13" s="42"/>
      <c r="R13" s="51" t="s">
        <v>33</v>
      </c>
      <c r="S13" s="20"/>
      <c r="T13" s="26" t="s">
        <v>11</v>
      </c>
      <c r="U13" s="23">
        <f t="shared" si="6"/>
        <v>1950.1956815713704</v>
      </c>
      <c r="V13" s="23">
        <f t="shared" si="7"/>
        <v>1950.2349724557214</v>
      </c>
      <c r="W13" s="23">
        <f t="shared" si="12"/>
        <v>17.647500000000001</v>
      </c>
      <c r="X13" s="23"/>
      <c r="Y13" s="23"/>
      <c r="Z13" s="23"/>
      <c r="AA13" s="23"/>
      <c r="AB13" s="24"/>
      <c r="AC13" s="32">
        <f t="shared" si="1"/>
        <v>0.82633446381346753</v>
      </c>
      <c r="AD13" s="49">
        <f t="shared" si="14"/>
        <v>-0.22450000000000001</v>
      </c>
      <c r="AE13" s="40"/>
      <c r="AF13" s="51" t="s">
        <v>34</v>
      </c>
      <c r="AG13" s="20"/>
      <c r="AH13" s="26" t="s">
        <v>11</v>
      </c>
      <c r="AI13" s="23">
        <f t="shared" si="9"/>
        <v>1949.6063180610608</v>
      </c>
      <c r="AJ13" s="23">
        <f t="shared" si="10"/>
        <v>1949.8420633671669</v>
      </c>
      <c r="AK13" s="23"/>
      <c r="AL13" s="23"/>
      <c r="AM13" s="23"/>
      <c r="AN13" s="24"/>
      <c r="AO13" s="32">
        <f t="shared" si="2"/>
        <v>-0.38119590063506309</v>
      </c>
      <c r="AP13" s="32">
        <f t="shared" ref="AP13:AP76" si="15">AP12</f>
        <v>0.191</v>
      </c>
      <c r="AQ13" s="40"/>
      <c r="AR13" s="51" t="s">
        <v>33</v>
      </c>
      <c r="AS13" s="20"/>
    </row>
    <row r="14" spans="1:45">
      <c r="A14" s="10">
        <f>Weekly!B14</f>
        <v>1950.2286096899254</v>
      </c>
      <c r="B14" s="1">
        <f>Weekly!C14</f>
        <v>17.29</v>
      </c>
      <c r="C14" s="6"/>
      <c r="D14" s="14"/>
      <c r="E14" s="28"/>
      <c r="F14" s="23">
        <f t="shared" si="3"/>
        <v>1949.6718031133564</v>
      </c>
      <c r="G14" s="23">
        <f t="shared" si="4"/>
        <v>1949.6849000748068</v>
      </c>
      <c r="H14" s="23"/>
      <c r="I14" s="23"/>
      <c r="J14" s="23"/>
      <c r="K14" s="23"/>
      <c r="L14" s="23"/>
      <c r="M14" s="24"/>
      <c r="N14" s="32">
        <f t="shared" si="0"/>
        <v>-0.20235667070233557</v>
      </c>
      <c r="O14" s="32">
        <f t="shared" si="13"/>
        <v>-1.2E-2</v>
      </c>
      <c r="P14" s="40"/>
      <c r="Q14" s="42"/>
      <c r="R14" s="57" t="s">
        <v>47</v>
      </c>
      <c r="S14" s="20"/>
      <c r="T14" s="28"/>
      <c r="U14" s="23">
        <f t="shared" si="6"/>
        <v>1950.2742633400724</v>
      </c>
      <c r="V14" s="52">
        <f t="shared" si="7"/>
        <v>1950.3135542244233</v>
      </c>
      <c r="W14" s="23">
        <f t="shared" si="12"/>
        <v>18.079999999999998</v>
      </c>
      <c r="X14" s="23">
        <f t="shared" ref="X14:X77" si="16">AVERAGE(W13:W15)</f>
        <v>18.192499999999999</v>
      </c>
      <c r="Y14" s="23">
        <f t="shared" ref="Y14:Y28" si="17">AVERAGE(W10:W18)</f>
        <v>17.809166666666666</v>
      </c>
      <c r="Z14" s="23">
        <f t="shared" ref="Z14:Z28" si="18">100*((X14/Y14)-1)</f>
        <v>2.1524495812081712</v>
      </c>
      <c r="AA14" s="47">
        <f t="shared" ref="AA14:AA33" si="19">100*((W14/Y14)-1)</f>
        <v>1.5207524215057777</v>
      </c>
      <c r="AB14" s="24"/>
      <c r="AC14" s="32">
        <f t="shared" si="1"/>
        <v>0.99501384560568018</v>
      </c>
      <c r="AD14" s="49">
        <f t="shared" si="14"/>
        <v>-0.22450000000000001</v>
      </c>
      <c r="AE14" s="40"/>
      <c r="AF14" s="42"/>
      <c r="AG14" s="20"/>
      <c r="AH14" s="28"/>
      <c r="AI14" s="23">
        <f t="shared" si="9"/>
        <v>1949.8420633671669</v>
      </c>
      <c r="AJ14" s="23">
        <f t="shared" si="10"/>
        <v>1950.077808673273</v>
      </c>
      <c r="AK14" s="23">
        <f t="shared" ref="AK14:AK66" si="20">AVERAGEIFS(SP_Index,Year_SP,"&gt;"&amp;AI14,Year_SP,"&lt;="&amp;AI15)</f>
        <v>16.931999999999999</v>
      </c>
      <c r="AL14" s="23"/>
      <c r="AM14" s="23"/>
      <c r="AN14" s="24"/>
      <c r="AO14" s="32">
        <f t="shared" si="2"/>
        <v>-0.88626647385919111</v>
      </c>
      <c r="AP14" s="32">
        <f t="shared" si="15"/>
        <v>0.191</v>
      </c>
      <c r="AQ14" s="40"/>
      <c r="AR14" s="42"/>
      <c r="AS14" s="20"/>
    </row>
    <row r="15" spans="1:45">
      <c r="A15" s="10">
        <f>Weekly!B15</f>
        <v>1950.2477746454354</v>
      </c>
      <c r="B15" s="1">
        <f>Weekly!C15</f>
        <v>17.78</v>
      </c>
      <c r="C15" s="6"/>
      <c r="D15" s="14"/>
      <c r="E15" s="16"/>
      <c r="F15" s="23">
        <f t="shared" si="3"/>
        <v>1949.697997036257</v>
      </c>
      <c r="G15" s="23">
        <f t="shared" si="4"/>
        <v>1949.7110939977074</v>
      </c>
      <c r="H15" s="23"/>
      <c r="I15" s="23"/>
      <c r="J15" s="23"/>
      <c r="K15" s="23"/>
      <c r="L15" s="23"/>
      <c r="M15" s="24"/>
      <c r="N15" s="32">
        <f t="shared" si="0"/>
        <v>-0.78450375200466538</v>
      </c>
      <c r="O15" s="32">
        <f t="shared" si="13"/>
        <v>-1.2E-2</v>
      </c>
      <c r="P15" s="40"/>
      <c r="Q15" s="42"/>
      <c r="R15" s="42" t="s">
        <v>38</v>
      </c>
      <c r="S15" s="20"/>
      <c r="T15" s="16"/>
      <c r="U15" s="23">
        <f t="shared" si="6"/>
        <v>1950.3528451087743</v>
      </c>
      <c r="V15" s="23">
        <f t="shared" si="7"/>
        <v>1950.3921359931253</v>
      </c>
      <c r="W15" s="23">
        <f t="shared" si="12"/>
        <v>18.850000000000001</v>
      </c>
      <c r="X15" s="23">
        <f t="shared" si="16"/>
        <v>18.432500000000001</v>
      </c>
      <c r="Y15" s="23">
        <f t="shared" si="17"/>
        <v>18.073888888888892</v>
      </c>
      <c r="Z15" s="23">
        <f t="shared" si="18"/>
        <v>1.9841391817539078</v>
      </c>
      <c r="AA15" s="47">
        <f t="shared" si="19"/>
        <v>4.2941013739894895</v>
      </c>
      <c r="AB15" s="24"/>
      <c r="AC15" s="32">
        <f t="shared" si="1"/>
        <v>0.69811519069276762</v>
      </c>
      <c r="AD15" s="49">
        <f t="shared" si="14"/>
        <v>-0.22450000000000001</v>
      </c>
      <c r="AE15" s="40"/>
      <c r="AF15" s="42" t="s">
        <v>35</v>
      </c>
      <c r="AG15" s="20"/>
      <c r="AH15" s="16"/>
      <c r="AI15" s="23">
        <f t="shared" si="9"/>
        <v>1950.077808673273</v>
      </c>
      <c r="AJ15" s="23">
        <f t="shared" si="10"/>
        <v>1950.3135539793791</v>
      </c>
      <c r="AK15" s="23">
        <f t="shared" si="20"/>
        <v>17.500833333333336</v>
      </c>
      <c r="AL15" s="23"/>
      <c r="AM15" s="23"/>
      <c r="AN15" s="24"/>
      <c r="AO15" s="32">
        <f t="shared" si="2"/>
        <v>-0.97664311420992889</v>
      </c>
      <c r="AP15" s="32">
        <f t="shared" si="15"/>
        <v>0.191</v>
      </c>
      <c r="AQ15" s="40"/>
      <c r="AR15" s="42" t="s">
        <v>35</v>
      </c>
      <c r="AS15" s="20"/>
    </row>
    <row r="16" spans="1:45">
      <c r="A16" s="10">
        <f>Weekly!B16</f>
        <v>1950.2669396009453</v>
      </c>
      <c r="B16" s="1">
        <f>Weekly!C16</f>
        <v>17.96</v>
      </c>
      <c r="C16" s="6"/>
      <c r="D16" s="14"/>
      <c r="E16" s="18" t="s">
        <v>12</v>
      </c>
      <c r="F16" s="23">
        <f t="shared" si="3"/>
        <v>1949.7241909591576</v>
      </c>
      <c r="G16" s="23">
        <f t="shared" si="4"/>
        <v>1949.737287920608</v>
      </c>
      <c r="H16" s="23"/>
      <c r="I16" s="23"/>
      <c r="J16" s="23"/>
      <c r="K16" s="23"/>
      <c r="L16" s="23"/>
      <c r="M16" s="24"/>
      <c r="N16" s="32">
        <f t="shared" si="0"/>
        <v>-0.9995728089586422</v>
      </c>
      <c r="O16" s="32">
        <f t="shared" si="13"/>
        <v>-1.2E-2</v>
      </c>
      <c r="R16" s="55"/>
      <c r="S16" s="20"/>
      <c r="T16" s="18" t="s">
        <v>12</v>
      </c>
      <c r="U16" s="23">
        <f t="shared" si="6"/>
        <v>1950.4314268774763</v>
      </c>
      <c r="V16" s="23">
        <f t="shared" si="7"/>
        <v>1950.4707177618272</v>
      </c>
      <c r="W16" s="23">
        <f t="shared" si="12"/>
        <v>18.3675</v>
      </c>
      <c r="X16" s="23">
        <f t="shared" si="16"/>
        <v>18.263333333333335</v>
      </c>
      <c r="Y16" s="23">
        <f t="shared" si="17"/>
        <v>18.383333333333336</v>
      </c>
      <c r="Z16" s="23">
        <f t="shared" si="18"/>
        <v>-0.65276518585676291</v>
      </c>
      <c r="AA16" s="47">
        <f t="shared" si="19"/>
        <v>-8.6128739800561682E-2</v>
      </c>
      <c r="AB16" s="24"/>
      <c r="AC16" s="32">
        <f t="shared" si="1"/>
        <v>7.4560679369288521E-2</v>
      </c>
      <c r="AD16" s="49">
        <f t="shared" si="14"/>
        <v>-0.22450000000000001</v>
      </c>
      <c r="AF16" s="53" t="s">
        <v>49</v>
      </c>
      <c r="AG16" s="20"/>
      <c r="AH16" s="18" t="s">
        <v>12</v>
      </c>
      <c r="AI16" s="23">
        <f t="shared" si="9"/>
        <v>1950.3135539793791</v>
      </c>
      <c r="AJ16" s="23">
        <f t="shared" si="10"/>
        <v>1950.5492992854852</v>
      </c>
      <c r="AK16" s="23">
        <f t="shared" si="20"/>
        <v>18.310833333333331</v>
      </c>
      <c r="AL16" s="23"/>
      <c r="AM16" s="23"/>
      <c r="AN16" s="24"/>
      <c r="AO16" s="32">
        <f t="shared" si="2"/>
        <v>-0.61003758724269974</v>
      </c>
      <c r="AP16" s="32">
        <f t="shared" si="15"/>
        <v>0.191</v>
      </c>
      <c r="AR16" s="53" t="s">
        <v>52</v>
      </c>
      <c r="AS16" s="20"/>
    </row>
    <row r="17" spans="1:45">
      <c r="A17" s="10">
        <f>Weekly!B17</f>
        <v>1950.2861045564553</v>
      </c>
      <c r="B17" s="1">
        <f>Weekly!C17</f>
        <v>17.96</v>
      </c>
      <c r="C17" s="6"/>
      <c r="D17" s="14"/>
      <c r="E17" s="28">
        <f>COUNTA(E24:E5000)</f>
        <v>0</v>
      </c>
      <c r="F17" s="23">
        <f t="shared" si="3"/>
        <v>1949.7503848820581</v>
      </c>
      <c r="G17" s="23">
        <f t="shared" si="4"/>
        <v>1949.7634818435085</v>
      </c>
      <c r="H17" s="23"/>
      <c r="I17" s="23"/>
      <c r="J17" s="23"/>
      <c r="K17" s="23"/>
      <c r="L17" s="23"/>
      <c r="M17" s="24"/>
      <c r="N17" s="32">
        <f t="shared" si="0"/>
        <v>-0.74693063959005657</v>
      </c>
      <c r="O17" s="32">
        <f t="shared" si="13"/>
        <v>-1.2E-2</v>
      </c>
      <c r="R17" s="56" t="s">
        <v>39</v>
      </c>
      <c r="S17" s="20"/>
      <c r="T17" s="28">
        <f>COUNTA(T24:T5000)</f>
        <v>0</v>
      </c>
      <c r="U17" s="23">
        <f t="shared" si="6"/>
        <v>1950.5100086461782</v>
      </c>
      <c r="V17" s="23">
        <f t="shared" si="7"/>
        <v>1950.5492995305292</v>
      </c>
      <c r="W17" s="23">
        <f t="shared" si="12"/>
        <v>17.572500000000002</v>
      </c>
      <c r="X17" s="23">
        <f t="shared" si="16"/>
        <v>18.150833333333335</v>
      </c>
      <c r="Y17" s="23">
        <f t="shared" si="17"/>
        <v>18.679722222222221</v>
      </c>
      <c r="Z17" s="23">
        <f t="shared" si="18"/>
        <v>-2.8313530715124657</v>
      </c>
      <c r="AA17" s="47">
        <f t="shared" si="19"/>
        <v>-5.9274019658869364</v>
      </c>
      <c r="AB17" s="24"/>
      <c r="AC17" s="32">
        <f t="shared" si="1"/>
        <v>-0.58388160248074905</v>
      </c>
      <c r="AD17" s="49">
        <f t="shared" si="14"/>
        <v>-0.22450000000000001</v>
      </c>
      <c r="AF17" s="53"/>
      <c r="AG17" s="20"/>
      <c r="AH17" s="28">
        <f>COUNTA(AH24:AH5000)</f>
        <v>0</v>
      </c>
      <c r="AI17" s="23">
        <f t="shared" si="9"/>
        <v>1950.5492992854852</v>
      </c>
      <c r="AJ17" s="23">
        <f t="shared" si="10"/>
        <v>1950.7850445915913</v>
      </c>
      <c r="AK17" s="23">
        <f t="shared" si="20"/>
        <v>18.979999999999997</v>
      </c>
      <c r="AL17" s="23"/>
      <c r="AM17" s="23"/>
      <c r="AN17" s="24"/>
      <c r="AO17" s="32">
        <f t="shared" si="2"/>
        <v>4.2011306607987638E-2</v>
      </c>
      <c r="AP17" s="32">
        <f t="shared" si="15"/>
        <v>0.191</v>
      </c>
      <c r="AR17" s="53"/>
      <c r="AS17" s="20"/>
    </row>
    <row r="18" spans="1:45">
      <c r="A18" s="10">
        <f>Weekly!B18</f>
        <v>1950.3052695119652</v>
      </c>
      <c r="B18" s="1">
        <f>Weekly!C18</f>
        <v>17.96</v>
      </c>
      <c r="C18" s="6"/>
      <c r="D18" s="14"/>
      <c r="E18" s="26"/>
      <c r="F18" s="23">
        <f t="shared" si="3"/>
        <v>1949.7765788049587</v>
      </c>
      <c r="G18" s="23">
        <f t="shared" si="4"/>
        <v>1949.7896757664091</v>
      </c>
      <c r="H18" s="23"/>
      <c r="I18" s="23"/>
      <c r="J18" s="23"/>
      <c r="K18" s="23"/>
      <c r="L18" s="23"/>
      <c r="M18" s="24"/>
      <c r="N18" s="32">
        <f t="shared" si="0"/>
        <v>-0.14479132275041032</v>
      </c>
      <c r="O18" s="32">
        <f t="shared" si="13"/>
        <v>-1.2E-2</v>
      </c>
      <c r="R18" s="56" t="s">
        <v>40</v>
      </c>
      <c r="S18" s="20"/>
      <c r="T18" s="26"/>
      <c r="U18" s="23">
        <f t="shared" si="6"/>
        <v>1950.5885904148802</v>
      </c>
      <c r="V18" s="23">
        <f t="shared" si="7"/>
        <v>1950.6278812992311</v>
      </c>
      <c r="W18" s="23">
        <f t="shared" si="12"/>
        <v>18.512499999999999</v>
      </c>
      <c r="X18" s="23">
        <f t="shared" si="16"/>
        <v>18.439166666666669</v>
      </c>
      <c r="Y18" s="23">
        <f t="shared" si="17"/>
        <v>18.919722222222223</v>
      </c>
      <c r="Z18" s="23">
        <f t="shared" si="18"/>
        <v>-2.5399715170824066</v>
      </c>
      <c r="AA18" s="47">
        <f t="shared" si="19"/>
        <v>-2.1523689271923829</v>
      </c>
      <c r="AB18" s="24"/>
      <c r="AC18" s="32">
        <f t="shared" si="1"/>
        <v>-0.96911919340930497</v>
      </c>
      <c r="AD18" s="49">
        <f t="shared" si="14"/>
        <v>-0.22450000000000001</v>
      </c>
      <c r="AF18" s="53" t="s">
        <v>50</v>
      </c>
      <c r="AG18" s="20"/>
      <c r="AH18" s="26"/>
      <c r="AI18" s="23">
        <f t="shared" si="9"/>
        <v>1950.7850445915913</v>
      </c>
      <c r="AJ18" s="52">
        <f t="shared" si="10"/>
        <v>1951.0207898976973</v>
      </c>
      <c r="AK18" s="23">
        <f t="shared" si="20"/>
        <v>20.050833333333333</v>
      </c>
      <c r="AL18" s="23">
        <f t="shared" ref="AL18:AL76" si="21">AVERAGE(AK14:AK22)</f>
        <v>20.145414529914529</v>
      </c>
      <c r="AM18" s="47">
        <f t="shared" ref="AM18:AM76" si="22">100*((AK18/AL18)-1)</f>
        <v>-0.46949243184224443</v>
      </c>
      <c r="AN18" s="24"/>
      <c r="AO18" s="32">
        <f t="shared" si="2"/>
        <v>0.67440264319309018</v>
      </c>
      <c r="AP18" s="32">
        <f t="shared" si="15"/>
        <v>0.191</v>
      </c>
      <c r="AR18" s="46" t="s">
        <v>53</v>
      </c>
      <c r="AS18" s="20"/>
    </row>
    <row r="19" spans="1:45">
      <c r="A19" s="10">
        <f>Weekly!B19</f>
        <v>1950.3244344674752</v>
      </c>
      <c r="B19" s="1">
        <f>Weekly!C19</f>
        <v>18.22</v>
      </c>
      <c r="C19" s="6"/>
      <c r="D19" s="14"/>
      <c r="E19" s="26" t="s">
        <v>13</v>
      </c>
      <c r="F19" s="23">
        <f t="shared" si="3"/>
        <v>1949.8027727278593</v>
      </c>
      <c r="G19" s="23">
        <f t="shared" si="4"/>
        <v>1949.8158696893097</v>
      </c>
      <c r="H19" s="23"/>
      <c r="I19" s="23"/>
      <c r="J19" s="23"/>
      <c r="K19" s="23"/>
      <c r="L19" s="23"/>
      <c r="M19" s="24"/>
      <c r="N19" s="32">
        <f t="shared" si="0"/>
        <v>0.5250974631797769</v>
      </c>
      <c r="O19" s="32">
        <f t="shared" si="13"/>
        <v>-1.2E-2</v>
      </c>
      <c r="S19" s="20"/>
      <c r="T19" s="26" t="s">
        <v>13</v>
      </c>
      <c r="U19" s="23">
        <f t="shared" si="6"/>
        <v>1950.6671721835821</v>
      </c>
      <c r="V19" s="23">
        <f t="shared" si="7"/>
        <v>1950.7064630679331</v>
      </c>
      <c r="W19" s="23">
        <f t="shared" si="12"/>
        <v>19.232500000000002</v>
      </c>
      <c r="X19" s="23">
        <f t="shared" si="16"/>
        <v>19.218333333333337</v>
      </c>
      <c r="Y19" s="23">
        <f t="shared" si="17"/>
        <v>19.260833333333338</v>
      </c>
      <c r="Z19" s="23">
        <f t="shared" si="18"/>
        <v>-0.22065504261671309</v>
      </c>
      <c r="AA19" s="47">
        <f t="shared" si="19"/>
        <v>-0.1471033617444828</v>
      </c>
      <c r="AB19" s="24"/>
      <c r="AC19" s="32">
        <f t="shared" si="1"/>
        <v>-0.90089514318242936</v>
      </c>
      <c r="AD19" s="49">
        <f t="shared" si="14"/>
        <v>-0.22450000000000001</v>
      </c>
      <c r="AF19" s="53" t="s">
        <v>36</v>
      </c>
      <c r="AG19" s="20"/>
      <c r="AH19" s="26" t="s">
        <v>13</v>
      </c>
      <c r="AI19" s="23">
        <f t="shared" si="9"/>
        <v>1951.0207898976973</v>
      </c>
      <c r="AJ19" s="23">
        <f t="shared" si="10"/>
        <v>1951.2565352038034</v>
      </c>
      <c r="AK19" s="23">
        <f t="shared" si="20"/>
        <v>21.770833333333332</v>
      </c>
      <c r="AL19" s="23">
        <f t="shared" si="21"/>
        <v>20.918525641025642</v>
      </c>
      <c r="AM19" s="47">
        <f t="shared" si="22"/>
        <v>4.0744156970419221</v>
      </c>
      <c r="AN19" s="24"/>
      <c r="AO19" s="32">
        <f t="shared" si="2"/>
        <v>0.99123348787768895</v>
      </c>
      <c r="AP19" s="32">
        <f t="shared" si="15"/>
        <v>0.191</v>
      </c>
      <c r="AR19" s="46" t="s">
        <v>54</v>
      </c>
      <c r="AS19" s="20"/>
    </row>
    <row r="20" spans="1:45">
      <c r="A20" s="10">
        <f>Weekly!B20</f>
        <v>1950.3435994229851</v>
      </c>
      <c r="B20" s="1">
        <f>Weekly!C20</f>
        <v>18.18</v>
      </c>
      <c r="C20" s="6"/>
      <c r="D20" s="14"/>
      <c r="E20" s="28">
        <f>COUNT(H2:H5000)</f>
        <v>2288</v>
      </c>
      <c r="F20" s="23">
        <f t="shared" si="3"/>
        <v>1949.8289666507599</v>
      </c>
      <c r="G20" s="23">
        <f t="shared" si="4"/>
        <v>1949.8420636122103</v>
      </c>
      <c r="H20" s="23"/>
      <c r="I20" s="23"/>
      <c r="J20" s="23"/>
      <c r="K20" s="23"/>
      <c r="L20" s="23"/>
      <c r="M20" s="24"/>
      <c r="N20" s="32">
        <f t="shared" si="0"/>
        <v>0.94928731028189117</v>
      </c>
      <c r="O20" s="32">
        <f t="shared" si="13"/>
        <v>-1.2E-2</v>
      </c>
      <c r="P20" s="40"/>
      <c r="Q20" s="42"/>
      <c r="R20" s="41"/>
      <c r="S20" s="20"/>
      <c r="T20" s="28">
        <f>COUNT(W2:W5000)</f>
        <v>763</v>
      </c>
      <c r="U20" s="23">
        <f t="shared" si="6"/>
        <v>1950.7457539522841</v>
      </c>
      <c r="V20" s="23">
        <f t="shared" si="7"/>
        <v>1950.7850448366351</v>
      </c>
      <c r="W20" s="23">
        <f t="shared" si="12"/>
        <v>19.910000000000004</v>
      </c>
      <c r="X20" s="23">
        <f t="shared" si="16"/>
        <v>19.695833333333336</v>
      </c>
      <c r="Y20" s="23">
        <f t="shared" si="17"/>
        <v>19.615833333333335</v>
      </c>
      <c r="Z20" s="23">
        <f t="shared" si="18"/>
        <v>0.40783380772335676</v>
      </c>
      <c r="AA20" s="47">
        <f t="shared" si="19"/>
        <v>1.4996388971494135</v>
      </c>
      <c r="AB20" s="24"/>
      <c r="AC20" s="32">
        <f t="shared" si="1"/>
        <v>-0.41113224312698876</v>
      </c>
      <c r="AD20" s="49">
        <f t="shared" si="14"/>
        <v>-0.22450000000000001</v>
      </c>
      <c r="AE20" s="32"/>
      <c r="AF20" s="32"/>
      <c r="AG20" s="20"/>
      <c r="AH20" s="28">
        <f>COUNT(AK2:AK5000)</f>
        <v>255</v>
      </c>
      <c r="AI20" s="23">
        <f t="shared" si="9"/>
        <v>1951.2565352038034</v>
      </c>
      <c r="AJ20" s="23">
        <f t="shared" si="10"/>
        <v>1951.4922805099095</v>
      </c>
      <c r="AK20" s="23">
        <f t="shared" si="20"/>
        <v>21.806666666666668</v>
      </c>
      <c r="AL20" s="23">
        <f t="shared" si="21"/>
        <v>21.628860398860397</v>
      </c>
      <c r="AM20" s="47">
        <f t="shared" si="22"/>
        <v>0.82207876202131658</v>
      </c>
      <c r="AN20" s="24"/>
      <c r="AO20" s="32">
        <f t="shared" si="2"/>
        <v>0.84425516725122196</v>
      </c>
      <c r="AP20" s="32">
        <f t="shared" si="15"/>
        <v>0.191</v>
      </c>
      <c r="AQ20" s="32"/>
      <c r="AR20" s="32"/>
      <c r="AS20" s="20"/>
    </row>
    <row r="21" spans="1:45">
      <c r="A21" s="10">
        <f>Weekly!B21</f>
        <v>1950.3627643784951</v>
      </c>
      <c r="B21" s="1">
        <f>Weekly!C21</f>
        <v>18.68</v>
      </c>
      <c r="C21" s="6"/>
      <c r="D21" s="14"/>
      <c r="E21" s="26"/>
      <c r="F21" s="23">
        <f t="shared" si="3"/>
        <v>1949.8551605736604</v>
      </c>
      <c r="G21" s="23">
        <f t="shared" si="4"/>
        <v>1949.8682575351108</v>
      </c>
      <c r="H21" s="23"/>
      <c r="I21" s="23"/>
      <c r="J21" s="23"/>
      <c r="K21" s="23"/>
      <c r="L21" s="23"/>
      <c r="M21" s="24"/>
      <c r="N21" s="32">
        <f t="shared" si="0"/>
        <v>0.92929507475312401</v>
      </c>
      <c r="O21" s="32">
        <f t="shared" si="13"/>
        <v>-1.2E-2</v>
      </c>
      <c r="P21" s="39" t="s">
        <v>27</v>
      </c>
      <c r="Q21" s="57" t="s">
        <v>41</v>
      </c>
      <c r="R21" s="33" t="s">
        <v>28</v>
      </c>
      <c r="S21" s="20"/>
      <c r="T21" s="26"/>
      <c r="U21" s="23">
        <f t="shared" si="6"/>
        <v>1950.824335720986</v>
      </c>
      <c r="V21" s="23">
        <f t="shared" si="7"/>
        <v>1950.863626605337</v>
      </c>
      <c r="W21" s="23">
        <f t="shared" si="12"/>
        <v>19.945</v>
      </c>
      <c r="X21" s="23">
        <f t="shared" si="16"/>
        <v>19.887499999999999</v>
      </c>
      <c r="Y21" s="23">
        <f t="shared" si="17"/>
        <v>19.998611111111114</v>
      </c>
      <c r="Z21" s="23">
        <f t="shared" si="18"/>
        <v>-0.55559413848185191</v>
      </c>
      <c r="AA21" s="47">
        <f t="shared" si="19"/>
        <v>-0.26807417181750059</v>
      </c>
      <c r="AB21" s="24"/>
      <c r="AC21" s="32">
        <f t="shared" si="1"/>
        <v>0.2710040027130407</v>
      </c>
      <c r="AD21" s="49">
        <f t="shared" si="14"/>
        <v>-0.22450000000000001</v>
      </c>
      <c r="AE21" s="32"/>
      <c r="AF21" s="32"/>
      <c r="AG21" s="20"/>
      <c r="AH21" s="26"/>
      <c r="AI21" s="23">
        <f t="shared" si="9"/>
        <v>1951.4922805099095</v>
      </c>
      <c r="AJ21" s="23">
        <f t="shared" si="10"/>
        <v>1951.7280258160156</v>
      </c>
      <c r="AK21" s="23">
        <f t="shared" si="20"/>
        <v>22.819230769230767</v>
      </c>
      <c r="AL21" s="23">
        <f t="shared" si="21"/>
        <v>22.380341880341877</v>
      </c>
      <c r="AM21" s="47">
        <f t="shared" si="22"/>
        <v>1.9610464006110329</v>
      </c>
      <c r="AN21" s="24"/>
      <c r="AO21" s="32">
        <f t="shared" si="2"/>
        <v>0.30224047101689139</v>
      </c>
      <c r="AP21" s="32">
        <f t="shared" si="15"/>
        <v>0.191</v>
      </c>
      <c r="AQ21" s="32"/>
      <c r="AR21" s="32"/>
      <c r="AS21" s="20"/>
    </row>
    <row r="22" spans="1:45">
      <c r="A22" s="10">
        <f>Weekly!B22</f>
        <v>1950.381929334005</v>
      </c>
      <c r="B22" s="1">
        <f>Weekly!C22</f>
        <v>18.670000000000002</v>
      </c>
      <c r="C22" s="6"/>
      <c r="D22" s="14"/>
      <c r="E22" s="26" t="s">
        <v>14</v>
      </c>
      <c r="F22" s="23">
        <f t="shared" si="3"/>
        <v>1949.881354496561</v>
      </c>
      <c r="G22" s="23">
        <f t="shared" si="4"/>
        <v>1949.8944514580114</v>
      </c>
      <c r="H22" s="23"/>
      <c r="I22" s="23"/>
      <c r="J22" s="23"/>
      <c r="K22" s="23"/>
      <c r="L22" s="23"/>
      <c r="M22" s="24"/>
      <c r="N22" s="32">
        <f t="shared" si="0"/>
        <v>-0.98611252240964564</v>
      </c>
      <c r="O22" s="32">
        <v>-0.16400000000000001</v>
      </c>
      <c r="P22" s="40">
        <v>-4</v>
      </c>
      <c r="Q22" s="42">
        <v>-7.2999999999999995E-2</v>
      </c>
      <c r="R22" s="32">
        <f>CORREL(L1171:L2309,N1175:N2313)</f>
        <v>-7.2763877053292722E-2</v>
      </c>
      <c r="S22" s="20"/>
      <c r="T22" s="26" t="s">
        <v>14</v>
      </c>
      <c r="U22" s="23">
        <f t="shared" si="6"/>
        <v>1950.902917489688</v>
      </c>
      <c r="V22" s="23">
        <f t="shared" si="7"/>
        <v>1950.942208374039</v>
      </c>
      <c r="W22" s="23">
        <f t="shared" si="12"/>
        <v>19.807499999999997</v>
      </c>
      <c r="X22" s="23">
        <f t="shared" si="16"/>
        <v>20.300833333333333</v>
      </c>
      <c r="Y22" s="23">
        <f t="shared" si="17"/>
        <v>20.471944444444446</v>
      </c>
      <c r="Z22" s="23">
        <f t="shared" si="18"/>
        <v>-0.83583223652967664</v>
      </c>
      <c r="AA22" s="47">
        <f t="shared" si="19"/>
        <v>-3.2456342691217221</v>
      </c>
      <c r="AB22" s="24"/>
      <c r="AC22" s="32">
        <f t="shared" si="1"/>
        <v>0.826334463809966</v>
      </c>
      <c r="AD22" s="49">
        <f t="shared" si="14"/>
        <v>-0.22450000000000001</v>
      </c>
      <c r="AE22" s="32"/>
      <c r="AF22" s="32"/>
      <c r="AG22" s="20"/>
      <c r="AH22" s="26" t="s">
        <v>14</v>
      </c>
      <c r="AI22" s="23">
        <f t="shared" si="9"/>
        <v>1951.7280258160156</v>
      </c>
      <c r="AJ22" s="23">
        <f t="shared" si="10"/>
        <v>1951.9637711221217</v>
      </c>
      <c r="AK22" s="23">
        <f t="shared" si="20"/>
        <v>23.137500000000003</v>
      </c>
      <c r="AL22" s="23">
        <f t="shared" si="21"/>
        <v>23.014693732193727</v>
      </c>
      <c r="AM22" s="47">
        <f t="shared" si="22"/>
        <v>0.53359940060593303</v>
      </c>
      <c r="AN22" s="24"/>
      <c r="AO22" s="32">
        <f t="shared" si="2"/>
        <v>-0.38119590063488551</v>
      </c>
      <c r="AP22" s="32">
        <f t="shared" si="15"/>
        <v>0.191</v>
      </c>
      <c r="AQ22" s="32"/>
      <c r="AR22" s="32"/>
      <c r="AS22" s="20"/>
    </row>
    <row r="23" spans="1:45">
      <c r="A23" s="10">
        <f>Weekly!B23</f>
        <v>1950.401094289515</v>
      </c>
      <c r="B23" s="1">
        <f>Weekly!C23</f>
        <v>18.79</v>
      </c>
      <c r="C23" s="6"/>
      <c r="D23" s="14"/>
      <c r="E23" s="29">
        <f>COUNT(L2:L5000)</f>
        <v>2280</v>
      </c>
      <c r="F23" s="23">
        <f t="shared" si="3"/>
        <v>1949.9075484194616</v>
      </c>
      <c r="G23" s="23">
        <f t="shared" si="4"/>
        <v>1949.920645380912</v>
      </c>
      <c r="H23" s="23"/>
      <c r="I23" s="23"/>
      <c r="J23" s="23"/>
      <c r="K23" s="23"/>
      <c r="L23" s="23"/>
      <c r="M23" s="24"/>
      <c r="N23" s="32">
        <f t="shared" si="0"/>
        <v>-0.64865276769873637</v>
      </c>
      <c r="O23" s="32">
        <f t="shared" si="13"/>
        <v>-0.16400000000000001</v>
      </c>
      <c r="P23" s="40">
        <v>-3</v>
      </c>
      <c r="Q23" s="42">
        <v>-3.9E-2</v>
      </c>
      <c r="R23" s="32">
        <f>CORREL(L1171:L2309,N1174:N2312)</f>
        <v>-3.8626687757403154E-2</v>
      </c>
      <c r="S23" s="20"/>
      <c r="T23" s="29">
        <f>COUNT(AA2:AA5000)</f>
        <v>755</v>
      </c>
      <c r="U23" s="23">
        <f t="shared" si="6"/>
        <v>1950.9814992583899</v>
      </c>
      <c r="V23" s="23">
        <f t="shared" si="7"/>
        <v>1951.0207901427409</v>
      </c>
      <c r="W23" s="23">
        <f t="shared" si="12"/>
        <v>21.150000000000002</v>
      </c>
      <c r="X23" s="23">
        <f t="shared" si="16"/>
        <v>21.000833333333333</v>
      </c>
      <c r="Y23" s="23">
        <f t="shared" si="17"/>
        <v>20.887222222222228</v>
      </c>
      <c r="Z23" s="23">
        <f t="shared" si="18"/>
        <v>0.54392637710451996</v>
      </c>
      <c r="AA23" s="47">
        <f t="shared" si="19"/>
        <v>1.2580791020559978</v>
      </c>
      <c r="AB23" s="24"/>
      <c r="AC23" s="32">
        <f t="shared" si="1"/>
        <v>0.99501384560630035</v>
      </c>
      <c r="AD23" s="49">
        <f t="shared" si="14"/>
        <v>-0.22450000000000001</v>
      </c>
      <c r="AE23" s="32"/>
      <c r="AF23" s="32"/>
      <c r="AG23" s="20"/>
      <c r="AH23" s="29">
        <f>COUNT(AM2:AM5000)</f>
        <v>247</v>
      </c>
      <c r="AI23" s="23">
        <f t="shared" si="9"/>
        <v>1951.9637711221217</v>
      </c>
      <c r="AJ23" s="23">
        <f t="shared" si="10"/>
        <v>1952.1995164282278</v>
      </c>
      <c r="AK23" s="23">
        <f t="shared" si="20"/>
        <v>23.89</v>
      </c>
      <c r="AL23" s="23">
        <f t="shared" si="21"/>
        <v>23.68366096866097</v>
      </c>
      <c r="AM23" s="47">
        <f t="shared" si="22"/>
        <v>0.87122945904378746</v>
      </c>
      <c r="AN23" s="24"/>
      <c r="AO23" s="32">
        <f t="shared" si="2"/>
        <v>-0.88626647385910218</v>
      </c>
      <c r="AP23" s="32">
        <f t="shared" si="15"/>
        <v>0.191</v>
      </c>
      <c r="AQ23" s="32"/>
      <c r="AR23" s="32"/>
      <c r="AS23" s="20"/>
    </row>
    <row r="24" spans="1:45">
      <c r="A24" s="10">
        <f>Weekly!B24</f>
        <v>1950.4202592450249</v>
      </c>
      <c r="B24" s="1">
        <f>Weekly!C24</f>
        <v>19.260000000000002</v>
      </c>
      <c r="C24" s="6"/>
      <c r="D24" s="14"/>
      <c r="E24" s="16"/>
      <c r="F24" s="23">
        <f t="shared" si="3"/>
        <v>1949.9337423423622</v>
      </c>
      <c r="G24" s="23">
        <f t="shared" si="4"/>
        <v>1949.9468393038126</v>
      </c>
      <c r="H24" s="23"/>
      <c r="I24" s="23"/>
      <c r="J24" s="23"/>
      <c r="K24" s="23"/>
      <c r="L24" s="23"/>
      <c r="M24" s="24"/>
      <c r="N24" s="32">
        <f t="shared" si="0"/>
        <v>-7.6811740112342304E-3</v>
      </c>
      <c r="O24" s="32">
        <f t="shared" si="13"/>
        <v>-0.16400000000000001</v>
      </c>
      <c r="P24" s="40">
        <v>-2</v>
      </c>
      <c r="Q24" s="42">
        <v>1.4E-2</v>
      </c>
      <c r="R24" s="32">
        <f>CORREL(L1171:L2309,N1173:N2311)</f>
        <v>1.357309172674512E-2</v>
      </c>
      <c r="S24" s="20"/>
      <c r="T24" s="16"/>
      <c r="U24" s="23">
        <f t="shared" si="6"/>
        <v>1951.0600810270919</v>
      </c>
      <c r="V24" s="23">
        <f t="shared" si="7"/>
        <v>1951.0993719114429</v>
      </c>
      <c r="W24" s="23">
        <f t="shared" si="12"/>
        <v>22.045000000000002</v>
      </c>
      <c r="X24" s="23">
        <f t="shared" si="16"/>
        <v>21.669166666666669</v>
      </c>
      <c r="Y24" s="23">
        <f t="shared" si="17"/>
        <v>21.140277777777776</v>
      </c>
      <c r="Z24" s="23">
        <f t="shared" si="18"/>
        <v>2.5018067144077394</v>
      </c>
      <c r="AA24" s="47">
        <f t="shared" si="19"/>
        <v>4.2796136916102956</v>
      </c>
      <c r="AB24" s="24"/>
      <c r="AC24" s="32">
        <f t="shared" si="1"/>
        <v>0.69811519069721928</v>
      </c>
      <c r="AD24" s="49">
        <f t="shared" si="14"/>
        <v>-0.22450000000000001</v>
      </c>
      <c r="AE24" s="32"/>
      <c r="AF24" s="32"/>
      <c r="AG24" s="20"/>
      <c r="AH24" s="16"/>
      <c r="AI24" s="23">
        <f t="shared" si="9"/>
        <v>1952.1995164282278</v>
      </c>
      <c r="AJ24" s="23">
        <f t="shared" si="10"/>
        <v>1952.4352617343338</v>
      </c>
      <c r="AK24" s="23">
        <f t="shared" si="20"/>
        <v>23.893846153846155</v>
      </c>
      <c r="AL24" s="23">
        <f t="shared" si="21"/>
        <v>24.06616096866097</v>
      </c>
      <c r="AM24" s="47">
        <f t="shared" si="22"/>
        <v>-0.71600458020373292</v>
      </c>
      <c r="AN24" s="24"/>
      <c r="AO24" s="32">
        <f t="shared" si="2"/>
        <v>-0.97664311420995797</v>
      </c>
      <c r="AP24" s="32">
        <f t="shared" si="15"/>
        <v>0.191</v>
      </c>
      <c r="AQ24" s="32"/>
      <c r="AR24" s="32"/>
      <c r="AS24" s="20"/>
    </row>
    <row r="25" spans="1:45">
      <c r="A25" s="10">
        <f>Weekly!B25</f>
        <v>1950.4394242005349</v>
      </c>
      <c r="B25" s="1">
        <f>Weekly!C25</f>
        <v>18.97</v>
      </c>
      <c r="C25" s="6"/>
      <c r="D25" s="14"/>
      <c r="E25" s="16"/>
      <c r="F25" s="23">
        <f t="shared" si="3"/>
        <v>1949.9599362652627</v>
      </c>
      <c r="G25" s="23">
        <f t="shared" si="4"/>
        <v>1949.9730332267131</v>
      </c>
      <c r="H25" s="23"/>
      <c r="I25" s="23"/>
      <c r="J25" s="23"/>
      <c r="K25" s="23"/>
      <c r="L25" s="23"/>
      <c r="M25" s="24"/>
      <c r="N25" s="32">
        <f t="shared" si="0"/>
        <v>0.63688452636266335</v>
      </c>
      <c r="O25" s="32">
        <f t="shared" si="13"/>
        <v>-0.16400000000000001</v>
      </c>
      <c r="P25" s="40">
        <v>-1</v>
      </c>
      <c r="Q25" s="42">
        <v>5.8999999999999997E-2</v>
      </c>
      <c r="R25" s="41">
        <f>CORREL(L1171:L2309,N1172:N2310)</f>
        <v>5.9445094886474988E-2</v>
      </c>
      <c r="S25" s="20"/>
      <c r="T25" s="16"/>
      <c r="U25" s="23">
        <f t="shared" si="6"/>
        <v>1951.1386627957938</v>
      </c>
      <c r="V25" s="23">
        <f t="shared" si="7"/>
        <v>1951.1779536801448</v>
      </c>
      <c r="W25" s="23">
        <f t="shared" si="12"/>
        <v>21.8125</v>
      </c>
      <c r="X25" s="23">
        <f t="shared" si="16"/>
        <v>21.896666666666665</v>
      </c>
      <c r="Y25" s="23">
        <f t="shared" si="17"/>
        <v>21.320555555555554</v>
      </c>
      <c r="Z25" s="23">
        <f t="shared" si="18"/>
        <v>2.7021393021862128</v>
      </c>
      <c r="AA25" s="47">
        <f t="shared" si="19"/>
        <v>2.307371602782915</v>
      </c>
      <c r="AB25" s="24"/>
      <c r="AC25" s="32">
        <f t="shared" si="1"/>
        <v>7.4560679375488714E-2</v>
      </c>
      <c r="AD25" s="49">
        <f t="shared" si="14"/>
        <v>-0.22450000000000001</v>
      </c>
      <c r="AE25" s="32"/>
      <c r="AF25" s="32"/>
      <c r="AG25" s="20"/>
      <c r="AH25" s="16"/>
      <c r="AI25" s="23">
        <f t="shared" si="9"/>
        <v>1952.4352617343338</v>
      </c>
      <c r="AJ25" s="23">
        <f t="shared" si="10"/>
        <v>1952.6710070404399</v>
      </c>
      <c r="AK25" s="23">
        <f t="shared" si="20"/>
        <v>25.074166666666667</v>
      </c>
      <c r="AL25" s="23">
        <f t="shared" si="21"/>
        <v>24.346901709401713</v>
      </c>
      <c r="AM25" s="47">
        <f t="shared" si="22"/>
        <v>2.9870944810366451</v>
      </c>
      <c r="AN25" s="24"/>
      <c r="AO25" s="32">
        <f t="shared" si="2"/>
        <v>-0.61003758724282953</v>
      </c>
      <c r="AP25" s="32">
        <f t="shared" si="15"/>
        <v>0.191</v>
      </c>
      <c r="AQ25" s="32"/>
      <c r="AR25" s="32"/>
      <c r="AS25" s="20"/>
    </row>
    <row r="26" spans="1:45">
      <c r="A26" s="10">
        <f>Weekly!B26</f>
        <v>1950.4585891560448</v>
      </c>
      <c r="B26" s="1">
        <f>Weekly!C26</f>
        <v>19.14</v>
      </c>
      <c r="C26" s="6"/>
      <c r="D26" s="14"/>
      <c r="E26" s="16"/>
      <c r="F26" s="23">
        <f t="shared" si="3"/>
        <v>1949.9861301881633</v>
      </c>
      <c r="G26" s="23">
        <f t="shared" si="4"/>
        <v>1949.9992271496137</v>
      </c>
      <c r="H26" s="23">
        <f t="shared" ref="H26:H72" si="23">AVERAGEIFS(SP_Index,Year_SP,"&gt;"&amp;F26,Year_SP,"&lt;="&amp;F27)</f>
        <v>16.98</v>
      </c>
      <c r="I26" s="23"/>
      <c r="J26" s="23"/>
      <c r="K26" s="23"/>
      <c r="L26" s="23"/>
      <c r="M26" s="24"/>
      <c r="N26" s="32">
        <f t="shared" si="0"/>
        <v>0.98344487867077579</v>
      </c>
      <c r="O26" s="32">
        <f t="shared" si="13"/>
        <v>-0.16400000000000001</v>
      </c>
      <c r="P26" s="45">
        <v>0</v>
      </c>
      <c r="Q26" s="43">
        <v>7.6999999999999999E-2</v>
      </c>
      <c r="R26" s="41">
        <f>CORREL(L1171:L2309,N1171:N2309)</f>
        <v>7.7490120340436536E-2</v>
      </c>
      <c r="S26" s="20"/>
      <c r="T26" s="16"/>
      <c r="U26" s="23">
        <f t="shared" si="6"/>
        <v>1951.2172445644958</v>
      </c>
      <c r="V26" s="23">
        <f t="shared" si="7"/>
        <v>1951.2565354488468</v>
      </c>
      <c r="W26" s="23">
        <f t="shared" si="12"/>
        <v>21.832500000000003</v>
      </c>
      <c r="X26" s="23">
        <f t="shared" si="16"/>
        <v>21.965000000000003</v>
      </c>
      <c r="Y26" s="23">
        <f t="shared" si="17"/>
        <v>21.615333333333332</v>
      </c>
      <c r="Z26" s="23">
        <f t="shared" si="18"/>
        <v>1.617678808253431</v>
      </c>
      <c r="AA26" s="47">
        <f t="shared" si="19"/>
        <v>1.0046880301021188</v>
      </c>
      <c r="AB26" s="24"/>
      <c r="AC26" s="32">
        <f t="shared" si="1"/>
        <v>-0.58388160247570142</v>
      </c>
      <c r="AD26" s="49">
        <f t="shared" si="14"/>
        <v>-0.22450000000000001</v>
      </c>
      <c r="AE26" s="32"/>
      <c r="AF26" s="32"/>
      <c r="AG26" s="20"/>
      <c r="AH26" s="16"/>
      <c r="AI26" s="23">
        <f t="shared" si="9"/>
        <v>1952.6710070404399</v>
      </c>
      <c r="AJ26" s="23">
        <f t="shared" si="10"/>
        <v>1952.906752346546</v>
      </c>
      <c r="AK26" s="23">
        <f t="shared" si="20"/>
        <v>24.689166666666669</v>
      </c>
      <c r="AL26" s="23">
        <f t="shared" si="21"/>
        <v>24.459024216524217</v>
      </c>
      <c r="AM26" s="47">
        <f t="shared" si="22"/>
        <v>0.94093062791511528</v>
      </c>
      <c r="AN26" s="24"/>
      <c r="AO26" s="32">
        <f t="shared" si="2"/>
        <v>4.2011306607795715E-2</v>
      </c>
      <c r="AP26" s="32">
        <f t="shared" si="15"/>
        <v>0.191</v>
      </c>
      <c r="AQ26" s="32"/>
      <c r="AR26" s="32"/>
      <c r="AS26" s="20"/>
    </row>
    <row r="27" spans="1:45">
      <c r="A27" s="10">
        <f>Weekly!B27</f>
        <v>1950.4777541115548</v>
      </c>
      <c r="B27" s="1">
        <f>Weekly!C27</f>
        <v>17.690000000000001</v>
      </c>
      <c r="C27" s="6"/>
      <c r="D27" s="14"/>
      <c r="E27" s="16"/>
      <c r="F27" s="23">
        <f t="shared" si="3"/>
        <v>1950.0123241110639</v>
      </c>
      <c r="G27" s="23">
        <f t="shared" si="4"/>
        <v>1950.0254210725143</v>
      </c>
      <c r="H27" s="23">
        <f t="shared" si="23"/>
        <v>16.785</v>
      </c>
      <c r="I27" s="23"/>
      <c r="J27" s="23"/>
      <c r="K27" s="23"/>
      <c r="L27" s="23"/>
      <c r="M27" s="24"/>
      <c r="N27" s="32">
        <f t="shared" si="0"/>
        <v>0.86984044247979231</v>
      </c>
      <c r="O27" s="32">
        <f t="shared" si="13"/>
        <v>-0.16400000000000001</v>
      </c>
      <c r="P27" s="40">
        <v>1</v>
      </c>
      <c r="Q27" s="42">
        <v>5.8999999999999997E-2</v>
      </c>
      <c r="R27" s="41">
        <f>CORREL(L1171:L2309,N1170:N2308)</f>
        <v>5.9265391292447428E-2</v>
      </c>
      <c r="S27" s="20"/>
      <c r="T27" s="16"/>
      <c r="U27" s="23">
        <f t="shared" si="6"/>
        <v>1951.2958263331977</v>
      </c>
      <c r="V27" s="23">
        <f t="shared" si="7"/>
        <v>1951.3351172175487</v>
      </c>
      <c r="W27" s="23">
        <f t="shared" si="12"/>
        <v>22.25</v>
      </c>
      <c r="X27" s="23">
        <f t="shared" si="16"/>
        <v>21.864166666666666</v>
      </c>
      <c r="Y27" s="23">
        <f t="shared" si="17"/>
        <v>22.008388888888888</v>
      </c>
      <c r="Z27" s="23">
        <f t="shared" si="18"/>
        <v>-0.65530567889516833</v>
      </c>
      <c r="AA27" s="47">
        <f t="shared" si="19"/>
        <v>1.0978137124480369</v>
      </c>
      <c r="AB27" s="24"/>
      <c r="AC27" s="32">
        <f t="shared" si="1"/>
        <v>-0.96911919340777175</v>
      </c>
      <c r="AD27" s="49">
        <f t="shared" si="14"/>
        <v>-0.22450000000000001</v>
      </c>
      <c r="AE27" s="32"/>
      <c r="AF27" s="32"/>
      <c r="AG27" s="20"/>
      <c r="AH27" s="16"/>
      <c r="AI27" s="23">
        <f t="shared" si="9"/>
        <v>1952.906752346546</v>
      </c>
      <c r="AJ27" s="23">
        <f t="shared" si="10"/>
        <v>1953.1424976526521</v>
      </c>
      <c r="AK27" s="23">
        <f t="shared" si="20"/>
        <v>26.071538461538463</v>
      </c>
      <c r="AL27" s="23">
        <f t="shared" si="21"/>
        <v>24.679387464387467</v>
      </c>
      <c r="AM27" s="47">
        <f t="shared" si="22"/>
        <v>5.6409463126257942</v>
      </c>
      <c r="AN27" s="24"/>
      <c r="AO27" s="32">
        <f t="shared" si="2"/>
        <v>0.67440264319296928</v>
      </c>
      <c r="AP27" s="32">
        <f t="shared" si="15"/>
        <v>0.191</v>
      </c>
      <c r="AQ27" s="32"/>
      <c r="AR27" s="32"/>
      <c r="AS27" s="20"/>
    </row>
    <row r="28" spans="1:45">
      <c r="A28" s="10">
        <f>Weekly!B28</f>
        <v>1950.4969190670647</v>
      </c>
      <c r="B28" s="1">
        <f>Weekly!C28</f>
        <v>17.670000000000002</v>
      </c>
      <c r="C28" s="6"/>
      <c r="D28" s="14"/>
      <c r="E28" s="34"/>
      <c r="F28" s="23">
        <f t="shared" si="3"/>
        <v>1950.0385180339645</v>
      </c>
      <c r="G28" s="23">
        <f t="shared" si="4"/>
        <v>1950.0516149954149</v>
      </c>
      <c r="H28" s="23">
        <f t="shared" si="23"/>
        <v>16.82</v>
      </c>
      <c r="I28" s="23"/>
      <c r="J28" s="23"/>
      <c r="K28" s="23"/>
      <c r="L28" s="23"/>
      <c r="M28" s="24"/>
      <c r="N28" s="32">
        <f t="shared" si="0"/>
        <v>0.34922799605576088</v>
      </c>
      <c r="O28" s="32">
        <f t="shared" si="13"/>
        <v>-0.16400000000000001</v>
      </c>
      <c r="P28" s="40">
        <v>2</v>
      </c>
      <c r="Q28" s="42">
        <v>1.2999999999999999E-2</v>
      </c>
      <c r="R28" s="32">
        <f>CORREL(L1171:L2309,N1169:N2307)</f>
        <v>1.3332947556447461E-2</v>
      </c>
      <c r="S28" s="20"/>
      <c r="T28" s="34"/>
      <c r="U28" s="23">
        <f t="shared" si="6"/>
        <v>1951.3744081018997</v>
      </c>
      <c r="V28" s="23">
        <f t="shared" si="7"/>
        <v>1951.4136989862507</v>
      </c>
      <c r="W28" s="23">
        <f t="shared" si="12"/>
        <v>21.509999999999998</v>
      </c>
      <c r="X28" s="23">
        <f t="shared" si="16"/>
        <v>21.764166666666668</v>
      </c>
      <c r="Y28" s="23">
        <f t="shared" si="17"/>
        <v>22.273388888888885</v>
      </c>
      <c r="Z28" s="23">
        <f t="shared" si="18"/>
        <v>-2.286235941744108</v>
      </c>
      <c r="AA28" s="47">
        <f t="shared" si="19"/>
        <v>-3.4273585070375368</v>
      </c>
      <c r="AB28" s="24"/>
      <c r="AC28" s="32">
        <f t="shared" si="1"/>
        <v>-0.90089514318512798</v>
      </c>
      <c r="AD28" s="49">
        <f t="shared" si="14"/>
        <v>-0.22450000000000001</v>
      </c>
      <c r="AE28" s="32"/>
      <c r="AF28" s="32"/>
      <c r="AG28" s="20"/>
      <c r="AH28" s="34"/>
      <c r="AI28" s="23">
        <f t="shared" si="9"/>
        <v>1953.1424976526521</v>
      </c>
      <c r="AJ28" s="23">
        <f t="shared" si="10"/>
        <v>1953.3782429587582</v>
      </c>
      <c r="AK28" s="23">
        <f t="shared" si="20"/>
        <v>25.213333333333328</v>
      </c>
      <c r="AL28" s="23">
        <f t="shared" si="21"/>
        <v>25.018831908831906</v>
      </c>
      <c r="AM28" s="47">
        <f t="shared" si="22"/>
        <v>0.7774200858384539</v>
      </c>
      <c r="AN28" s="24"/>
      <c r="AO28" s="32">
        <f t="shared" si="2"/>
        <v>0.99123348787766363</v>
      </c>
      <c r="AP28" s="32">
        <f t="shared" si="15"/>
        <v>0.191</v>
      </c>
      <c r="AQ28" s="32"/>
      <c r="AR28" s="32"/>
      <c r="AS28" s="20"/>
    </row>
    <row r="29" spans="1:45">
      <c r="A29" s="10">
        <f>Weekly!B29</f>
        <v>1950.5160840225747</v>
      </c>
      <c r="B29" s="1">
        <f>Weekly!C29</f>
        <v>16.87</v>
      </c>
      <c r="C29" s="6"/>
      <c r="D29" s="14"/>
      <c r="E29" s="17"/>
      <c r="F29" s="23">
        <f t="shared" si="3"/>
        <v>1950.064711956865</v>
      </c>
      <c r="G29" s="23">
        <f t="shared" si="4"/>
        <v>1950.0778089183154</v>
      </c>
      <c r="H29" s="23">
        <f t="shared" si="23"/>
        <v>17.29</v>
      </c>
      <c r="I29" s="23"/>
      <c r="J29" s="23"/>
      <c r="K29" s="23"/>
      <c r="L29" s="23"/>
      <c r="M29" s="24"/>
      <c r="N29" s="32">
        <f t="shared" si="0"/>
        <v>-0.33479211095821337</v>
      </c>
      <c r="O29" s="32">
        <f t="shared" si="13"/>
        <v>-0.16400000000000001</v>
      </c>
      <c r="P29" s="40">
        <v>3</v>
      </c>
      <c r="Q29" s="42">
        <v>-3.9E-2</v>
      </c>
      <c r="R29" s="32">
        <f>CORREL(L1171:L2309,N1168:N2306)</f>
        <v>-3.8850081247278817E-2</v>
      </c>
      <c r="S29" s="20"/>
      <c r="T29" s="17"/>
      <c r="U29" s="23">
        <f t="shared" si="6"/>
        <v>1951.4529898706016</v>
      </c>
      <c r="V29" s="23">
        <f t="shared" si="7"/>
        <v>1951.4922807549526</v>
      </c>
      <c r="W29" s="23">
        <f t="shared" si="12"/>
        <v>21.532500000000002</v>
      </c>
      <c r="X29" s="23">
        <f t="shared" si="16"/>
        <v>21.880166666666668</v>
      </c>
      <c r="Y29" s="23">
        <f t="shared" ref="Y29:Y92" si="24">AVERAGE(W25:W33)</f>
        <v>22.374222222222222</v>
      </c>
      <c r="Z29" s="23">
        <f t="shared" ref="Z29:Z92" si="25">100*((X29/Y29)-1)</f>
        <v>-2.208146279448564</v>
      </c>
      <c r="AA29" s="47">
        <f t="shared" si="19"/>
        <v>-3.7620177982598979</v>
      </c>
      <c r="AB29" s="24"/>
      <c r="AC29" s="32">
        <f t="shared" si="1"/>
        <v>-0.41113224313276009</v>
      </c>
      <c r="AD29" s="49">
        <f t="shared" si="14"/>
        <v>-0.22450000000000001</v>
      </c>
      <c r="AE29" s="32"/>
      <c r="AF29" s="32"/>
      <c r="AG29" s="20"/>
      <c r="AH29" s="17"/>
      <c r="AI29" s="23">
        <f t="shared" si="9"/>
        <v>1953.3782429587582</v>
      </c>
      <c r="AJ29" s="23">
        <f t="shared" si="10"/>
        <v>1953.6139882648642</v>
      </c>
      <c r="AK29" s="23">
        <f t="shared" si="20"/>
        <v>24.333333333333332</v>
      </c>
      <c r="AL29" s="23">
        <f t="shared" si="21"/>
        <v>25.619978632478634</v>
      </c>
      <c r="AM29" s="47">
        <f t="shared" si="22"/>
        <v>-5.0220389236164786</v>
      </c>
      <c r="AN29" s="24"/>
      <c r="AO29" s="32">
        <f t="shared" si="2"/>
        <v>0.84425516725132499</v>
      </c>
      <c r="AP29" s="32">
        <f t="shared" si="15"/>
        <v>0.191</v>
      </c>
      <c r="AQ29" s="32"/>
      <c r="AR29" s="32"/>
      <c r="AS29" s="20"/>
    </row>
    <row r="30" spans="1:45">
      <c r="A30" s="10">
        <f>Weekly!B30</f>
        <v>1950.5352489780846</v>
      </c>
      <c r="B30" s="1">
        <f>Weekly!C30</f>
        <v>17.59</v>
      </c>
      <c r="C30" s="6"/>
      <c r="D30" s="14"/>
      <c r="E30" s="17"/>
      <c r="F30" s="23">
        <f t="shared" si="3"/>
        <v>1950.0909058797656</v>
      </c>
      <c r="G30" s="52">
        <f t="shared" si="4"/>
        <v>1950.104002841216</v>
      </c>
      <c r="H30" s="23">
        <f t="shared" si="23"/>
        <v>17.195</v>
      </c>
      <c r="I30" s="23">
        <f>AVERAGE(H29:H31)</f>
        <v>17.254999999999999</v>
      </c>
      <c r="J30" s="23">
        <f>AVERAGE(H26:H34)</f>
        <v>17.163333333333334</v>
      </c>
      <c r="K30" s="23">
        <f>100*((I30/J30)-1)</f>
        <v>0.5340842882112895</v>
      </c>
      <c r="L30" s="54">
        <f>100*((H30/J30)-1)</f>
        <v>0.18450184501845879</v>
      </c>
      <c r="M30" s="24"/>
      <c r="N30" s="32">
        <f t="shared" si="0"/>
        <v>-0.86215926845632918</v>
      </c>
      <c r="O30" s="32">
        <f t="shared" si="13"/>
        <v>-0.16400000000000001</v>
      </c>
      <c r="P30" s="40">
        <v>4</v>
      </c>
      <c r="Q30" s="42">
        <v>-7.2999999999999995E-2</v>
      </c>
      <c r="R30" s="32">
        <f>CORREL(L1171:L2309,N1167:N2305)</f>
        <v>-7.2865999741812168E-2</v>
      </c>
      <c r="S30" s="20"/>
      <c r="T30" s="17"/>
      <c r="U30" s="23">
        <f t="shared" si="6"/>
        <v>1951.5315716393036</v>
      </c>
      <c r="V30" s="23">
        <f t="shared" si="7"/>
        <v>1951.5708625236546</v>
      </c>
      <c r="W30" s="23">
        <f t="shared" si="12"/>
        <v>22.597999999999995</v>
      </c>
      <c r="X30" s="23">
        <f t="shared" si="16"/>
        <v>22.491833333333332</v>
      </c>
      <c r="Y30" s="23">
        <f t="shared" si="24"/>
        <v>22.491722222222222</v>
      </c>
      <c r="Z30" s="23">
        <f t="shared" si="25"/>
        <v>4.9400890698159117E-4</v>
      </c>
      <c r="AA30" s="47">
        <f t="shared" si="19"/>
        <v>0.47251951952691496</v>
      </c>
      <c r="AB30" s="24"/>
      <c r="AC30" s="32">
        <f t="shared" si="1"/>
        <v>0.27100400270705588</v>
      </c>
      <c r="AD30" s="49">
        <f t="shared" si="14"/>
        <v>-0.22450000000000001</v>
      </c>
      <c r="AE30" s="32"/>
      <c r="AF30" s="32"/>
      <c r="AG30" s="20"/>
      <c r="AH30" s="17"/>
      <c r="AI30" s="23">
        <f t="shared" si="9"/>
        <v>1953.6139882648642</v>
      </c>
      <c r="AJ30" s="23">
        <f t="shared" si="10"/>
        <v>1953.8497335709703</v>
      </c>
      <c r="AK30" s="23">
        <f t="shared" si="20"/>
        <v>23.828333333333333</v>
      </c>
      <c r="AL30" s="23">
        <f t="shared" si="21"/>
        <v>26.321994301994302</v>
      </c>
      <c r="AM30" s="47">
        <f t="shared" si="22"/>
        <v>-9.4736779441975454</v>
      </c>
      <c r="AN30" s="24"/>
      <c r="AO30" s="32">
        <f t="shared" si="2"/>
        <v>0.30224047101704743</v>
      </c>
      <c r="AP30" s="32">
        <f t="shared" si="15"/>
        <v>0.191</v>
      </c>
      <c r="AQ30" s="32"/>
      <c r="AR30" s="32"/>
      <c r="AS30" s="20"/>
    </row>
    <row r="31" spans="1:45">
      <c r="A31" s="10">
        <f>Weekly!B31</f>
        <v>1950.5544139335946</v>
      </c>
      <c r="B31" s="1">
        <f>Weekly!C31</f>
        <v>17.690000000000001</v>
      </c>
      <c r="C31" s="6"/>
      <c r="D31" s="14"/>
      <c r="E31" s="17"/>
      <c r="F31" s="23">
        <f t="shared" si="3"/>
        <v>1950.1170998026662</v>
      </c>
      <c r="G31" s="23">
        <f t="shared" si="4"/>
        <v>1950.1301967641166</v>
      </c>
      <c r="H31" s="23">
        <f t="shared" si="23"/>
        <v>17.28</v>
      </c>
      <c r="I31" s="23">
        <f t="shared" ref="I31:I94" si="26">AVERAGE(H30:H32)</f>
        <v>17.254999999999999</v>
      </c>
      <c r="J31" s="23">
        <f t="shared" ref="J31:J94" si="27">AVERAGE(H27:H35)</f>
        <v>17.224999999999998</v>
      </c>
      <c r="K31" s="23">
        <f t="shared" ref="K31:K94" si="28">100*((I31/J31)-1)</f>
        <v>0.17416545718433873</v>
      </c>
      <c r="L31" s="54">
        <f t="shared" ref="L31:L73" si="29">100*((H31/J31)-1)</f>
        <v>0.31930333817127288</v>
      </c>
      <c r="M31" s="24"/>
      <c r="N31" s="32">
        <f t="shared" si="0"/>
        <v>-0.98611252241372749</v>
      </c>
      <c r="O31" s="32">
        <f t="shared" si="13"/>
        <v>-0.16400000000000001</v>
      </c>
      <c r="P31" s="40"/>
      <c r="Q31" s="57" t="s">
        <v>46</v>
      </c>
      <c r="R31" s="32"/>
      <c r="S31" s="20"/>
      <c r="T31" s="17"/>
      <c r="U31" s="23">
        <f t="shared" si="6"/>
        <v>1951.6101534080055</v>
      </c>
      <c r="V31" s="23">
        <f t="shared" si="7"/>
        <v>1951.6494442923565</v>
      </c>
      <c r="W31" s="23">
        <f t="shared" si="12"/>
        <v>23.344999999999999</v>
      </c>
      <c r="X31" s="23">
        <f t="shared" si="16"/>
        <v>23.159333333333333</v>
      </c>
      <c r="Y31" s="23">
        <f t="shared" si="24"/>
        <v>22.690611111111114</v>
      </c>
      <c r="Z31" s="23">
        <f t="shared" si="25"/>
        <v>2.0657099975271098</v>
      </c>
      <c r="AA31" s="47">
        <f t="shared" si="19"/>
        <v>2.8839632642967628</v>
      </c>
      <c r="AB31" s="24"/>
      <c r="AC31" s="32">
        <f t="shared" si="1"/>
        <v>0.82633446380640041</v>
      </c>
      <c r="AD31" s="49">
        <f t="shared" si="14"/>
        <v>-0.22450000000000001</v>
      </c>
      <c r="AE31" s="32"/>
      <c r="AF31" s="32"/>
      <c r="AG31" s="20"/>
      <c r="AH31" s="17"/>
      <c r="AI31" s="23">
        <f t="shared" si="9"/>
        <v>1953.8497335709703</v>
      </c>
      <c r="AJ31" s="23">
        <f t="shared" si="10"/>
        <v>1954.0854788770764</v>
      </c>
      <c r="AK31" s="23">
        <f t="shared" si="20"/>
        <v>25.120769230769234</v>
      </c>
      <c r="AL31" s="23">
        <f t="shared" si="21"/>
        <v>27.401531339031337</v>
      </c>
      <c r="AM31" s="47">
        <f t="shared" si="22"/>
        <v>-8.3234841149674601</v>
      </c>
      <c r="AN31" s="24"/>
      <c r="AO31" s="32">
        <f t="shared" si="2"/>
        <v>-0.38119590063473419</v>
      </c>
      <c r="AP31" s="32">
        <f t="shared" si="15"/>
        <v>0.191</v>
      </c>
      <c r="AQ31" s="32"/>
      <c r="AR31" s="32"/>
      <c r="AS31" s="20"/>
    </row>
    <row r="32" spans="1:45">
      <c r="A32" s="10">
        <f>Weekly!B32</f>
        <v>1950.5735788891045</v>
      </c>
      <c r="B32" s="1">
        <f>Weekly!C32</f>
        <v>18.14</v>
      </c>
      <c r="C32" s="6"/>
      <c r="D32" s="14"/>
      <c r="E32" s="15"/>
      <c r="F32" s="23">
        <f t="shared" si="3"/>
        <v>1950.1432937255668</v>
      </c>
      <c r="G32" s="23">
        <f t="shared" si="4"/>
        <v>1950.1563906870172</v>
      </c>
      <c r="H32" s="23">
        <f t="shared" si="23"/>
        <v>17.29</v>
      </c>
      <c r="I32" s="23">
        <f t="shared" si="26"/>
        <v>17.28</v>
      </c>
      <c r="J32" s="23">
        <f t="shared" si="27"/>
        <v>17.355555555555558</v>
      </c>
      <c r="K32" s="23">
        <f t="shared" si="28"/>
        <v>-0.43533930857875269</v>
      </c>
      <c r="L32" s="54">
        <f t="shared" si="29"/>
        <v>-0.3777208706786328</v>
      </c>
      <c r="M32" s="24"/>
      <c r="N32" s="32">
        <f t="shared" si="0"/>
        <v>-0.64865276771726921</v>
      </c>
      <c r="O32" s="32">
        <f t="shared" si="13"/>
        <v>-0.16400000000000001</v>
      </c>
      <c r="P32" s="40"/>
      <c r="Q32" s="42"/>
      <c r="R32" s="42" t="s">
        <v>37</v>
      </c>
      <c r="S32" s="20"/>
      <c r="T32" s="15"/>
      <c r="U32" s="23">
        <f t="shared" si="6"/>
        <v>1951.6887351767075</v>
      </c>
      <c r="V32" s="23">
        <f t="shared" si="7"/>
        <v>1951.7280260610585</v>
      </c>
      <c r="W32" s="23">
        <f t="shared" si="12"/>
        <v>23.535</v>
      </c>
      <c r="X32" s="23">
        <f t="shared" si="16"/>
        <v>23.2775</v>
      </c>
      <c r="Y32" s="23">
        <f t="shared" si="24"/>
        <v>22.915055555555558</v>
      </c>
      <c r="Z32" s="23">
        <f t="shared" si="25"/>
        <v>1.5816869549616808</v>
      </c>
      <c r="AA32" s="47">
        <f t="shared" si="19"/>
        <v>2.7054023191933396</v>
      </c>
      <c r="AB32" s="24"/>
      <c r="AC32" s="32">
        <f t="shared" si="1"/>
        <v>0.99501384560692041</v>
      </c>
      <c r="AD32" s="49">
        <f t="shared" si="14"/>
        <v>-0.22450000000000001</v>
      </c>
      <c r="AE32" s="32"/>
      <c r="AF32" s="32"/>
      <c r="AG32" s="20"/>
      <c r="AH32" s="15"/>
      <c r="AI32" s="23">
        <f t="shared" si="9"/>
        <v>1954.0854788770764</v>
      </c>
      <c r="AJ32" s="23">
        <f t="shared" si="10"/>
        <v>1954.3212241831825</v>
      </c>
      <c r="AK32" s="23">
        <f t="shared" si="20"/>
        <v>26.945000000000004</v>
      </c>
      <c r="AL32" s="23">
        <f t="shared" si="21"/>
        <v>28.57849002849003</v>
      </c>
      <c r="AM32" s="47">
        <f t="shared" si="22"/>
        <v>-5.71580243344415</v>
      </c>
      <c r="AN32" s="24"/>
      <c r="AO32" s="32">
        <f t="shared" si="2"/>
        <v>-0.88626647385902635</v>
      </c>
      <c r="AP32" s="32">
        <f t="shared" si="15"/>
        <v>0.191</v>
      </c>
      <c r="AQ32" s="32"/>
      <c r="AR32" s="32"/>
      <c r="AS32" s="20"/>
    </row>
    <row r="33" spans="1:45">
      <c r="A33" s="10">
        <f>Weekly!B33</f>
        <v>1950.5927438446145</v>
      </c>
      <c r="B33" s="1">
        <f>Weekly!C33</f>
        <v>18.28</v>
      </c>
      <c r="C33" s="6"/>
      <c r="D33" s="14"/>
      <c r="E33" s="6"/>
      <c r="F33" s="23">
        <f t="shared" si="3"/>
        <v>1950.1694876484673</v>
      </c>
      <c r="G33" s="23">
        <f t="shared" si="4"/>
        <v>1950.1825846099177</v>
      </c>
      <c r="H33" s="23">
        <f t="shared" si="23"/>
        <v>17.27</v>
      </c>
      <c r="I33" s="23">
        <f t="shared" si="26"/>
        <v>17.373333333333335</v>
      </c>
      <c r="J33" s="23">
        <f t="shared" si="27"/>
        <v>17.482222222222223</v>
      </c>
      <c r="K33" s="23">
        <f t="shared" si="28"/>
        <v>-0.6228549637727121</v>
      </c>
      <c r="L33" s="54">
        <f t="shared" si="29"/>
        <v>-1.2139316130672539</v>
      </c>
      <c r="M33" s="24"/>
      <c r="N33" s="32">
        <f t="shared" si="0"/>
        <v>-7.6811740358114231E-3</v>
      </c>
      <c r="O33" s="32">
        <f t="shared" si="13"/>
        <v>-0.16400000000000001</v>
      </c>
      <c r="P33" s="40"/>
      <c r="Q33" s="42"/>
      <c r="R33" s="51" t="s">
        <v>34</v>
      </c>
      <c r="S33" s="20"/>
      <c r="T33" s="6"/>
      <c r="U33" s="23">
        <f t="shared" si="6"/>
        <v>1951.7673169454094</v>
      </c>
      <c r="V33" s="23">
        <f t="shared" si="7"/>
        <v>1951.8066078297604</v>
      </c>
      <c r="W33" s="23">
        <f t="shared" si="12"/>
        <v>22.952500000000001</v>
      </c>
      <c r="X33" s="23">
        <f t="shared" si="16"/>
        <v>23.119166666666661</v>
      </c>
      <c r="Y33" s="23">
        <f t="shared" si="24"/>
        <v>23.150611111111111</v>
      </c>
      <c r="Z33" s="23">
        <f t="shared" si="25"/>
        <v>-0.13582554816169434</v>
      </c>
      <c r="AA33" s="47">
        <f t="shared" si="19"/>
        <v>-0.8557489483118963</v>
      </c>
      <c r="AB33" s="24"/>
      <c r="AC33" s="32">
        <f t="shared" si="1"/>
        <v>0.69811519070171157</v>
      </c>
      <c r="AD33" s="49">
        <f t="shared" si="14"/>
        <v>-0.22450000000000001</v>
      </c>
      <c r="AE33" s="32"/>
      <c r="AF33" s="32"/>
      <c r="AG33" s="20"/>
      <c r="AH33" s="6"/>
      <c r="AI33" s="23">
        <f t="shared" si="9"/>
        <v>1954.3212241831825</v>
      </c>
      <c r="AJ33" s="23">
        <f t="shared" si="10"/>
        <v>1954.5569694892886</v>
      </c>
      <c r="AK33" s="23">
        <f t="shared" si="20"/>
        <v>29.304166666666664</v>
      </c>
      <c r="AL33" s="23">
        <f t="shared" si="21"/>
        <v>30.114102564102566</v>
      </c>
      <c r="AM33" s="47">
        <f t="shared" si="22"/>
        <v>-2.6895568138277648</v>
      </c>
      <c r="AN33" s="24"/>
      <c r="AO33" s="32">
        <f t="shared" si="2"/>
        <v>-0.97664311420999927</v>
      </c>
      <c r="AP33" s="32">
        <f t="shared" si="15"/>
        <v>0.191</v>
      </c>
      <c r="AQ33" s="32"/>
      <c r="AR33" s="32"/>
      <c r="AS33" s="20"/>
    </row>
    <row r="34" spans="1:45">
      <c r="A34" s="10">
        <f>Weekly!B34</f>
        <v>1950.6119088001244</v>
      </c>
      <c r="B34" s="1">
        <f>Weekly!C34</f>
        <v>18.68</v>
      </c>
      <c r="C34" s="6"/>
      <c r="D34" s="14"/>
      <c r="E34" s="6"/>
      <c r="F34" s="23">
        <f t="shared" si="3"/>
        <v>1950.1956815713679</v>
      </c>
      <c r="G34" s="23">
        <f t="shared" si="4"/>
        <v>1950.2087785328183</v>
      </c>
      <c r="H34" s="23">
        <f t="shared" si="23"/>
        <v>17.559999999999999</v>
      </c>
      <c r="I34" s="23">
        <f t="shared" si="26"/>
        <v>17.454999999999998</v>
      </c>
      <c r="J34" s="23">
        <f t="shared" si="27"/>
        <v>17.571111111111112</v>
      </c>
      <c r="K34" s="23">
        <f t="shared" si="28"/>
        <v>-0.6608068799797806</v>
      </c>
      <c r="L34" s="54">
        <f t="shared" si="29"/>
        <v>-6.3235108132042583E-2</v>
      </c>
      <c r="M34" s="24"/>
      <c r="N34" s="32">
        <f t="shared" si="0"/>
        <v>0.63688452634389003</v>
      </c>
      <c r="O34" s="32">
        <f t="shared" si="13"/>
        <v>-0.16400000000000001</v>
      </c>
      <c r="P34" s="40"/>
      <c r="Q34" s="42"/>
      <c r="R34" s="57" t="s">
        <v>48</v>
      </c>
      <c r="S34" s="20"/>
      <c r="T34" s="6"/>
      <c r="U34" s="23">
        <f t="shared" si="6"/>
        <v>1951.8458987141114</v>
      </c>
      <c r="V34" s="23">
        <f t="shared" si="7"/>
        <v>1951.8851895984624</v>
      </c>
      <c r="W34" s="23">
        <f t="shared" si="12"/>
        <v>22.869999999999997</v>
      </c>
      <c r="X34" s="23">
        <f t="shared" si="16"/>
        <v>23.14833333333333</v>
      </c>
      <c r="Y34" s="23">
        <f t="shared" si="24"/>
        <v>23.413111111111114</v>
      </c>
      <c r="Z34" s="23">
        <f t="shared" si="25"/>
        <v>-1.1308953198113425</v>
      </c>
      <c r="AA34" s="47">
        <f t="shared" ref="AA34:AA43" si="30">100*((W34/Y34)-1)</f>
        <v>-2.3196879241450863</v>
      </c>
      <c r="AB34" s="24"/>
      <c r="AC34" s="32">
        <f t="shared" si="1"/>
        <v>7.4560679381688907E-2</v>
      </c>
      <c r="AD34" s="49">
        <f t="shared" si="14"/>
        <v>-0.22450000000000001</v>
      </c>
      <c r="AE34" s="32"/>
      <c r="AF34" s="32"/>
      <c r="AG34" s="20"/>
      <c r="AI34" s="23">
        <f t="shared" si="9"/>
        <v>1954.5569694892886</v>
      </c>
      <c r="AJ34" s="23">
        <f t="shared" si="10"/>
        <v>1954.7927147953947</v>
      </c>
      <c r="AK34" s="23">
        <f t="shared" si="20"/>
        <v>31.392307692307693</v>
      </c>
      <c r="AL34" s="23">
        <f t="shared" si="21"/>
        <v>32.230584045584045</v>
      </c>
      <c r="AM34" s="47">
        <f t="shared" si="22"/>
        <v>-2.6008723642449993</v>
      </c>
      <c r="AN34" s="24"/>
      <c r="AO34" s="32">
        <f t="shared" si="2"/>
        <v>-0.6100375872429592</v>
      </c>
      <c r="AP34" s="32">
        <f t="shared" si="15"/>
        <v>0.191</v>
      </c>
      <c r="AQ34" s="32"/>
      <c r="AR34" s="32"/>
      <c r="AS34" s="20"/>
    </row>
    <row r="35" spans="1:45">
      <c r="A35" s="10">
        <f>Weekly!B35</f>
        <v>1950.6310737556344</v>
      </c>
      <c r="B35" s="1">
        <f>Weekly!C35</f>
        <v>18.54</v>
      </c>
      <c r="C35" s="6"/>
      <c r="D35" s="14"/>
      <c r="E35" s="6"/>
      <c r="F35" s="23">
        <f t="shared" si="3"/>
        <v>1950.2218754942685</v>
      </c>
      <c r="G35" s="23">
        <f t="shared" si="4"/>
        <v>1950.2349724557189</v>
      </c>
      <c r="H35" s="23">
        <f t="shared" si="23"/>
        <v>17.535</v>
      </c>
      <c r="I35" s="23">
        <f t="shared" si="26"/>
        <v>17.684999999999999</v>
      </c>
      <c r="J35" s="23">
        <f t="shared" si="27"/>
        <v>17.680555555555557</v>
      </c>
      <c r="K35" s="23">
        <f t="shared" si="28"/>
        <v>2.513747054200266E-2</v>
      </c>
      <c r="L35" s="54">
        <f t="shared" si="29"/>
        <v>-0.82325216025138648</v>
      </c>
      <c r="M35" s="24"/>
      <c r="N35" s="32">
        <f t="shared" si="0"/>
        <v>0.98344487866636332</v>
      </c>
      <c r="O35" s="32">
        <f t="shared" si="13"/>
        <v>-0.16400000000000001</v>
      </c>
      <c r="P35" s="40"/>
      <c r="Q35" s="42"/>
      <c r="R35" s="42" t="s">
        <v>42</v>
      </c>
      <c r="S35" s="20"/>
      <c r="T35" s="6"/>
      <c r="U35" s="23">
        <f t="shared" si="6"/>
        <v>1951.9244804828134</v>
      </c>
      <c r="V35" s="23">
        <f t="shared" si="7"/>
        <v>1951.9637713671643</v>
      </c>
      <c r="W35" s="23">
        <f t="shared" si="12"/>
        <v>23.622500000000002</v>
      </c>
      <c r="X35" s="23">
        <f t="shared" si="16"/>
        <v>23.587500000000002</v>
      </c>
      <c r="Y35" s="23">
        <f t="shared" si="24"/>
        <v>23.545833333333334</v>
      </c>
      <c r="Z35" s="23">
        <f t="shared" si="25"/>
        <v>0.17695983011856153</v>
      </c>
      <c r="AA35" s="47">
        <f t="shared" si="30"/>
        <v>0.3256060874181621</v>
      </c>
      <c r="AB35" s="24"/>
      <c r="AC35" s="32">
        <f t="shared" si="1"/>
        <v>-0.58388160247060772</v>
      </c>
      <c r="AD35" s="49">
        <f t="shared" si="14"/>
        <v>-0.22450000000000001</v>
      </c>
      <c r="AE35" s="32"/>
      <c r="AF35" s="32"/>
      <c r="AG35" s="20"/>
      <c r="AI35" s="23">
        <f t="shared" si="9"/>
        <v>1954.7927147953947</v>
      </c>
      <c r="AJ35" s="23">
        <f t="shared" si="10"/>
        <v>1955.0284601015007</v>
      </c>
      <c r="AK35" s="23">
        <f t="shared" si="20"/>
        <v>34.405000000000001</v>
      </c>
      <c r="AL35" s="23">
        <f t="shared" si="21"/>
        <v>34.499102564102564</v>
      </c>
      <c r="AM35" s="47">
        <f t="shared" si="22"/>
        <v>-0.27276815078801642</v>
      </c>
      <c r="AN35" s="24"/>
      <c r="AO35" s="32">
        <f t="shared" si="2"/>
        <v>4.2011306607603792E-2</v>
      </c>
      <c r="AP35" s="32">
        <f t="shared" si="15"/>
        <v>0.191</v>
      </c>
      <c r="AQ35" s="32"/>
      <c r="AR35" s="32"/>
      <c r="AS35" s="20"/>
    </row>
    <row r="36" spans="1:45">
      <c r="A36" s="10">
        <f>Weekly!B36</f>
        <v>1950.6502387111443</v>
      </c>
      <c r="B36" s="1">
        <f>Weekly!C36</f>
        <v>18.55</v>
      </c>
      <c r="C36" s="6"/>
      <c r="D36" s="14"/>
      <c r="E36" s="6"/>
      <c r="F36" s="23">
        <f t="shared" si="3"/>
        <v>1950.2480694171691</v>
      </c>
      <c r="G36" s="23">
        <f t="shared" si="4"/>
        <v>1950.2611663786195</v>
      </c>
      <c r="H36" s="23">
        <f t="shared" si="23"/>
        <v>17.96</v>
      </c>
      <c r="I36" s="23">
        <f t="shared" si="26"/>
        <v>17.818333333333335</v>
      </c>
      <c r="J36" s="23">
        <f t="shared" si="27"/>
        <v>17.836111111111116</v>
      </c>
      <c r="K36" s="23">
        <f t="shared" si="28"/>
        <v>-9.9672948138940232E-2</v>
      </c>
      <c r="L36" s="54">
        <f t="shared" si="29"/>
        <v>0.69459585734306106</v>
      </c>
      <c r="M36" s="24"/>
      <c r="N36" s="32">
        <f t="shared" si="0"/>
        <v>0.86984044249180525</v>
      </c>
      <c r="O36" s="32">
        <f t="shared" si="13"/>
        <v>-0.16400000000000001</v>
      </c>
      <c r="P36" s="44"/>
      <c r="R36" s="55"/>
      <c r="S36" s="20"/>
      <c r="T36" s="6"/>
      <c r="U36" s="23">
        <f t="shared" si="6"/>
        <v>1952.0030622515153</v>
      </c>
      <c r="V36" s="23">
        <f t="shared" si="7"/>
        <v>1952.0423531358663</v>
      </c>
      <c r="W36" s="23">
        <f t="shared" si="12"/>
        <v>24.27</v>
      </c>
      <c r="X36" s="23">
        <f t="shared" si="16"/>
        <v>23.840833333333332</v>
      </c>
      <c r="Y36" s="23">
        <f t="shared" si="24"/>
        <v>23.589944444444441</v>
      </c>
      <c r="Z36" s="23">
        <f t="shared" si="25"/>
        <v>1.0635416691198607</v>
      </c>
      <c r="AA36" s="47">
        <f t="shared" si="30"/>
        <v>2.8828196571514919</v>
      </c>
      <c r="AB36" s="24"/>
      <c r="AC36" s="32">
        <f t="shared" si="1"/>
        <v>-0.96911919340623853</v>
      </c>
      <c r="AD36" s="49">
        <f t="shared" si="14"/>
        <v>-0.22450000000000001</v>
      </c>
      <c r="AE36" s="32"/>
      <c r="AF36" s="32"/>
      <c r="AG36" s="20"/>
      <c r="AI36" s="23">
        <f t="shared" si="9"/>
        <v>1955.0284601015007</v>
      </c>
      <c r="AJ36" s="23">
        <f t="shared" si="10"/>
        <v>1955.2642054076068</v>
      </c>
      <c r="AK36" s="23">
        <f t="shared" si="20"/>
        <v>36.664166666666659</v>
      </c>
      <c r="AL36" s="23">
        <f t="shared" si="21"/>
        <v>36.715035612535615</v>
      </c>
      <c r="AM36" s="47">
        <f t="shared" si="22"/>
        <v>-0.13855071912715067</v>
      </c>
      <c r="AN36" s="24"/>
      <c r="AO36" s="32">
        <f t="shared" si="2"/>
        <v>0.6744026431928275</v>
      </c>
      <c r="AP36" s="32">
        <f t="shared" si="15"/>
        <v>0.191</v>
      </c>
      <c r="AQ36" s="32"/>
      <c r="AR36" s="32"/>
      <c r="AS36" s="20"/>
    </row>
    <row r="37" spans="1:45">
      <c r="A37" s="10">
        <f>Weekly!B37</f>
        <v>1950.6694036666543</v>
      </c>
      <c r="B37" s="1">
        <f>Weekly!C37</f>
        <v>18.75</v>
      </c>
      <c r="C37" s="6"/>
      <c r="D37" s="14"/>
      <c r="F37" s="23">
        <f t="shared" si="3"/>
        <v>1950.2742633400696</v>
      </c>
      <c r="G37" s="23">
        <f t="shared" si="4"/>
        <v>1950.28736030152</v>
      </c>
      <c r="H37" s="23">
        <f t="shared" si="23"/>
        <v>17.96</v>
      </c>
      <c r="I37" s="23">
        <f t="shared" si="26"/>
        <v>18.003333333333334</v>
      </c>
      <c r="J37" s="23">
        <f t="shared" si="27"/>
        <v>17.996111111111112</v>
      </c>
      <c r="K37" s="23">
        <f t="shared" si="28"/>
        <v>4.0132127311443E-2</v>
      </c>
      <c r="L37" s="54">
        <f t="shared" si="29"/>
        <v>-0.20066063655728161</v>
      </c>
      <c r="M37" s="24"/>
      <c r="N37" s="32">
        <f t="shared" si="0"/>
        <v>0.34922799607879129</v>
      </c>
      <c r="O37" s="32">
        <f t="shared" si="13"/>
        <v>-0.16400000000000001</v>
      </c>
      <c r="P37" s="44"/>
      <c r="R37" s="56" t="s">
        <v>43</v>
      </c>
      <c r="S37" s="20"/>
      <c r="U37" s="23">
        <f t="shared" si="6"/>
        <v>1952.0816440202173</v>
      </c>
      <c r="V37" s="23">
        <f t="shared" si="7"/>
        <v>1952.1209349045682</v>
      </c>
      <c r="W37" s="23">
        <f t="shared" si="12"/>
        <v>23.63</v>
      </c>
      <c r="X37" s="23">
        <f t="shared" si="16"/>
        <v>23.931666666666668</v>
      </c>
      <c r="Y37" s="23">
        <f t="shared" si="24"/>
        <v>23.698555555555551</v>
      </c>
      <c r="Z37" s="23">
        <f t="shared" si="25"/>
        <v>0.98365113673128945</v>
      </c>
      <c r="AA37" s="47">
        <f t="shared" si="30"/>
        <v>-0.28928157834278156</v>
      </c>
      <c r="AB37" s="24"/>
      <c r="AC37" s="32">
        <f t="shared" si="1"/>
        <v>-0.90089514318785124</v>
      </c>
      <c r="AD37" s="49">
        <f t="shared" si="14"/>
        <v>-0.22450000000000001</v>
      </c>
      <c r="AE37" s="32"/>
      <c r="AF37" s="32"/>
      <c r="AG37" s="20"/>
      <c r="AI37" s="23">
        <f t="shared" si="9"/>
        <v>1955.2642054076068</v>
      </c>
      <c r="AJ37" s="23">
        <f t="shared" si="10"/>
        <v>1955.4999507137129</v>
      </c>
      <c r="AK37" s="23">
        <f t="shared" si="20"/>
        <v>39.033846153846156</v>
      </c>
      <c r="AL37" s="23">
        <f t="shared" si="21"/>
        <v>38.9655056980057</v>
      </c>
      <c r="AM37" s="47">
        <f t="shared" si="22"/>
        <v>0.17538706252169245</v>
      </c>
      <c r="AN37" s="24"/>
      <c r="AO37" s="32">
        <f t="shared" si="2"/>
        <v>0.99123348787764576</v>
      </c>
      <c r="AP37" s="32">
        <f t="shared" si="15"/>
        <v>0.191</v>
      </c>
      <c r="AQ37" s="32"/>
      <c r="AR37" s="32"/>
      <c r="AS37" s="20"/>
    </row>
    <row r="38" spans="1:45">
      <c r="A38" s="10">
        <f>Weekly!B38</f>
        <v>1950.6885686221642</v>
      </c>
      <c r="B38" s="1">
        <f>Weekly!C38</f>
        <v>19.29</v>
      </c>
      <c r="C38" s="6"/>
      <c r="D38" s="14"/>
      <c r="F38" s="23">
        <f t="shared" si="3"/>
        <v>1950.3004572629702</v>
      </c>
      <c r="G38" s="23">
        <f t="shared" si="4"/>
        <v>1950.3135542244206</v>
      </c>
      <c r="H38" s="23">
        <f t="shared" si="23"/>
        <v>18.09</v>
      </c>
      <c r="I38" s="23">
        <f t="shared" si="26"/>
        <v>18.076666666666664</v>
      </c>
      <c r="J38" s="23">
        <f t="shared" si="27"/>
        <v>18.217222222222219</v>
      </c>
      <c r="K38" s="23">
        <f t="shared" si="28"/>
        <v>-0.77155317007714386</v>
      </c>
      <c r="L38" s="54">
        <f t="shared" si="29"/>
        <v>-0.69836235552436232</v>
      </c>
      <c r="M38" s="24"/>
      <c r="N38" s="32">
        <f t="shared" si="0"/>
        <v>-0.33479211093526806</v>
      </c>
      <c r="O38" s="32">
        <f t="shared" si="13"/>
        <v>-0.16400000000000001</v>
      </c>
      <c r="P38" s="44"/>
      <c r="R38" s="56" t="s">
        <v>44</v>
      </c>
      <c r="S38" s="20"/>
      <c r="U38" s="23">
        <f t="shared" si="6"/>
        <v>1952.1602257889192</v>
      </c>
      <c r="V38" s="23">
        <f t="shared" si="7"/>
        <v>1952.1995166732702</v>
      </c>
      <c r="W38" s="23">
        <f t="shared" si="12"/>
        <v>23.895000000000003</v>
      </c>
      <c r="X38" s="23">
        <f t="shared" si="16"/>
        <v>23.772499999999997</v>
      </c>
      <c r="Y38" s="23">
        <f t="shared" si="24"/>
        <v>23.927166666666661</v>
      </c>
      <c r="Z38" s="23">
        <f t="shared" si="25"/>
        <v>-0.64640610742321414</v>
      </c>
      <c r="AA38" s="47">
        <f t="shared" si="30"/>
        <v>-0.13443575294466159</v>
      </c>
      <c r="AB38" s="24"/>
      <c r="AC38" s="32">
        <f t="shared" si="1"/>
        <v>-0.41113224313837599</v>
      </c>
      <c r="AD38" s="49">
        <f t="shared" si="14"/>
        <v>-0.22450000000000001</v>
      </c>
      <c r="AE38" s="32"/>
      <c r="AF38" s="32"/>
      <c r="AG38" s="20"/>
      <c r="AI38" s="23">
        <f t="shared" si="9"/>
        <v>1955.4999507137129</v>
      </c>
      <c r="AJ38" s="23">
        <f t="shared" si="10"/>
        <v>1955.735696019819</v>
      </c>
      <c r="AK38" s="23">
        <f t="shared" si="20"/>
        <v>43.381666666666668</v>
      </c>
      <c r="AL38" s="23">
        <f t="shared" si="21"/>
        <v>41.075876068376068</v>
      </c>
      <c r="AM38" s="47">
        <f t="shared" si="22"/>
        <v>5.613490980575353</v>
      </c>
      <c r="AN38" s="24"/>
      <c r="AO38" s="32">
        <f t="shared" si="2"/>
        <v>0.8442551672514127</v>
      </c>
      <c r="AP38" s="32">
        <f t="shared" si="15"/>
        <v>0.191</v>
      </c>
      <c r="AQ38" s="32"/>
      <c r="AR38" s="32"/>
      <c r="AS38" s="20"/>
    </row>
    <row r="39" spans="1:45">
      <c r="A39" s="10">
        <f>Weekly!B39</f>
        <v>1950.7077335776742</v>
      </c>
      <c r="B39" s="1">
        <f>Weekly!C39</f>
        <v>19.440000000000001</v>
      </c>
      <c r="C39" s="6"/>
      <c r="D39" s="14"/>
      <c r="F39" s="23">
        <f t="shared" si="3"/>
        <v>1950.3266511858708</v>
      </c>
      <c r="G39" s="23">
        <f t="shared" si="4"/>
        <v>1950.3397481473212</v>
      </c>
      <c r="H39" s="23">
        <f t="shared" si="23"/>
        <v>18.18</v>
      </c>
      <c r="I39" s="23">
        <f t="shared" si="26"/>
        <v>18.316666666666666</v>
      </c>
      <c r="J39" s="23">
        <f t="shared" si="27"/>
        <v>18.373888888888889</v>
      </c>
      <c r="K39" s="23">
        <f t="shared" si="28"/>
        <v>-0.31143228615486684</v>
      </c>
      <c r="L39" s="54">
        <f t="shared" si="29"/>
        <v>-1.0552414356121309</v>
      </c>
      <c r="M39" s="24"/>
      <c r="N39" s="32">
        <f t="shared" si="0"/>
        <v>-0.86215926844387702</v>
      </c>
      <c r="O39" s="32">
        <f t="shared" si="13"/>
        <v>-0.16400000000000001</v>
      </c>
      <c r="P39" s="32"/>
      <c r="Q39" s="42"/>
      <c r="R39" s="32"/>
      <c r="S39" s="20"/>
      <c r="U39" s="23">
        <f t="shared" si="6"/>
        <v>1952.2388075576212</v>
      </c>
      <c r="V39" s="23">
        <f t="shared" si="7"/>
        <v>1952.2780984419721</v>
      </c>
      <c r="W39" s="23">
        <f t="shared" si="12"/>
        <v>23.792499999999997</v>
      </c>
      <c r="X39" s="23">
        <f t="shared" si="16"/>
        <v>23.80983333333333</v>
      </c>
      <c r="Y39" s="23">
        <f t="shared" si="24"/>
        <v>24.196888888888882</v>
      </c>
      <c r="Z39" s="23">
        <f t="shared" si="25"/>
        <v>-1.5996087651304891</v>
      </c>
      <c r="AA39" s="47">
        <f t="shared" si="30"/>
        <v>-1.6712433187002773</v>
      </c>
      <c r="AB39" s="24"/>
      <c r="AC39" s="32">
        <f t="shared" si="1"/>
        <v>0.27100400270101632</v>
      </c>
      <c r="AD39" s="49">
        <f t="shared" si="14"/>
        <v>-0.22450000000000001</v>
      </c>
      <c r="AE39" s="32"/>
      <c r="AF39" s="32"/>
      <c r="AG39" s="20"/>
      <c r="AI39" s="23">
        <f t="shared" si="9"/>
        <v>1955.735696019819</v>
      </c>
      <c r="AJ39" s="23">
        <f t="shared" si="10"/>
        <v>1955.9714413259251</v>
      </c>
      <c r="AK39" s="23">
        <f t="shared" si="20"/>
        <v>44.245000000000005</v>
      </c>
      <c r="AL39" s="23">
        <f t="shared" si="21"/>
        <v>42.720990028490029</v>
      </c>
      <c r="AM39" s="47">
        <f t="shared" si="22"/>
        <v>3.5673563990292312</v>
      </c>
      <c r="AN39" s="24"/>
      <c r="AO39" s="32">
        <f t="shared" si="2"/>
        <v>0.30224047101723051</v>
      </c>
      <c r="AP39" s="32">
        <f t="shared" si="15"/>
        <v>0.191</v>
      </c>
      <c r="AQ39" s="32"/>
      <c r="AR39" s="32"/>
      <c r="AS39" s="20"/>
    </row>
    <row r="40" spans="1:45">
      <c r="A40" s="10">
        <f>Weekly!B40</f>
        <v>1950.7268985331841</v>
      </c>
      <c r="B40" s="1">
        <f>Weekly!C40</f>
        <v>19.45</v>
      </c>
      <c r="C40" s="6"/>
      <c r="D40" s="14"/>
      <c r="F40" s="23">
        <f t="shared" si="3"/>
        <v>1950.3528451087714</v>
      </c>
      <c r="G40" s="23">
        <f t="shared" si="4"/>
        <v>1950.3659420702218</v>
      </c>
      <c r="H40" s="23">
        <f t="shared" si="23"/>
        <v>18.68</v>
      </c>
      <c r="I40" s="23">
        <f t="shared" si="26"/>
        <v>18.53</v>
      </c>
      <c r="J40" s="23">
        <f t="shared" si="27"/>
        <v>18.471666666666668</v>
      </c>
      <c r="K40" s="23">
        <f t="shared" si="28"/>
        <v>0.31579897139764057</v>
      </c>
      <c r="L40" s="54">
        <f t="shared" si="29"/>
        <v>1.1278534692772624</v>
      </c>
      <c r="M40" s="24"/>
      <c r="N40" s="32">
        <f t="shared" si="0"/>
        <v>-0.98611252241777159</v>
      </c>
      <c r="O40" s="32">
        <f t="shared" si="13"/>
        <v>-0.16400000000000001</v>
      </c>
      <c r="P40" s="32"/>
      <c r="Q40" s="42"/>
      <c r="R40" s="32"/>
      <c r="S40" s="20"/>
      <c r="U40" s="23">
        <f t="shared" si="6"/>
        <v>1952.3173893263231</v>
      </c>
      <c r="V40" s="23">
        <f t="shared" si="7"/>
        <v>1952.3566802106741</v>
      </c>
      <c r="W40" s="23">
        <f t="shared" si="12"/>
        <v>23.741999999999997</v>
      </c>
      <c r="X40" s="23">
        <f t="shared" si="16"/>
        <v>24.015666666666664</v>
      </c>
      <c r="Y40" s="23">
        <f t="shared" si="24"/>
        <v>24.336611111111111</v>
      </c>
      <c r="Z40" s="23">
        <f t="shared" si="25"/>
        <v>-1.318772128868495</v>
      </c>
      <c r="AA40" s="47">
        <f t="shared" si="30"/>
        <v>-2.4432781885545207</v>
      </c>
      <c r="AB40" s="24"/>
      <c r="AC40" s="32">
        <f t="shared" si="1"/>
        <v>0.82633446380293085</v>
      </c>
      <c r="AD40" s="49">
        <f t="shared" si="14"/>
        <v>-0.22450000000000001</v>
      </c>
      <c r="AE40" s="32"/>
      <c r="AF40" s="32"/>
      <c r="AG40" s="20"/>
      <c r="AI40" s="23">
        <f t="shared" si="9"/>
        <v>1955.9714413259251</v>
      </c>
      <c r="AJ40" s="23">
        <f t="shared" si="10"/>
        <v>1956.2071866320312</v>
      </c>
      <c r="AK40" s="23">
        <f t="shared" si="20"/>
        <v>45.064166666666665</v>
      </c>
      <c r="AL40" s="23">
        <f t="shared" si="21"/>
        <v>43.919408831908832</v>
      </c>
      <c r="AM40" s="47">
        <f t="shared" si="22"/>
        <v>2.6064964561320014</v>
      </c>
      <c r="AN40" s="24"/>
      <c r="AO40" s="32">
        <f t="shared" si="2"/>
        <v>-0.38119590063458286</v>
      </c>
      <c r="AP40" s="32">
        <f t="shared" si="15"/>
        <v>0.191</v>
      </c>
      <c r="AQ40" s="32"/>
      <c r="AR40" s="32"/>
      <c r="AS40" s="20"/>
    </row>
    <row r="41" spans="1:45">
      <c r="A41" s="10">
        <f>Weekly!B41</f>
        <v>1950.7460634886941</v>
      </c>
      <c r="B41" s="1">
        <f>Weekly!C41</f>
        <v>20.12</v>
      </c>
      <c r="C41" s="6"/>
      <c r="D41" s="14"/>
      <c r="F41" s="23">
        <f t="shared" si="3"/>
        <v>1950.3790390316719</v>
      </c>
      <c r="G41" s="23">
        <f t="shared" si="4"/>
        <v>1950.3921359931223</v>
      </c>
      <c r="H41" s="23">
        <f t="shared" si="23"/>
        <v>18.73</v>
      </c>
      <c r="I41" s="23">
        <f t="shared" si="26"/>
        <v>18.89</v>
      </c>
      <c r="J41" s="23">
        <f t="shared" si="27"/>
        <v>18.439444444444444</v>
      </c>
      <c r="K41" s="23">
        <f t="shared" si="28"/>
        <v>2.443433460877964</v>
      </c>
      <c r="L41" s="54">
        <f t="shared" si="29"/>
        <v>1.575728360097628</v>
      </c>
      <c r="M41" s="24"/>
      <c r="N41" s="32">
        <f t="shared" si="0"/>
        <v>-0.64865276773597502</v>
      </c>
      <c r="O41" s="32">
        <f t="shared" si="13"/>
        <v>-0.16400000000000001</v>
      </c>
      <c r="P41" s="32"/>
      <c r="Q41" s="42"/>
      <c r="R41" s="32"/>
      <c r="S41" s="20"/>
      <c r="U41" s="23">
        <f t="shared" si="6"/>
        <v>1952.3959710950251</v>
      </c>
      <c r="V41" s="23">
        <f t="shared" si="7"/>
        <v>1952.435261979376</v>
      </c>
      <c r="W41" s="23">
        <f t="shared" si="12"/>
        <v>24.512499999999999</v>
      </c>
      <c r="X41" s="23">
        <f t="shared" si="16"/>
        <v>24.421499999999998</v>
      </c>
      <c r="Y41" s="23">
        <f t="shared" si="24"/>
        <v>24.361611111111113</v>
      </c>
      <c r="Z41" s="23">
        <f t="shared" si="25"/>
        <v>0.24583303877456775</v>
      </c>
      <c r="AA41" s="47">
        <f t="shared" si="30"/>
        <v>0.61937155223723561</v>
      </c>
      <c r="AB41" s="24"/>
      <c r="AC41" s="32">
        <f t="shared" si="1"/>
        <v>0.99501384560754624</v>
      </c>
      <c r="AD41" s="49">
        <f t="shared" si="14"/>
        <v>-0.22450000000000001</v>
      </c>
      <c r="AE41" s="32"/>
      <c r="AF41" s="32"/>
      <c r="AG41" s="20"/>
      <c r="AI41" s="23">
        <f t="shared" si="9"/>
        <v>1956.2071866320312</v>
      </c>
      <c r="AJ41" s="23">
        <f t="shared" si="10"/>
        <v>1956.4429319381372</v>
      </c>
      <c r="AK41" s="23">
        <f t="shared" si="20"/>
        <v>47.199230769230773</v>
      </c>
      <c r="AL41" s="23">
        <f t="shared" si="21"/>
        <v>44.8822792022792</v>
      </c>
      <c r="AM41" s="47">
        <f t="shared" si="22"/>
        <v>5.1622858912965253</v>
      </c>
      <c r="AN41" s="24"/>
      <c r="AO41" s="32">
        <f t="shared" si="2"/>
        <v>-0.88626647385894397</v>
      </c>
      <c r="AP41" s="32">
        <f t="shared" si="15"/>
        <v>0.191</v>
      </c>
      <c r="AQ41" s="32"/>
      <c r="AR41" s="32"/>
      <c r="AS41" s="20"/>
    </row>
    <row r="42" spans="1:45">
      <c r="A42" s="10">
        <f>Weekly!B42</f>
        <v>1950.765228444204</v>
      </c>
      <c r="B42" s="1">
        <f>Weekly!C42</f>
        <v>19.850000000000001</v>
      </c>
      <c r="C42" s="6"/>
      <c r="D42" s="14"/>
      <c r="F42" s="23">
        <f t="shared" si="3"/>
        <v>1950.4052329545725</v>
      </c>
      <c r="G42" s="23">
        <f t="shared" si="4"/>
        <v>1950.4183299160229</v>
      </c>
      <c r="H42" s="23">
        <f t="shared" si="23"/>
        <v>19.260000000000002</v>
      </c>
      <c r="I42" s="23">
        <f t="shared" si="26"/>
        <v>18.986666666666668</v>
      </c>
      <c r="J42" s="23">
        <f t="shared" si="27"/>
        <v>18.358333333333334</v>
      </c>
      <c r="K42" s="23">
        <f t="shared" si="28"/>
        <v>3.4226055379028564</v>
      </c>
      <c r="L42" s="54">
        <f t="shared" si="29"/>
        <v>4.9114843395370089</v>
      </c>
      <c r="M42" s="24"/>
      <c r="N42" s="32">
        <f t="shared" si="0"/>
        <v>-7.6811740601612499E-3</v>
      </c>
      <c r="O42" s="32">
        <f t="shared" si="13"/>
        <v>-0.16400000000000001</v>
      </c>
      <c r="P42" s="32"/>
      <c r="Q42" s="42"/>
      <c r="R42" s="32"/>
      <c r="S42" s="20"/>
      <c r="U42" s="23">
        <f t="shared" si="6"/>
        <v>1952.474552863727</v>
      </c>
      <c r="V42" s="23">
        <f t="shared" si="7"/>
        <v>1952.513843748078</v>
      </c>
      <c r="W42" s="23">
        <f t="shared" si="12"/>
        <v>25.009999999999998</v>
      </c>
      <c r="X42" s="23">
        <f t="shared" si="16"/>
        <v>24.939999999999998</v>
      </c>
      <c r="Y42" s="23">
        <f t="shared" si="24"/>
        <v>24.460500000000003</v>
      </c>
      <c r="Z42" s="23">
        <f t="shared" si="25"/>
        <v>1.9603033462112229</v>
      </c>
      <c r="AA42" s="47">
        <f t="shared" si="30"/>
        <v>2.2464790171909499</v>
      </c>
      <c r="AB42" s="24"/>
      <c r="AC42" s="32">
        <f t="shared" si="1"/>
        <v>0.69811519070616324</v>
      </c>
      <c r="AD42" s="49">
        <f t="shared" si="14"/>
        <v>-0.22450000000000001</v>
      </c>
      <c r="AE42" s="32"/>
      <c r="AF42" s="32"/>
      <c r="AG42" s="20"/>
      <c r="AI42" s="23">
        <f t="shared" si="9"/>
        <v>1956.4429319381372</v>
      </c>
      <c r="AJ42" s="23">
        <f t="shared" si="10"/>
        <v>1956.6786772442433</v>
      </c>
      <c r="AK42" s="23">
        <f t="shared" si="20"/>
        <v>48.297499999999992</v>
      </c>
      <c r="AL42" s="23">
        <f t="shared" si="21"/>
        <v>45.852407407407405</v>
      </c>
      <c r="AM42" s="47">
        <f t="shared" si="22"/>
        <v>5.3325282811597541</v>
      </c>
      <c r="AN42" s="24"/>
      <c r="AO42" s="32">
        <f t="shared" si="2"/>
        <v>-0.97664311421003436</v>
      </c>
      <c r="AP42" s="32">
        <f t="shared" si="15"/>
        <v>0.191</v>
      </c>
      <c r="AQ42" s="32"/>
      <c r="AR42" s="32"/>
      <c r="AS42" s="20"/>
    </row>
    <row r="43" spans="1:45">
      <c r="A43" s="10">
        <f>Weekly!B43</f>
        <v>1950.784393399714</v>
      </c>
      <c r="B43" s="1">
        <f>Weekly!C43</f>
        <v>19.96</v>
      </c>
      <c r="C43" s="6"/>
      <c r="D43" s="14"/>
      <c r="F43" s="23">
        <f t="shared" si="3"/>
        <v>1950.4314268774731</v>
      </c>
      <c r="G43" s="23">
        <f t="shared" si="4"/>
        <v>1950.4445238389235</v>
      </c>
      <c r="H43" s="23">
        <f t="shared" si="23"/>
        <v>18.97</v>
      </c>
      <c r="I43" s="23">
        <f t="shared" si="26"/>
        <v>18.881666666666668</v>
      </c>
      <c r="J43" s="23">
        <f t="shared" si="27"/>
        <v>18.31388888888889</v>
      </c>
      <c r="K43" s="23">
        <f t="shared" si="28"/>
        <v>3.1002578492340449</v>
      </c>
      <c r="L43" s="54">
        <f t="shared" si="29"/>
        <v>3.5825875929015538</v>
      </c>
      <c r="M43" s="24"/>
      <c r="N43" s="32">
        <f t="shared" si="0"/>
        <v>0.63688452632511672</v>
      </c>
      <c r="O43" s="32">
        <f t="shared" si="13"/>
        <v>-0.16400000000000001</v>
      </c>
      <c r="P43" s="32"/>
      <c r="Q43" s="42"/>
      <c r="R43" s="32"/>
      <c r="S43" s="20"/>
      <c r="U43" s="23">
        <f t="shared" si="6"/>
        <v>1952.553134632429</v>
      </c>
      <c r="V43" s="23">
        <f t="shared" si="7"/>
        <v>1952.5924255167799</v>
      </c>
      <c r="W43" s="23">
        <f t="shared" si="12"/>
        <v>25.297499999999999</v>
      </c>
      <c r="X43" s="23">
        <f t="shared" si="16"/>
        <v>25.0625</v>
      </c>
      <c r="Y43" s="23">
        <f t="shared" si="24"/>
        <v>24.655222222222225</v>
      </c>
      <c r="Z43" s="23">
        <f t="shared" si="25"/>
        <v>1.6518925447392085</v>
      </c>
      <c r="AA43" s="47">
        <f t="shared" si="30"/>
        <v>2.6050374723407543</v>
      </c>
      <c r="AB43" s="24"/>
      <c r="AC43" s="32">
        <f t="shared" si="1"/>
        <v>7.4560679387889087E-2</v>
      </c>
      <c r="AD43" s="49">
        <f t="shared" si="14"/>
        <v>-0.22450000000000001</v>
      </c>
      <c r="AE43" s="32"/>
      <c r="AF43" s="32"/>
      <c r="AG43" s="20"/>
      <c r="AI43" s="23">
        <f t="shared" si="9"/>
        <v>1956.6786772442433</v>
      </c>
      <c r="AJ43" s="23">
        <f t="shared" si="10"/>
        <v>1956.9144225503494</v>
      </c>
      <c r="AK43" s="23">
        <f t="shared" si="20"/>
        <v>46.198333333333331</v>
      </c>
      <c r="AL43" s="23">
        <f t="shared" si="21"/>
        <v>45.742478632478623</v>
      </c>
      <c r="AM43" s="47">
        <f t="shared" si="22"/>
        <v>0.99656755489203608</v>
      </c>
      <c r="AN43" s="24"/>
      <c r="AO43" s="32">
        <f t="shared" si="2"/>
        <v>-0.61003758724308887</v>
      </c>
      <c r="AP43" s="32">
        <f t="shared" si="15"/>
        <v>0.191</v>
      </c>
      <c r="AQ43" s="32"/>
      <c r="AR43" s="32"/>
      <c r="AS43" s="20"/>
    </row>
    <row r="44" spans="1:45">
      <c r="A44" s="10">
        <f>Weekly!B44</f>
        <v>1950.8035583552239</v>
      </c>
      <c r="B44" s="1">
        <f>Weekly!C44</f>
        <v>19.77</v>
      </c>
      <c r="C44" s="6"/>
      <c r="D44" s="14"/>
      <c r="F44" s="23">
        <f t="shared" si="3"/>
        <v>1950.4576208003737</v>
      </c>
      <c r="G44" s="23">
        <f t="shared" si="4"/>
        <v>1950.4707177618241</v>
      </c>
      <c r="H44" s="23">
        <f t="shared" si="23"/>
        <v>18.414999999999999</v>
      </c>
      <c r="I44" s="23">
        <f t="shared" si="26"/>
        <v>18.351666666666667</v>
      </c>
      <c r="J44" s="23">
        <f t="shared" si="27"/>
        <v>18.309444444444448</v>
      </c>
      <c r="K44" s="23">
        <f t="shared" si="28"/>
        <v>0.23060351366930298</v>
      </c>
      <c r="L44" s="54">
        <f t="shared" si="29"/>
        <v>0.57650878417327966</v>
      </c>
      <c r="M44" s="24"/>
      <c r="N44" s="32">
        <f t="shared" si="0"/>
        <v>0.98344487866195085</v>
      </c>
      <c r="O44" s="32">
        <f t="shared" si="13"/>
        <v>-0.16400000000000001</v>
      </c>
      <c r="P44" s="32"/>
      <c r="Q44" s="42"/>
      <c r="R44" s="32"/>
      <c r="S44" s="20"/>
      <c r="U44" s="23">
        <f t="shared" si="6"/>
        <v>1952.6317164011309</v>
      </c>
      <c r="V44" s="23">
        <f t="shared" si="7"/>
        <v>1952.6710072854819</v>
      </c>
      <c r="W44" s="23">
        <f t="shared" si="12"/>
        <v>24.880000000000003</v>
      </c>
      <c r="X44" s="23">
        <f t="shared" si="16"/>
        <v>24.890833333333333</v>
      </c>
      <c r="Y44" s="23">
        <f t="shared" si="24"/>
        <v>24.928833333333337</v>
      </c>
      <c r="Z44" s="23">
        <f t="shared" si="25"/>
        <v>-0.15243392858338423</v>
      </c>
      <c r="AA44" s="47">
        <f t="shared" ref="AA44:AA107" si="31">100*((W44/Y44)-1)</f>
        <v>-0.19589096962687735</v>
      </c>
      <c r="AB44" s="24"/>
      <c r="AC44" s="32">
        <f t="shared" si="1"/>
        <v>-0.58388160246556009</v>
      </c>
      <c r="AD44" s="49">
        <f t="shared" si="14"/>
        <v>-0.22450000000000001</v>
      </c>
      <c r="AE44" s="32"/>
      <c r="AF44" s="32"/>
      <c r="AG44" s="20"/>
      <c r="AI44" s="23">
        <f t="shared" si="9"/>
        <v>1956.9144225503494</v>
      </c>
      <c r="AJ44" s="23">
        <f t="shared" si="10"/>
        <v>1957.1501678564555</v>
      </c>
      <c r="AK44" s="23">
        <f t="shared" si="20"/>
        <v>45.19076923076922</v>
      </c>
      <c r="AL44" s="23">
        <f t="shared" si="21"/>
        <v>45.376089743589738</v>
      </c>
      <c r="AM44" s="47">
        <f t="shared" si="22"/>
        <v>-0.40841005443114087</v>
      </c>
      <c r="AN44" s="24"/>
      <c r="AO44" s="32">
        <f t="shared" si="2"/>
        <v>4.2011306607468664E-2</v>
      </c>
      <c r="AP44" s="32">
        <f t="shared" si="15"/>
        <v>0.191</v>
      </c>
      <c r="AQ44" s="32"/>
      <c r="AR44" s="32"/>
      <c r="AS44" s="20"/>
    </row>
    <row r="45" spans="1:45">
      <c r="A45" s="10">
        <f>Weekly!B45</f>
        <v>1950.8227233107339</v>
      </c>
      <c r="B45" s="1">
        <f>Weekly!C45</f>
        <v>19.850000000000001</v>
      </c>
      <c r="C45" s="6"/>
      <c r="D45" s="14"/>
      <c r="F45" s="23">
        <f t="shared" si="3"/>
        <v>1950.4838147232742</v>
      </c>
      <c r="G45" s="23">
        <f t="shared" si="4"/>
        <v>1950.4969116847246</v>
      </c>
      <c r="H45" s="23">
        <f t="shared" si="23"/>
        <v>17.670000000000002</v>
      </c>
      <c r="I45" s="23">
        <f t="shared" si="26"/>
        <v>17.771666666666665</v>
      </c>
      <c r="J45" s="23">
        <f t="shared" si="27"/>
        <v>18.287222222222223</v>
      </c>
      <c r="K45" s="23">
        <f t="shared" si="28"/>
        <v>-2.8192119573472785</v>
      </c>
      <c r="L45" s="54">
        <f t="shared" si="29"/>
        <v>-3.3751556946258754</v>
      </c>
      <c r="M45" s="24"/>
      <c r="N45" s="32">
        <f t="shared" si="0"/>
        <v>0.86984044250393033</v>
      </c>
      <c r="O45" s="32">
        <f t="shared" si="13"/>
        <v>-0.16400000000000001</v>
      </c>
      <c r="P45" s="32"/>
      <c r="Q45" s="42"/>
      <c r="R45" s="32"/>
      <c r="S45" s="20"/>
      <c r="U45" s="23">
        <f t="shared" si="6"/>
        <v>1952.7102981698329</v>
      </c>
      <c r="V45" s="23">
        <f t="shared" si="7"/>
        <v>1952.7495890541838</v>
      </c>
      <c r="W45" s="23">
        <f t="shared" si="12"/>
        <v>24.495000000000001</v>
      </c>
      <c r="X45" s="23">
        <f t="shared" si="16"/>
        <v>24.631666666666664</v>
      </c>
      <c r="Y45" s="23">
        <f t="shared" si="24"/>
        <v>25.206944444444446</v>
      </c>
      <c r="Z45" s="23">
        <f t="shared" si="25"/>
        <v>-2.2822194060278966</v>
      </c>
      <c r="AA45" s="47">
        <f t="shared" si="31"/>
        <v>-2.8243980384594192</v>
      </c>
      <c r="AB45" s="24"/>
      <c r="AC45" s="32">
        <f t="shared" si="1"/>
        <v>-0.96911919340470543</v>
      </c>
      <c r="AD45" s="49">
        <f t="shared" si="14"/>
        <v>-0.22450000000000001</v>
      </c>
      <c r="AE45" s="32"/>
      <c r="AF45" s="32"/>
      <c r="AG45" s="20"/>
      <c r="AI45" s="23">
        <f t="shared" si="9"/>
        <v>1957.1501678564555</v>
      </c>
      <c r="AJ45" s="23">
        <f t="shared" si="10"/>
        <v>1957.3859131625616</v>
      </c>
      <c r="AK45" s="23">
        <f t="shared" si="20"/>
        <v>45.330000000000013</v>
      </c>
      <c r="AL45" s="23">
        <f t="shared" si="21"/>
        <v>45.045349002849008</v>
      </c>
      <c r="AM45" s="47">
        <f t="shared" si="22"/>
        <v>0.63192094955908384</v>
      </c>
      <c r="AN45" s="24"/>
      <c r="AO45" s="32">
        <f t="shared" si="2"/>
        <v>0.67440264319271714</v>
      </c>
      <c r="AP45" s="32">
        <f t="shared" si="15"/>
        <v>0.191</v>
      </c>
      <c r="AQ45" s="32"/>
      <c r="AR45" s="32"/>
      <c r="AS45" s="20"/>
    </row>
    <row r="46" spans="1:45">
      <c r="A46" s="10">
        <f>Weekly!B46</f>
        <v>1950.8418882662438</v>
      </c>
      <c r="B46" s="1">
        <f>Weekly!C46</f>
        <v>19.940000000000001</v>
      </c>
      <c r="C46" s="6"/>
      <c r="D46" s="14"/>
      <c r="F46" s="23">
        <f t="shared" si="3"/>
        <v>1950.5100086461748</v>
      </c>
      <c r="G46" s="23">
        <f t="shared" si="4"/>
        <v>1950.5231056076252</v>
      </c>
      <c r="H46" s="23">
        <f t="shared" si="23"/>
        <v>17.23</v>
      </c>
      <c r="I46" s="23">
        <f t="shared" si="26"/>
        <v>17.53</v>
      </c>
      <c r="J46" s="23">
        <f t="shared" si="27"/>
        <v>18.266111111111108</v>
      </c>
      <c r="K46" s="23">
        <f t="shared" si="28"/>
        <v>-4.0299279175157192</v>
      </c>
      <c r="L46" s="54">
        <f t="shared" si="29"/>
        <v>-5.6723136348428955</v>
      </c>
      <c r="M46" s="24"/>
      <c r="N46" s="32">
        <f t="shared" si="0"/>
        <v>0.34922799610160871</v>
      </c>
      <c r="O46" s="32">
        <f t="shared" si="13"/>
        <v>-0.16400000000000001</v>
      </c>
      <c r="P46" s="32"/>
      <c r="Q46" s="42"/>
      <c r="R46" s="32"/>
      <c r="S46" s="20"/>
      <c r="U46" s="23">
        <f t="shared" si="6"/>
        <v>1952.7888799385348</v>
      </c>
      <c r="V46" s="23">
        <f t="shared" si="7"/>
        <v>1952.8281708228858</v>
      </c>
      <c r="W46" s="23">
        <f t="shared" si="12"/>
        <v>24.52</v>
      </c>
      <c r="X46" s="23">
        <f t="shared" si="16"/>
        <v>24.887499999999999</v>
      </c>
      <c r="Y46" s="23">
        <f t="shared" si="24"/>
        <v>25.356444444444445</v>
      </c>
      <c r="Z46" s="23">
        <f t="shared" si="25"/>
        <v>-1.8494093108041842</v>
      </c>
      <c r="AA46" s="47">
        <f t="shared" si="31"/>
        <v>-3.2987450045572464</v>
      </c>
      <c r="AB46" s="24"/>
      <c r="AC46" s="32">
        <f t="shared" si="1"/>
        <v>-0.90089514319054986</v>
      </c>
      <c r="AD46" s="49">
        <f t="shared" si="14"/>
        <v>-0.22450000000000001</v>
      </c>
      <c r="AE46" s="32"/>
      <c r="AF46" s="32"/>
      <c r="AG46" s="20"/>
      <c r="AI46" s="23">
        <f t="shared" si="9"/>
        <v>1957.3859131625616</v>
      </c>
      <c r="AJ46" s="23">
        <f t="shared" si="10"/>
        <v>1957.6216584686676</v>
      </c>
      <c r="AK46" s="23">
        <f t="shared" si="20"/>
        <v>47.764999999999993</v>
      </c>
      <c r="AL46" s="23">
        <f t="shared" si="21"/>
        <v>44.789415954415944</v>
      </c>
      <c r="AM46" s="47">
        <f t="shared" si="22"/>
        <v>6.6434982063897197</v>
      </c>
      <c r="AN46" s="24"/>
      <c r="AO46" s="32">
        <f t="shared" si="2"/>
        <v>0.99123348787762222</v>
      </c>
      <c r="AP46" s="32">
        <f t="shared" si="15"/>
        <v>0.191</v>
      </c>
      <c r="AQ46" s="32"/>
      <c r="AR46" s="32"/>
      <c r="AS46" s="20"/>
    </row>
    <row r="47" spans="1:45">
      <c r="A47" s="10">
        <f>Weekly!B47</f>
        <v>1950.8610532217538</v>
      </c>
      <c r="B47" s="1">
        <f>Weekly!C47</f>
        <v>19.86</v>
      </c>
      <c r="C47" s="6"/>
      <c r="D47" s="14"/>
      <c r="F47" s="23">
        <f t="shared" si="3"/>
        <v>1950.5362025690754</v>
      </c>
      <c r="G47" s="23">
        <f t="shared" si="4"/>
        <v>1950.5492995305258</v>
      </c>
      <c r="H47" s="23">
        <f t="shared" si="23"/>
        <v>17.690000000000001</v>
      </c>
      <c r="I47" s="23">
        <f t="shared" si="26"/>
        <v>17.686666666666667</v>
      </c>
      <c r="J47" s="23">
        <f t="shared" si="27"/>
        <v>18.187222222222221</v>
      </c>
      <c r="K47" s="23">
        <f t="shared" si="28"/>
        <v>-2.7522375294009693</v>
      </c>
      <c r="L47" s="54">
        <f t="shared" si="29"/>
        <v>-2.7339096435226029</v>
      </c>
      <c r="M47" s="24"/>
      <c r="N47" s="32">
        <f t="shared" si="0"/>
        <v>-0.33479211091210848</v>
      </c>
      <c r="O47" s="32">
        <f t="shared" si="13"/>
        <v>-0.16400000000000001</v>
      </c>
      <c r="P47" s="32"/>
      <c r="Q47" s="42"/>
      <c r="R47" s="32"/>
      <c r="S47" s="20"/>
      <c r="U47" s="23">
        <f t="shared" si="6"/>
        <v>1952.8674617072368</v>
      </c>
      <c r="V47" s="23">
        <f t="shared" si="7"/>
        <v>1952.9067525915877</v>
      </c>
      <c r="W47" s="23">
        <f t="shared" si="12"/>
        <v>25.647500000000001</v>
      </c>
      <c r="X47" s="23">
        <f t="shared" si="16"/>
        <v>25.474166666666665</v>
      </c>
      <c r="Y47" s="23">
        <f t="shared" si="24"/>
        <v>25.417000000000002</v>
      </c>
      <c r="Z47" s="23">
        <f t="shared" si="25"/>
        <v>0.22491508308086772</v>
      </c>
      <c r="AA47" s="47">
        <f t="shared" si="31"/>
        <v>0.9068733524806305</v>
      </c>
      <c r="AB47" s="24"/>
      <c r="AC47" s="32">
        <f t="shared" si="1"/>
        <v>-0.41113224314404373</v>
      </c>
      <c r="AD47" s="49">
        <f t="shared" si="14"/>
        <v>-0.22450000000000001</v>
      </c>
      <c r="AE47" s="32"/>
      <c r="AF47" s="32"/>
      <c r="AG47" s="20"/>
      <c r="AI47" s="23">
        <f t="shared" si="9"/>
        <v>1957.6216584686676</v>
      </c>
      <c r="AJ47" s="23">
        <f t="shared" si="10"/>
        <v>1957.8574037747737</v>
      </c>
      <c r="AK47" s="23">
        <f t="shared" si="20"/>
        <v>42.392307692307696</v>
      </c>
      <c r="AL47" s="23">
        <f t="shared" si="21"/>
        <v>44.876958689458689</v>
      </c>
      <c r="AM47" s="47">
        <f t="shared" si="22"/>
        <v>-5.5365850755270118</v>
      </c>
      <c r="AN47" s="24"/>
      <c r="AO47" s="32">
        <f t="shared" si="2"/>
        <v>0.84425516725149274</v>
      </c>
      <c r="AP47" s="32">
        <f t="shared" si="15"/>
        <v>0.191</v>
      </c>
      <c r="AQ47" s="32"/>
      <c r="AR47" s="32"/>
      <c r="AS47" s="20"/>
    </row>
    <row r="48" spans="1:45">
      <c r="A48" s="10">
        <f>Weekly!B48</f>
        <v>1950.8802181772637</v>
      </c>
      <c r="B48" s="1">
        <f>Weekly!C48</f>
        <v>20.32</v>
      </c>
      <c r="C48" s="6"/>
      <c r="D48" s="14"/>
      <c r="F48" s="23">
        <f t="shared" si="3"/>
        <v>1950.562396491976</v>
      </c>
      <c r="G48" s="23">
        <f t="shared" si="4"/>
        <v>1950.5754934534264</v>
      </c>
      <c r="H48" s="23">
        <f t="shared" si="23"/>
        <v>18.14</v>
      </c>
      <c r="I48" s="23">
        <f t="shared" si="26"/>
        <v>18.103333333333335</v>
      </c>
      <c r="J48" s="23">
        <f t="shared" si="27"/>
        <v>18.192777777777778</v>
      </c>
      <c r="K48" s="23">
        <f t="shared" si="28"/>
        <v>-0.49164808990135311</v>
      </c>
      <c r="L48" s="54">
        <f t="shared" si="29"/>
        <v>-0.29010291019023748</v>
      </c>
      <c r="M48" s="24"/>
      <c r="N48" s="32">
        <f t="shared" si="0"/>
        <v>-0.86215926843154023</v>
      </c>
      <c r="O48" s="32">
        <f t="shared" si="13"/>
        <v>-0.16400000000000001</v>
      </c>
      <c r="P48" s="32"/>
      <c r="Q48" s="42"/>
      <c r="R48" s="32"/>
      <c r="S48" s="20"/>
      <c r="U48" s="23">
        <f t="shared" si="6"/>
        <v>1952.9460434759387</v>
      </c>
      <c r="V48" s="23">
        <f t="shared" si="7"/>
        <v>1952.9853343602897</v>
      </c>
      <c r="W48" s="23">
        <f t="shared" si="12"/>
        <v>26.254999999999999</v>
      </c>
      <c r="X48" s="23">
        <f t="shared" si="16"/>
        <v>26.049166666666668</v>
      </c>
      <c r="Y48" s="23">
        <f t="shared" si="24"/>
        <v>25.340888888888887</v>
      </c>
      <c r="Z48" s="23">
        <f t="shared" si="25"/>
        <v>2.7949997369205892</v>
      </c>
      <c r="AA48" s="47">
        <f t="shared" si="31"/>
        <v>3.6072574846098604</v>
      </c>
      <c r="AB48" s="24"/>
      <c r="AC48" s="32">
        <f t="shared" si="1"/>
        <v>0.2710040026950315</v>
      </c>
      <c r="AD48" s="49">
        <f t="shared" si="14"/>
        <v>-0.22450000000000001</v>
      </c>
      <c r="AE48" s="32"/>
      <c r="AF48" s="32"/>
      <c r="AG48" s="20"/>
      <c r="AI48" s="23">
        <f t="shared" si="9"/>
        <v>1957.8574037747737</v>
      </c>
      <c r="AJ48" s="23">
        <f t="shared" si="10"/>
        <v>1958.0931490808798</v>
      </c>
      <c r="AK48" s="23">
        <f t="shared" si="20"/>
        <v>40.947499999999998</v>
      </c>
      <c r="AL48" s="23">
        <f t="shared" si="21"/>
        <v>45.695106837606836</v>
      </c>
      <c r="AM48" s="47">
        <f t="shared" si="22"/>
        <v>-10.389748850963587</v>
      </c>
      <c r="AN48" s="24"/>
      <c r="AO48" s="32">
        <f t="shared" si="2"/>
        <v>0.30224047101738655</v>
      </c>
      <c r="AP48" s="32">
        <f t="shared" si="15"/>
        <v>0.191</v>
      </c>
      <c r="AQ48" s="32"/>
      <c r="AR48" s="32"/>
      <c r="AS48" s="20"/>
    </row>
    <row r="49" spans="1:45">
      <c r="A49" s="10">
        <f>Weekly!B49</f>
        <v>1950.8993831327737</v>
      </c>
      <c r="B49" s="1">
        <f>Weekly!C49</f>
        <v>19.66</v>
      </c>
      <c r="C49" s="6"/>
      <c r="D49" s="14"/>
      <c r="F49" s="23">
        <f t="shared" si="3"/>
        <v>1950.5885904148765</v>
      </c>
      <c r="G49" s="23">
        <f t="shared" si="4"/>
        <v>1950.6016873763269</v>
      </c>
      <c r="H49" s="23">
        <f t="shared" si="23"/>
        <v>18.48</v>
      </c>
      <c r="I49" s="23">
        <f t="shared" si="26"/>
        <v>18.386666666666667</v>
      </c>
      <c r="J49" s="23">
        <f t="shared" si="27"/>
        <v>18.306666666666665</v>
      </c>
      <c r="K49" s="23">
        <f t="shared" si="28"/>
        <v>0.43699927166789276</v>
      </c>
      <c r="L49" s="54">
        <f t="shared" si="29"/>
        <v>0.94683175528043062</v>
      </c>
      <c r="M49" s="24"/>
      <c r="N49" s="32">
        <f t="shared" si="0"/>
        <v>-0.98611252242185343</v>
      </c>
      <c r="O49" s="32">
        <f t="shared" si="13"/>
        <v>-0.16400000000000001</v>
      </c>
      <c r="P49" s="32"/>
      <c r="Q49" s="42"/>
      <c r="R49" s="32"/>
      <c r="S49" s="20"/>
      <c r="U49" s="23">
        <f t="shared" si="6"/>
        <v>1953.0246252446407</v>
      </c>
      <c r="V49" s="23">
        <f t="shared" si="7"/>
        <v>1953.0639161289917</v>
      </c>
      <c r="W49" s="23">
        <f t="shared" si="12"/>
        <v>26.245000000000001</v>
      </c>
      <c r="X49" s="23">
        <f t="shared" si="16"/>
        <v>26.119333333333334</v>
      </c>
      <c r="Y49" s="23">
        <f t="shared" si="24"/>
        <v>25.312555555555555</v>
      </c>
      <c r="Z49" s="23">
        <f t="shared" si="25"/>
        <v>3.1872632378310284</v>
      </c>
      <c r="AA49" s="47">
        <f t="shared" si="31"/>
        <v>3.6837230535570864</v>
      </c>
      <c r="AB49" s="24"/>
      <c r="AC49" s="32">
        <f t="shared" si="1"/>
        <v>0.82633446379942932</v>
      </c>
      <c r="AD49" s="49">
        <f t="shared" si="14"/>
        <v>-0.22450000000000001</v>
      </c>
      <c r="AE49" s="32"/>
      <c r="AF49" s="32"/>
      <c r="AG49" s="20"/>
      <c r="AI49" s="23">
        <f t="shared" si="9"/>
        <v>1958.0931490808798</v>
      </c>
      <c r="AJ49" s="23">
        <f t="shared" si="10"/>
        <v>1958.3288943869859</v>
      </c>
      <c r="AK49" s="23">
        <f t="shared" si="20"/>
        <v>42.087499999999999</v>
      </c>
      <c r="AL49" s="23">
        <f t="shared" si="21"/>
        <v>46.867058404558406</v>
      </c>
      <c r="AM49" s="47">
        <f t="shared" si="22"/>
        <v>-10.198119035551711</v>
      </c>
      <c r="AN49" s="24"/>
      <c r="AO49" s="32">
        <f t="shared" si="2"/>
        <v>-0.38119590063443154</v>
      </c>
      <c r="AP49" s="32">
        <f t="shared" si="15"/>
        <v>0.191</v>
      </c>
      <c r="AQ49" s="32"/>
      <c r="AR49" s="32"/>
      <c r="AS49" s="20"/>
    </row>
    <row r="50" spans="1:45">
      <c r="A50" s="10">
        <f>Weekly!B50</f>
        <v>1950.9185480882836</v>
      </c>
      <c r="B50" s="1">
        <f>Weekly!C50</f>
        <v>19.399999999999999</v>
      </c>
      <c r="C50" s="6"/>
      <c r="D50" s="14"/>
      <c r="F50" s="23">
        <f t="shared" si="3"/>
        <v>1950.6147843377771</v>
      </c>
      <c r="G50" s="23">
        <f t="shared" si="4"/>
        <v>1950.6278812992275</v>
      </c>
      <c r="H50" s="23">
        <f t="shared" si="23"/>
        <v>18.54</v>
      </c>
      <c r="I50" s="23">
        <f t="shared" si="26"/>
        <v>18.52333333333333</v>
      </c>
      <c r="J50" s="23">
        <f t="shared" si="27"/>
        <v>18.504444444444445</v>
      </c>
      <c r="K50" s="23">
        <f t="shared" si="28"/>
        <v>0.10207757895999148</v>
      </c>
      <c r="L50" s="54">
        <f t="shared" si="29"/>
        <v>0.1921460309835421</v>
      </c>
      <c r="M50" s="24"/>
      <c r="N50" s="32">
        <f t="shared" si="0"/>
        <v>-0.64865276775450786</v>
      </c>
      <c r="O50" s="32">
        <f t="shared" si="13"/>
        <v>-0.16400000000000001</v>
      </c>
      <c r="P50" s="32"/>
      <c r="Q50" s="42"/>
      <c r="R50" s="32"/>
      <c r="S50" s="20"/>
      <c r="U50" s="23">
        <f t="shared" si="6"/>
        <v>1953.1032070133426</v>
      </c>
      <c r="V50" s="23">
        <f t="shared" si="7"/>
        <v>1953.1424978976936</v>
      </c>
      <c r="W50" s="23">
        <f t="shared" si="12"/>
        <v>25.857999999999997</v>
      </c>
      <c r="X50" s="23">
        <f t="shared" si="16"/>
        <v>25.885999999999996</v>
      </c>
      <c r="Y50" s="23">
        <f t="shared" si="24"/>
        <v>25.263944444444444</v>
      </c>
      <c r="Z50" s="23">
        <f t="shared" si="25"/>
        <v>2.4622265811399924</v>
      </c>
      <c r="AA50" s="47">
        <f t="shared" si="31"/>
        <v>2.3513966984129553</v>
      </c>
      <c r="AB50" s="24"/>
      <c r="AC50" s="32">
        <f t="shared" si="1"/>
        <v>0.9950138456081663</v>
      </c>
      <c r="AD50" s="49">
        <f t="shared" si="14"/>
        <v>-0.22450000000000001</v>
      </c>
      <c r="AE50" s="32"/>
      <c r="AF50" s="32"/>
      <c r="AG50" s="20"/>
      <c r="AI50" s="23">
        <f t="shared" si="9"/>
        <v>1958.3288943869859</v>
      </c>
      <c r="AJ50" s="23">
        <f t="shared" si="10"/>
        <v>1958.564639693092</v>
      </c>
      <c r="AK50" s="23">
        <f t="shared" si="20"/>
        <v>44.895833333333336</v>
      </c>
      <c r="AL50" s="23">
        <f t="shared" si="21"/>
        <v>48.284408831908827</v>
      </c>
      <c r="AM50" s="47">
        <f t="shared" si="22"/>
        <v>-7.0179496457584145</v>
      </c>
      <c r="AN50" s="24"/>
      <c r="AO50" s="32">
        <f t="shared" si="2"/>
        <v>-0.88626647385887469</v>
      </c>
      <c r="AP50" s="32">
        <f t="shared" si="15"/>
        <v>0.191</v>
      </c>
      <c r="AQ50" s="32"/>
      <c r="AR50" s="32"/>
      <c r="AS50" s="20"/>
    </row>
    <row r="51" spans="1:45">
      <c r="A51" s="10">
        <f>Weekly!B51</f>
        <v>1950.9377130437936</v>
      </c>
      <c r="B51" s="1">
        <f>Weekly!C51</f>
        <v>19.329999999999998</v>
      </c>
      <c r="C51" s="6"/>
      <c r="D51" s="14"/>
      <c r="F51" s="23">
        <f t="shared" si="3"/>
        <v>1950.6409782606777</v>
      </c>
      <c r="G51" s="23">
        <f t="shared" si="4"/>
        <v>1950.6540752221281</v>
      </c>
      <c r="H51" s="23">
        <f t="shared" si="23"/>
        <v>18.55</v>
      </c>
      <c r="I51" s="23">
        <f t="shared" si="26"/>
        <v>18.703333333333333</v>
      </c>
      <c r="J51" s="23">
        <f t="shared" si="27"/>
        <v>18.810555555555553</v>
      </c>
      <c r="K51" s="23">
        <f t="shared" si="28"/>
        <v>-0.57001092767061667</v>
      </c>
      <c r="L51" s="54">
        <f t="shared" si="29"/>
        <v>-1.3851560884845737</v>
      </c>
      <c r="M51" s="24"/>
      <c r="N51" s="32">
        <f t="shared" si="0"/>
        <v>-7.6811740845110759E-3</v>
      </c>
      <c r="O51" s="32">
        <f t="shared" si="13"/>
        <v>-0.16400000000000001</v>
      </c>
      <c r="P51" s="32"/>
      <c r="Q51" s="42"/>
      <c r="R51" s="32"/>
      <c r="S51" s="20"/>
      <c r="U51" s="23">
        <f t="shared" si="6"/>
        <v>1953.1817887820446</v>
      </c>
      <c r="V51" s="23">
        <f t="shared" si="7"/>
        <v>1953.2210796663956</v>
      </c>
      <c r="W51" s="23">
        <f t="shared" si="12"/>
        <v>25.555</v>
      </c>
      <c r="X51" s="23">
        <f t="shared" si="16"/>
        <v>25.34183333333333</v>
      </c>
      <c r="Y51" s="23">
        <f t="shared" si="24"/>
        <v>25.2545</v>
      </c>
      <c r="Z51" s="23">
        <f t="shared" si="25"/>
        <v>0.34581295742670548</v>
      </c>
      <c r="AA51" s="47">
        <f t="shared" si="31"/>
        <v>1.1898869508404353</v>
      </c>
      <c r="AB51" s="24"/>
      <c r="AC51" s="32">
        <f t="shared" si="1"/>
        <v>0.6981151907106149</v>
      </c>
      <c r="AD51" s="49">
        <f t="shared" si="14"/>
        <v>-0.22450000000000001</v>
      </c>
      <c r="AE51" s="32"/>
      <c r="AF51" s="32"/>
      <c r="AG51" s="20"/>
      <c r="AI51" s="23">
        <f t="shared" si="9"/>
        <v>1958.564639693092</v>
      </c>
      <c r="AJ51" s="23">
        <f t="shared" si="10"/>
        <v>1958.8003849991981</v>
      </c>
      <c r="AK51" s="23">
        <f t="shared" si="20"/>
        <v>49.085384615384605</v>
      </c>
      <c r="AL51" s="23">
        <f t="shared" si="21"/>
        <v>49.488853276353275</v>
      </c>
      <c r="AM51" s="47">
        <f t="shared" si="22"/>
        <v>-0.81527179204504696</v>
      </c>
      <c r="AN51" s="24"/>
      <c r="AO51" s="32">
        <f t="shared" si="2"/>
        <v>-0.97664311421007266</v>
      </c>
      <c r="AP51" s="32">
        <f t="shared" si="15"/>
        <v>0.191</v>
      </c>
      <c r="AQ51" s="32"/>
      <c r="AR51" s="32"/>
      <c r="AS51" s="20"/>
    </row>
    <row r="52" spans="1:45">
      <c r="A52" s="10">
        <f>Weekly!B52</f>
        <v>1950.9568779993035</v>
      </c>
      <c r="B52" s="1">
        <f>Weekly!C52</f>
        <v>20.07</v>
      </c>
      <c r="C52" s="6"/>
      <c r="D52" s="14"/>
      <c r="F52" s="23">
        <f t="shared" si="3"/>
        <v>1950.6671721835783</v>
      </c>
      <c r="G52" s="23">
        <f t="shared" si="4"/>
        <v>1950.6802691450287</v>
      </c>
      <c r="H52" s="23">
        <f t="shared" si="23"/>
        <v>19.02</v>
      </c>
      <c r="I52" s="23">
        <f t="shared" si="26"/>
        <v>19.003333333333334</v>
      </c>
      <c r="J52" s="23">
        <f t="shared" si="27"/>
        <v>19.062777777777782</v>
      </c>
      <c r="K52" s="23">
        <f t="shared" si="28"/>
        <v>-0.31183516451492865</v>
      </c>
      <c r="L52" s="54">
        <f t="shared" si="29"/>
        <v>-0.2244047445574826</v>
      </c>
      <c r="M52" s="24"/>
      <c r="N52" s="32">
        <f t="shared" si="0"/>
        <v>0.63688452630634351</v>
      </c>
      <c r="O52" s="32">
        <f t="shared" si="13"/>
        <v>-0.16400000000000001</v>
      </c>
      <c r="P52" s="32"/>
      <c r="Q52" s="42"/>
      <c r="R52" s="32"/>
      <c r="S52" s="20"/>
      <c r="U52" s="23">
        <f t="shared" si="6"/>
        <v>1953.2603705507465</v>
      </c>
      <c r="V52" s="23">
        <f t="shared" si="7"/>
        <v>1953.2996614350975</v>
      </c>
      <c r="W52" s="23">
        <f t="shared" si="12"/>
        <v>24.612499999999997</v>
      </c>
      <c r="X52" s="23">
        <f t="shared" si="16"/>
        <v>24.930833333333329</v>
      </c>
      <c r="Y52" s="23">
        <f t="shared" si="24"/>
        <v>25.112833333333338</v>
      </c>
      <c r="Z52" s="23">
        <f t="shared" si="25"/>
        <v>-0.72472905619308525</v>
      </c>
      <c r="AA52" s="47">
        <f t="shared" si="31"/>
        <v>-1.9923412332340296</v>
      </c>
      <c r="AB52" s="24"/>
      <c r="AC52" s="32">
        <f t="shared" si="1"/>
        <v>7.4560679394145957E-2</v>
      </c>
      <c r="AD52" s="49">
        <f t="shared" si="14"/>
        <v>-0.22450000000000001</v>
      </c>
      <c r="AE52" s="32"/>
      <c r="AF52" s="32"/>
      <c r="AG52" s="20"/>
      <c r="AI52" s="23">
        <f t="shared" si="9"/>
        <v>1958.8003849991981</v>
      </c>
      <c r="AJ52" s="23">
        <f t="shared" si="10"/>
        <v>1959.0361303053041</v>
      </c>
      <c r="AK52" s="23">
        <f t="shared" si="20"/>
        <v>53.561666666666667</v>
      </c>
      <c r="AL52" s="23">
        <f t="shared" si="21"/>
        <v>51.198967236467233</v>
      </c>
      <c r="AM52" s="47">
        <f t="shared" si="22"/>
        <v>4.6147404092881095</v>
      </c>
      <c r="AN52" s="24"/>
      <c r="AO52" s="32">
        <f t="shared" si="2"/>
        <v>-0.61003758724322976</v>
      </c>
      <c r="AP52" s="32">
        <f t="shared" si="15"/>
        <v>0.191</v>
      </c>
      <c r="AQ52" s="32"/>
      <c r="AR52" s="32"/>
      <c r="AS52" s="20"/>
    </row>
    <row r="53" spans="1:45">
      <c r="A53" s="10">
        <f>Weekly!B53</f>
        <v>1950.9760429548135</v>
      </c>
      <c r="B53" s="1">
        <f>Weekly!C53</f>
        <v>20.43</v>
      </c>
      <c r="C53" s="6"/>
      <c r="D53" s="14"/>
      <c r="F53" s="23">
        <f t="shared" si="3"/>
        <v>1950.6933661064788</v>
      </c>
      <c r="G53" s="23">
        <f t="shared" si="4"/>
        <v>1950.7064630679292</v>
      </c>
      <c r="H53" s="23">
        <f t="shared" si="23"/>
        <v>19.440000000000001</v>
      </c>
      <c r="I53" s="23">
        <f t="shared" si="26"/>
        <v>19.303333333333331</v>
      </c>
      <c r="J53" s="23">
        <f t="shared" si="27"/>
        <v>19.248333333333331</v>
      </c>
      <c r="K53" s="23">
        <f t="shared" si="28"/>
        <v>0.28573902502380122</v>
      </c>
      <c r="L53" s="54">
        <f t="shared" si="29"/>
        <v>0.99575720841633686</v>
      </c>
      <c r="M53" s="24"/>
      <c r="N53" s="32">
        <f t="shared" si="0"/>
        <v>0.98344487865749708</v>
      </c>
      <c r="O53" s="32">
        <f t="shared" si="13"/>
        <v>-0.16400000000000001</v>
      </c>
      <c r="P53" s="32"/>
      <c r="Q53" s="42"/>
      <c r="R53" s="32"/>
      <c r="S53" s="20"/>
      <c r="U53" s="23">
        <f t="shared" si="6"/>
        <v>1953.3389523194485</v>
      </c>
      <c r="V53" s="23">
        <f t="shared" si="7"/>
        <v>1953.3782432037995</v>
      </c>
      <c r="W53" s="23">
        <f t="shared" si="12"/>
        <v>24.625</v>
      </c>
      <c r="X53" s="23">
        <f t="shared" si="16"/>
        <v>24.431666666666668</v>
      </c>
      <c r="Y53" s="23">
        <f t="shared" si="24"/>
        <v>24.777833333333334</v>
      </c>
      <c r="Z53" s="23">
        <f t="shared" si="25"/>
        <v>-1.3970820693227082</v>
      </c>
      <c r="AA53" s="47">
        <f t="shared" si="31"/>
        <v>-0.61681476050502448</v>
      </c>
      <c r="AB53" s="24"/>
      <c r="AC53" s="32">
        <f t="shared" si="1"/>
        <v>-0.58388160246051246</v>
      </c>
      <c r="AD53" s="49">
        <f t="shared" si="14"/>
        <v>-0.22450000000000001</v>
      </c>
      <c r="AE53" s="32"/>
      <c r="AF53" s="32"/>
      <c r="AG53" s="20"/>
      <c r="AI53" s="23">
        <f t="shared" si="9"/>
        <v>1959.0361303053041</v>
      </c>
      <c r="AJ53" s="23">
        <f t="shared" si="10"/>
        <v>1959.2718756114102</v>
      </c>
      <c r="AK53" s="23">
        <f t="shared" si="20"/>
        <v>55.738333333333323</v>
      </c>
      <c r="AL53" s="23">
        <f t="shared" si="21"/>
        <v>52.959586894586892</v>
      </c>
      <c r="AM53" s="47">
        <f t="shared" si="22"/>
        <v>5.2469186443568239</v>
      </c>
      <c r="AN53" s="24"/>
      <c r="AO53" s="32">
        <f t="shared" si="2"/>
        <v>4.2011306607290938E-2</v>
      </c>
      <c r="AP53" s="32">
        <f t="shared" si="15"/>
        <v>0.191</v>
      </c>
      <c r="AQ53" s="32"/>
      <c r="AR53" s="32"/>
      <c r="AS53" s="20"/>
    </row>
    <row r="54" spans="1:45">
      <c r="A54" s="10">
        <f>Weekly!B54</f>
        <v>1950.9952079103234</v>
      </c>
      <c r="B54" s="1">
        <f>Weekly!C54</f>
        <v>20.87</v>
      </c>
      <c r="C54" s="6"/>
      <c r="D54" s="14"/>
      <c r="F54" s="23">
        <f t="shared" si="3"/>
        <v>1950.7195600293794</v>
      </c>
      <c r="G54" s="23">
        <f t="shared" si="4"/>
        <v>1950.7326569908298</v>
      </c>
      <c r="H54" s="23">
        <f t="shared" si="23"/>
        <v>19.45</v>
      </c>
      <c r="I54" s="23">
        <f t="shared" si="26"/>
        <v>19.625</v>
      </c>
      <c r="J54" s="23">
        <f t="shared" si="27"/>
        <v>19.410555555555554</v>
      </c>
      <c r="K54" s="23">
        <f t="shared" si="28"/>
        <v>1.1047826211397105</v>
      </c>
      <c r="L54" s="54">
        <f t="shared" si="29"/>
        <v>0.20321131114227065</v>
      </c>
      <c r="M54" s="24"/>
      <c r="N54" s="32">
        <f t="shared" si="0"/>
        <v>0.86984044251594328</v>
      </c>
      <c r="O54" s="32">
        <f t="shared" si="13"/>
        <v>-0.16400000000000001</v>
      </c>
      <c r="P54" s="32"/>
      <c r="Q54" s="42"/>
      <c r="R54" s="32"/>
      <c r="S54" s="20"/>
      <c r="U54" s="23">
        <f t="shared" si="6"/>
        <v>1953.4175340881504</v>
      </c>
      <c r="V54" s="23">
        <f t="shared" si="7"/>
        <v>1953.4568249725014</v>
      </c>
      <c r="W54" s="23">
        <f t="shared" si="12"/>
        <v>24.057500000000001</v>
      </c>
      <c r="X54" s="23">
        <f t="shared" si="16"/>
        <v>24.372500000000002</v>
      </c>
      <c r="Y54" s="23">
        <f t="shared" si="24"/>
        <v>24.521166666666669</v>
      </c>
      <c r="Z54" s="23">
        <f t="shared" si="25"/>
        <v>-0.60627892908847736</v>
      </c>
      <c r="AA54" s="47">
        <f t="shared" si="31"/>
        <v>-1.8908833864620389</v>
      </c>
      <c r="AB54" s="24"/>
      <c r="AC54" s="32">
        <f t="shared" si="1"/>
        <v>-0.96911919340315822</v>
      </c>
      <c r="AD54" s="49">
        <f t="shared" si="14"/>
        <v>-0.22450000000000001</v>
      </c>
      <c r="AE54" s="32"/>
      <c r="AF54" s="32"/>
      <c r="AG54" s="20"/>
      <c r="AI54" s="23">
        <f t="shared" si="9"/>
        <v>1959.2718756114102</v>
      </c>
      <c r="AJ54" s="23">
        <f t="shared" si="10"/>
        <v>1959.5076209175163</v>
      </c>
      <c r="AK54" s="23">
        <f t="shared" si="20"/>
        <v>58.086153846153834</v>
      </c>
      <c r="AL54" s="23">
        <f t="shared" si="21"/>
        <v>54.484494301994303</v>
      </c>
      <c r="AM54" s="47">
        <f t="shared" si="22"/>
        <v>6.6104303440835954</v>
      </c>
      <c r="AN54" s="24"/>
      <c r="AO54" s="32">
        <f t="shared" si="2"/>
        <v>0.6744026431925858</v>
      </c>
      <c r="AP54" s="32">
        <f t="shared" si="15"/>
        <v>0.191</v>
      </c>
      <c r="AQ54" s="32"/>
      <c r="AR54" s="32"/>
      <c r="AS54" s="20"/>
    </row>
    <row r="55" spans="1:45">
      <c r="A55" s="10">
        <f>Weekly!B55</f>
        <v>1951.0143728658334</v>
      </c>
      <c r="B55" s="1">
        <f>Weekly!C55</f>
        <v>21.11</v>
      </c>
      <c r="C55" s="6"/>
      <c r="D55" s="14"/>
      <c r="F55" s="23">
        <f t="shared" si="3"/>
        <v>1950.74575395228</v>
      </c>
      <c r="G55" s="23">
        <f t="shared" si="4"/>
        <v>1950.7588509137304</v>
      </c>
      <c r="H55" s="23">
        <f t="shared" si="23"/>
        <v>19.984999999999999</v>
      </c>
      <c r="I55" s="23">
        <f t="shared" si="26"/>
        <v>19.798333333333336</v>
      </c>
      <c r="J55" s="23">
        <f t="shared" si="27"/>
        <v>19.557222222222222</v>
      </c>
      <c r="K55" s="23">
        <f t="shared" si="28"/>
        <v>1.2328494730562856</v>
      </c>
      <c r="L55" s="54">
        <f t="shared" si="29"/>
        <v>2.187313581228878</v>
      </c>
      <c r="M55" s="24"/>
      <c r="N55" s="32">
        <f t="shared" si="0"/>
        <v>0.34922799612463912</v>
      </c>
      <c r="O55" s="32">
        <f t="shared" si="13"/>
        <v>-0.16400000000000001</v>
      </c>
      <c r="P55" s="32"/>
      <c r="Q55" s="42"/>
      <c r="R55" s="32"/>
      <c r="S55" s="20"/>
      <c r="U55" s="23">
        <f t="shared" si="6"/>
        <v>1953.4961158568524</v>
      </c>
      <c r="V55" s="23">
        <f t="shared" si="7"/>
        <v>1953.5354067412034</v>
      </c>
      <c r="W55" s="23">
        <f t="shared" si="12"/>
        <v>24.435000000000002</v>
      </c>
      <c r="X55" s="23">
        <f t="shared" si="16"/>
        <v>24.288333333333338</v>
      </c>
      <c r="Y55" s="23">
        <f t="shared" si="24"/>
        <v>24.373888888888889</v>
      </c>
      <c r="Z55" s="23">
        <f t="shared" si="25"/>
        <v>-0.35101315159663526</v>
      </c>
      <c r="AA55" s="47">
        <f t="shared" si="31"/>
        <v>0.25072367971190612</v>
      </c>
      <c r="AB55" s="24"/>
      <c r="AC55" s="32">
        <f t="shared" si="1"/>
        <v>-0.90089514319324848</v>
      </c>
      <c r="AD55" s="49">
        <f t="shared" si="14"/>
        <v>-0.22450000000000001</v>
      </c>
      <c r="AE55" s="32"/>
      <c r="AF55" s="32"/>
      <c r="AG55" s="20"/>
      <c r="AI55" s="23">
        <f t="shared" si="9"/>
        <v>1959.5076209175163</v>
      </c>
      <c r="AJ55" s="23">
        <f t="shared" si="10"/>
        <v>1959.7433662236224</v>
      </c>
      <c r="AK55" s="23">
        <f t="shared" si="20"/>
        <v>58.604999999999997</v>
      </c>
      <c r="AL55" s="23">
        <f t="shared" si="21"/>
        <v>55.788198005698</v>
      </c>
      <c r="AM55" s="47">
        <f t="shared" si="22"/>
        <v>5.0491001591668194</v>
      </c>
      <c r="AN55" s="24"/>
      <c r="AO55" s="32">
        <f t="shared" si="2"/>
        <v>0.99123348787759868</v>
      </c>
      <c r="AP55" s="32">
        <f t="shared" si="15"/>
        <v>0.191</v>
      </c>
      <c r="AQ55" s="32"/>
      <c r="AR55" s="32"/>
      <c r="AS55" s="20"/>
    </row>
    <row r="56" spans="1:45">
      <c r="A56" s="10">
        <f>Weekly!B56</f>
        <v>1951.0335378213433</v>
      </c>
      <c r="B56" s="1">
        <f>Weekly!C56</f>
        <v>21.36</v>
      </c>
      <c r="C56" s="6"/>
      <c r="D56" s="14"/>
      <c r="F56" s="23">
        <f t="shared" si="3"/>
        <v>1950.7719478751806</v>
      </c>
      <c r="G56" s="23">
        <f t="shared" si="4"/>
        <v>1950.785044836631</v>
      </c>
      <c r="H56" s="23">
        <f t="shared" si="23"/>
        <v>19.96</v>
      </c>
      <c r="I56" s="23">
        <f t="shared" si="26"/>
        <v>19.918333333333333</v>
      </c>
      <c r="J56" s="23">
        <f t="shared" si="27"/>
        <v>19.717222222222219</v>
      </c>
      <c r="K56" s="23">
        <f t="shared" si="28"/>
        <v>1.0199768955510002</v>
      </c>
      <c r="L56" s="54">
        <f t="shared" si="29"/>
        <v>1.2312980755684766</v>
      </c>
      <c r="M56" s="24"/>
      <c r="N56" s="32">
        <f t="shared" si="0"/>
        <v>-0.33479211088916316</v>
      </c>
      <c r="O56" s="32">
        <f t="shared" si="13"/>
        <v>-0.16400000000000001</v>
      </c>
      <c r="P56" s="32"/>
      <c r="Q56" s="42"/>
      <c r="R56" s="32"/>
      <c r="S56" s="20"/>
      <c r="U56" s="23">
        <f t="shared" si="6"/>
        <v>1953.5746976255543</v>
      </c>
      <c r="V56" s="23">
        <f t="shared" si="7"/>
        <v>1953.6139885099053</v>
      </c>
      <c r="W56" s="23">
        <f t="shared" si="12"/>
        <v>24.372499999999999</v>
      </c>
      <c r="X56" s="23">
        <f t="shared" si="16"/>
        <v>24.015833333333333</v>
      </c>
      <c r="Y56" s="23">
        <f t="shared" si="24"/>
        <v>24.294222222222221</v>
      </c>
      <c r="Z56" s="23">
        <f t="shared" si="25"/>
        <v>-1.1459057480516566</v>
      </c>
      <c r="AA56" s="47">
        <f t="shared" si="31"/>
        <v>0.32220738355712708</v>
      </c>
      <c r="AB56" s="24"/>
      <c r="AC56" s="32">
        <f t="shared" si="1"/>
        <v>-0.41113224314981506</v>
      </c>
      <c r="AD56" s="49">
        <f t="shared" si="14"/>
        <v>-0.22450000000000001</v>
      </c>
      <c r="AE56" s="32"/>
      <c r="AF56" s="32"/>
      <c r="AG56" s="20"/>
      <c r="AI56" s="23">
        <f t="shared" si="9"/>
        <v>1959.7433662236224</v>
      </c>
      <c r="AJ56" s="23">
        <f t="shared" si="10"/>
        <v>1959.9791115297285</v>
      </c>
      <c r="AK56" s="23">
        <f t="shared" si="20"/>
        <v>57.783333333333331</v>
      </c>
      <c r="AL56" s="23">
        <f t="shared" si="21"/>
        <v>56.42111823361823</v>
      </c>
      <c r="AM56" s="47">
        <f t="shared" si="22"/>
        <v>2.4143709702361571</v>
      </c>
      <c r="AN56" s="24"/>
      <c r="AO56" s="32">
        <f t="shared" si="2"/>
        <v>0.84425516725158811</v>
      </c>
      <c r="AP56" s="32">
        <f t="shared" si="15"/>
        <v>0.191</v>
      </c>
      <c r="AQ56" s="32"/>
      <c r="AR56" s="32"/>
      <c r="AS56" s="20"/>
    </row>
    <row r="57" spans="1:45">
      <c r="A57" s="10">
        <f>Weekly!B57</f>
        <v>1951.0527027768533</v>
      </c>
      <c r="B57" s="1">
        <f>Weekly!C57</f>
        <v>21.26</v>
      </c>
      <c r="C57" s="6"/>
      <c r="D57" s="14"/>
      <c r="F57" s="23">
        <f t="shared" si="3"/>
        <v>1950.7981417980811</v>
      </c>
      <c r="G57" s="23">
        <f t="shared" si="4"/>
        <v>1950.8112387595315</v>
      </c>
      <c r="H57" s="23">
        <f t="shared" si="23"/>
        <v>19.810000000000002</v>
      </c>
      <c r="I57" s="23">
        <f t="shared" si="26"/>
        <v>19.903333333333336</v>
      </c>
      <c r="J57" s="23">
        <f t="shared" si="27"/>
        <v>19.759444444444444</v>
      </c>
      <c r="K57" s="23">
        <f t="shared" si="28"/>
        <v>0.72820310962411483</v>
      </c>
      <c r="L57" s="54">
        <f t="shared" si="29"/>
        <v>0.255855146624695</v>
      </c>
      <c r="M57" s="24"/>
      <c r="N57" s="32">
        <f t="shared" si="0"/>
        <v>-0.86215926841908808</v>
      </c>
      <c r="O57" s="32">
        <f t="shared" si="13"/>
        <v>-0.16400000000000001</v>
      </c>
      <c r="P57" s="32"/>
      <c r="Q57" s="42"/>
      <c r="R57" s="32"/>
      <c r="S57" s="20"/>
      <c r="U57" s="23">
        <f t="shared" si="6"/>
        <v>1953.6532793942563</v>
      </c>
      <c r="V57" s="23">
        <f t="shared" si="7"/>
        <v>1953.6925702786073</v>
      </c>
      <c r="W57" s="23">
        <f t="shared" si="12"/>
        <v>23.24</v>
      </c>
      <c r="X57" s="23">
        <f t="shared" si="16"/>
        <v>23.849166666666665</v>
      </c>
      <c r="Y57" s="23">
        <f t="shared" si="24"/>
        <v>24.365611111111111</v>
      </c>
      <c r="Z57" s="23">
        <f t="shared" si="25"/>
        <v>-2.1195628629603225</v>
      </c>
      <c r="AA57" s="47">
        <f t="shared" si="31"/>
        <v>-4.6196711667856221</v>
      </c>
      <c r="AB57" s="24"/>
      <c r="AC57" s="32">
        <f t="shared" si="1"/>
        <v>0.27100400268904667</v>
      </c>
      <c r="AD57" s="49">
        <f t="shared" si="14"/>
        <v>-0.22450000000000001</v>
      </c>
      <c r="AE57" s="32"/>
      <c r="AF57" s="32"/>
      <c r="AG57" s="20"/>
      <c r="AI57" s="23">
        <f t="shared" si="9"/>
        <v>1959.9791115297285</v>
      </c>
      <c r="AJ57" s="23">
        <f t="shared" si="10"/>
        <v>1960.2148568358346</v>
      </c>
      <c r="AK57" s="23">
        <f t="shared" si="20"/>
        <v>56.793076923076924</v>
      </c>
      <c r="AL57" s="23">
        <f t="shared" si="21"/>
        <v>57.073668091168088</v>
      </c>
      <c r="AM57" s="47">
        <f t="shared" si="22"/>
        <v>-0.49162981366985825</v>
      </c>
      <c r="AN57" s="24"/>
      <c r="AO57" s="32">
        <f t="shared" si="2"/>
        <v>0.30224047101755613</v>
      </c>
      <c r="AP57" s="32">
        <f t="shared" si="15"/>
        <v>0.191</v>
      </c>
      <c r="AQ57" s="32"/>
      <c r="AR57" s="32"/>
      <c r="AS57" s="20"/>
    </row>
    <row r="58" spans="1:45">
      <c r="A58" s="10">
        <f>Weekly!B58</f>
        <v>1951.0718677323632</v>
      </c>
      <c r="B58" s="1">
        <f>Weekly!C58</f>
        <v>21.96</v>
      </c>
      <c r="C58" s="6"/>
      <c r="D58" s="14"/>
      <c r="F58" s="23">
        <f t="shared" si="3"/>
        <v>1950.8243357209817</v>
      </c>
      <c r="G58" s="23">
        <f t="shared" si="4"/>
        <v>1950.8374326824321</v>
      </c>
      <c r="H58" s="23">
        <f t="shared" si="23"/>
        <v>19.940000000000001</v>
      </c>
      <c r="I58" s="23">
        <f t="shared" si="26"/>
        <v>19.87</v>
      </c>
      <c r="J58" s="23">
        <f t="shared" si="27"/>
        <v>19.747222222222224</v>
      </c>
      <c r="K58" s="23">
        <f t="shared" si="28"/>
        <v>0.62174708116471411</v>
      </c>
      <c r="L58" s="54">
        <f t="shared" si="29"/>
        <v>0.97622731748487901</v>
      </c>
      <c r="M58" s="24"/>
      <c r="N58" s="32">
        <f t="shared" si="0"/>
        <v>-0.98611252242585978</v>
      </c>
      <c r="O58" s="32">
        <f t="shared" si="13"/>
        <v>-0.16400000000000001</v>
      </c>
      <c r="P58" s="32"/>
      <c r="Q58" s="42"/>
      <c r="R58" s="32"/>
      <c r="S58" s="20"/>
      <c r="U58" s="23">
        <f t="shared" si="6"/>
        <v>1953.7318611629582</v>
      </c>
      <c r="V58" s="23">
        <f t="shared" si="7"/>
        <v>1953.7711520473092</v>
      </c>
      <c r="W58" s="23">
        <f t="shared" si="12"/>
        <v>23.935000000000002</v>
      </c>
      <c r="X58" s="23">
        <f t="shared" si="16"/>
        <v>23.9025</v>
      </c>
      <c r="Y58" s="23">
        <f t="shared" si="24"/>
        <v>24.530055555555553</v>
      </c>
      <c r="Z58" s="23">
        <f t="shared" si="25"/>
        <v>-2.5583128180621806</v>
      </c>
      <c r="AA58" s="47">
        <f t="shared" si="31"/>
        <v>-2.425822290568691</v>
      </c>
      <c r="AB58" s="24"/>
      <c r="AC58" s="32">
        <f t="shared" si="1"/>
        <v>0.82633446379586373</v>
      </c>
      <c r="AD58" s="49">
        <f t="shared" si="14"/>
        <v>-0.22450000000000001</v>
      </c>
      <c r="AE58" s="32"/>
      <c r="AF58" s="32"/>
      <c r="AG58" s="20"/>
      <c r="AI58" s="23">
        <f t="shared" si="9"/>
        <v>1960.2148568358346</v>
      </c>
      <c r="AJ58" s="23">
        <f t="shared" si="10"/>
        <v>1960.4506021419406</v>
      </c>
      <c r="AK58" s="23">
        <f t="shared" si="20"/>
        <v>55.811666666666675</v>
      </c>
      <c r="AL58" s="23">
        <f t="shared" si="21"/>
        <v>58.145427350427354</v>
      </c>
      <c r="AM58" s="47">
        <f t="shared" si="22"/>
        <v>-4.0136615897510053</v>
      </c>
      <c r="AN58" s="24"/>
      <c r="AO58" s="32">
        <f t="shared" si="2"/>
        <v>-0.38119590063428027</v>
      </c>
      <c r="AP58" s="32">
        <f t="shared" si="15"/>
        <v>0.191</v>
      </c>
      <c r="AQ58" s="32"/>
      <c r="AR58" s="32"/>
      <c r="AS58" s="20"/>
    </row>
    <row r="59" spans="1:45">
      <c r="A59" s="10">
        <f>Weekly!B59</f>
        <v>1951.0910326878732</v>
      </c>
      <c r="B59" s="1">
        <f>Weekly!C59</f>
        <v>22.17</v>
      </c>
      <c r="C59" s="6"/>
      <c r="D59" s="14"/>
      <c r="F59" s="23">
        <f t="shared" si="3"/>
        <v>1950.8505296438823</v>
      </c>
      <c r="G59" s="23">
        <f t="shared" si="4"/>
        <v>1950.8636266053327</v>
      </c>
      <c r="H59" s="23">
        <f t="shared" si="23"/>
        <v>19.86</v>
      </c>
      <c r="I59" s="23">
        <f t="shared" si="26"/>
        <v>19.93</v>
      </c>
      <c r="J59" s="23">
        <f t="shared" si="27"/>
        <v>19.836111111111116</v>
      </c>
      <c r="K59" s="23">
        <f t="shared" si="28"/>
        <v>0.47332306399661128</v>
      </c>
      <c r="L59" s="54">
        <f t="shared" si="29"/>
        <v>0.12043131214112268</v>
      </c>
      <c r="M59" s="24"/>
      <c r="N59" s="32">
        <f t="shared" si="0"/>
        <v>-0.64865276777304071</v>
      </c>
      <c r="O59" s="32">
        <f t="shared" si="13"/>
        <v>-0.16400000000000001</v>
      </c>
      <c r="P59" s="32"/>
      <c r="Q59" s="42"/>
      <c r="R59" s="32"/>
      <c r="S59" s="20"/>
      <c r="U59" s="23">
        <f t="shared" si="6"/>
        <v>1953.8104429316602</v>
      </c>
      <c r="V59" s="23">
        <f t="shared" si="7"/>
        <v>1953.8497338160112</v>
      </c>
      <c r="W59" s="23">
        <f t="shared" si="12"/>
        <v>24.532499999999999</v>
      </c>
      <c r="X59" s="23">
        <f t="shared" si="16"/>
        <v>24.435166666666664</v>
      </c>
      <c r="Y59" s="23">
        <f t="shared" si="24"/>
        <v>24.806166666666666</v>
      </c>
      <c r="Z59" s="23">
        <f t="shared" si="25"/>
        <v>-1.4955958531816749</v>
      </c>
      <c r="AA59" s="47">
        <f t="shared" si="31"/>
        <v>-1.1032203014035513</v>
      </c>
      <c r="AB59" s="24"/>
      <c r="AC59" s="32">
        <f t="shared" si="1"/>
        <v>0.99501384560878647</v>
      </c>
      <c r="AD59" s="49">
        <f t="shared" si="14"/>
        <v>-0.22450000000000001</v>
      </c>
      <c r="AE59" s="32"/>
      <c r="AF59" s="32"/>
      <c r="AG59" s="20"/>
      <c r="AI59" s="23">
        <f t="shared" si="9"/>
        <v>1960.4506021419406</v>
      </c>
      <c r="AJ59" s="23">
        <f t="shared" si="10"/>
        <v>1960.6863474480467</v>
      </c>
      <c r="AK59" s="23">
        <f t="shared" si="20"/>
        <v>56.62916666666667</v>
      </c>
      <c r="AL59" s="23">
        <f t="shared" si="21"/>
        <v>59.035484330484323</v>
      </c>
      <c r="AM59" s="47">
        <f t="shared" si="22"/>
        <v>-4.0760530570850158</v>
      </c>
      <c r="AN59" s="24"/>
      <c r="AO59" s="32">
        <f t="shared" si="2"/>
        <v>-0.88626647385879231</v>
      </c>
      <c r="AP59" s="32">
        <f t="shared" si="15"/>
        <v>0.191</v>
      </c>
      <c r="AQ59" s="32"/>
      <c r="AR59" s="32"/>
      <c r="AS59" s="20"/>
    </row>
    <row r="60" spans="1:45">
      <c r="A60" s="10">
        <f>Weekly!B60</f>
        <v>1951.1101976433831</v>
      </c>
      <c r="B60" s="1">
        <f>Weekly!C60</f>
        <v>22.13</v>
      </c>
      <c r="C60" s="6"/>
      <c r="D60" s="14"/>
      <c r="F60" s="23">
        <f t="shared" si="3"/>
        <v>1950.8767235667829</v>
      </c>
      <c r="G60" s="23">
        <f t="shared" si="4"/>
        <v>1950.8898205282333</v>
      </c>
      <c r="H60" s="23">
        <f t="shared" si="23"/>
        <v>19.990000000000002</v>
      </c>
      <c r="I60" s="23">
        <f t="shared" si="26"/>
        <v>19.75</v>
      </c>
      <c r="J60" s="23">
        <f t="shared" si="27"/>
        <v>19.934444444444448</v>
      </c>
      <c r="K60" s="23">
        <f t="shared" si="28"/>
        <v>-0.92525500250824066</v>
      </c>
      <c r="L60" s="54">
        <f t="shared" si="29"/>
        <v>0.27869126581572257</v>
      </c>
      <c r="M60" s="24"/>
      <c r="N60" s="32">
        <f t="shared" si="0"/>
        <v>-7.6811741088609019E-3</v>
      </c>
      <c r="O60" s="32">
        <f t="shared" si="13"/>
        <v>-0.16400000000000001</v>
      </c>
      <c r="P60" s="32"/>
      <c r="Q60" s="42"/>
      <c r="R60" s="32"/>
      <c r="S60" s="20"/>
      <c r="U60" s="23">
        <f t="shared" si="6"/>
        <v>1953.8890247003621</v>
      </c>
      <c r="V60" s="23">
        <f t="shared" si="7"/>
        <v>1953.9283155847131</v>
      </c>
      <c r="W60" s="23">
        <f t="shared" si="12"/>
        <v>24.838000000000001</v>
      </c>
      <c r="X60" s="23">
        <f t="shared" si="16"/>
        <v>24.875166666666662</v>
      </c>
      <c r="Y60" s="23">
        <f t="shared" si="24"/>
        <v>25.121444444444442</v>
      </c>
      <c r="Z60" s="23">
        <f t="shared" si="25"/>
        <v>-0.98034879452262302</v>
      </c>
      <c r="AA60" s="47">
        <f t="shared" si="31"/>
        <v>-1.1282967628365226</v>
      </c>
      <c r="AB60" s="24"/>
      <c r="AC60" s="32">
        <f t="shared" si="1"/>
        <v>0.69811519071514794</v>
      </c>
      <c r="AD60" s="49">
        <f t="shared" si="14"/>
        <v>-0.22450000000000001</v>
      </c>
      <c r="AE60" s="32"/>
      <c r="AF60" s="32"/>
      <c r="AG60" s="20"/>
      <c r="AI60" s="23">
        <f t="shared" si="9"/>
        <v>1960.6863474480467</v>
      </c>
      <c r="AJ60" s="23">
        <f t="shared" si="10"/>
        <v>1960.9220927541528</v>
      </c>
      <c r="AK60" s="23">
        <f t="shared" si="20"/>
        <v>54.781666666666666</v>
      </c>
      <c r="AL60" s="23">
        <f t="shared" si="21"/>
        <v>60.088091168091168</v>
      </c>
      <c r="AM60" s="47">
        <f t="shared" si="22"/>
        <v>-8.8310751735818034</v>
      </c>
      <c r="AN60" s="24"/>
      <c r="AO60" s="32">
        <f t="shared" si="2"/>
        <v>-0.97664311421011085</v>
      </c>
      <c r="AP60" s="32">
        <f t="shared" si="15"/>
        <v>0.191</v>
      </c>
      <c r="AQ60" s="32"/>
      <c r="AR60" s="32"/>
      <c r="AS60" s="20"/>
    </row>
    <row r="61" spans="1:45">
      <c r="A61" s="10">
        <f>Weekly!B61</f>
        <v>1951.1293625988931</v>
      </c>
      <c r="B61" s="1">
        <f>Weekly!C61</f>
        <v>21.92</v>
      </c>
      <c r="C61" s="6"/>
      <c r="D61" s="14"/>
      <c r="F61" s="23">
        <f t="shared" si="3"/>
        <v>1950.9029174896834</v>
      </c>
      <c r="G61" s="23">
        <f t="shared" si="4"/>
        <v>1950.9160144511338</v>
      </c>
      <c r="H61" s="23">
        <f t="shared" si="23"/>
        <v>19.399999999999999</v>
      </c>
      <c r="I61" s="23">
        <f t="shared" si="26"/>
        <v>19.573333333333334</v>
      </c>
      <c r="J61" s="23">
        <f t="shared" si="27"/>
        <v>20.076111111111111</v>
      </c>
      <c r="K61" s="23">
        <f t="shared" si="28"/>
        <v>-2.5043584138140895</v>
      </c>
      <c r="L61" s="54">
        <f t="shared" si="29"/>
        <v>-3.3677394360350887</v>
      </c>
      <c r="M61" s="24"/>
      <c r="N61" s="32">
        <f t="shared" si="0"/>
        <v>0.63688452628739489</v>
      </c>
      <c r="O61" s="32">
        <f t="shared" si="13"/>
        <v>-0.16400000000000001</v>
      </c>
      <c r="P61" s="32"/>
      <c r="Q61" s="42"/>
      <c r="R61" s="32"/>
      <c r="S61" s="20"/>
      <c r="U61" s="23">
        <f t="shared" si="6"/>
        <v>1953.9676064690641</v>
      </c>
      <c r="V61" s="23">
        <f t="shared" si="7"/>
        <v>1954.0068973534151</v>
      </c>
      <c r="W61" s="23">
        <f t="shared" si="12"/>
        <v>25.254999999999995</v>
      </c>
      <c r="X61" s="23">
        <f t="shared" si="16"/>
        <v>25.399333333333331</v>
      </c>
      <c r="Y61" s="23">
        <f t="shared" si="24"/>
        <v>25.565888888888889</v>
      </c>
      <c r="Z61" s="23">
        <f t="shared" si="25"/>
        <v>-0.65147570764865215</v>
      </c>
      <c r="AA61" s="47">
        <f t="shared" si="31"/>
        <v>-1.2160300400273161</v>
      </c>
      <c r="AB61" s="24"/>
      <c r="AC61" s="32">
        <f t="shared" si="1"/>
        <v>7.456067940034615E-2</v>
      </c>
      <c r="AD61" s="49">
        <f t="shared" si="14"/>
        <v>-0.22450000000000001</v>
      </c>
      <c r="AE61" s="32"/>
      <c r="AF61" s="32"/>
      <c r="AG61" s="20"/>
      <c r="AI61" s="23">
        <f t="shared" si="9"/>
        <v>1960.9220927541528</v>
      </c>
      <c r="AJ61" s="23">
        <f t="shared" si="10"/>
        <v>1961.1578380602589</v>
      </c>
      <c r="AK61" s="23">
        <f t="shared" si="20"/>
        <v>59.434615384615391</v>
      </c>
      <c r="AL61" s="23">
        <f t="shared" si="21"/>
        <v>61.516887464387459</v>
      </c>
      <c r="AM61" s="47">
        <f t="shared" si="22"/>
        <v>-3.3848787960501281</v>
      </c>
      <c r="AN61" s="24"/>
      <c r="AO61" s="32">
        <f t="shared" si="2"/>
        <v>-0.61003758724335944</v>
      </c>
      <c r="AP61" s="32">
        <f t="shared" si="15"/>
        <v>0.191</v>
      </c>
      <c r="AQ61" s="32"/>
      <c r="AR61" s="32"/>
      <c r="AS61" s="20"/>
    </row>
    <row r="62" spans="1:45">
      <c r="A62" s="10">
        <f>Weekly!B62</f>
        <v>1951.148527554403</v>
      </c>
      <c r="B62" s="1">
        <f>Weekly!C62</f>
        <v>21.93</v>
      </c>
      <c r="C62" s="6"/>
      <c r="D62" s="14"/>
      <c r="F62" s="23">
        <f t="shared" si="3"/>
        <v>1950.929111412584</v>
      </c>
      <c r="G62" s="23">
        <f t="shared" si="4"/>
        <v>1950.9422083740344</v>
      </c>
      <c r="H62" s="23">
        <f t="shared" si="23"/>
        <v>19.329999999999998</v>
      </c>
      <c r="I62" s="23">
        <f t="shared" si="26"/>
        <v>19.66</v>
      </c>
      <c r="J62" s="23">
        <f t="shared" si="27"/>
        <v>20.237222222222222</v>
      </c>
      <c r="K62" s="23">
        <f t="shared" si="28"/>
        <v>-2.8522799022702938</v>
      </c>
      <c r="L62" s="54">
        <f t="shared" si="29"/>
        <v>-4.4829384796991274</v>
      </c>
      <c r="M62" s="24"/>
      <c r="N62" s="32">
        <f t="shared" si="0"/>
        <v>0.98344487865308461</v>
      </c>
      <c r="O62" s="32">
        <f t="shared" si="13"/>
        <v>-0.16400000000000001</v>
      </c>
      <c r="P62" s="32"/>
      <c r="Q62" s="42"/>
      <c r="R62" s="32"/>
      <c r="S62" s="20"/>
      <c r="U62" s="23">
        <f t="shared" si="6"/>
        <v>1954.046188237766</v>
      </c>
      <c r="V62" s="23">
        <f t="shared" si="7"/>
        <v>1954.085479122117</v>
      </c>
      <c r="W62" s="23">
        <f t="shared" si="12"/>
        <v>26.105</v>
      </c>
      <c r="X62" s="23">
        <f t="shared" si="16"/>
        <v>25.967500000000001</v>
      </c>
      <c r="Y62" s="23">
        <f t="shared" si="24"/>
        <v>26.202000000000002</v>
      </c>
      <c r="Z62" s="23">
        <f t="shared" si="25"/>
        <v>-0.89496984962980086</v>
      </c>
      <c r="AA62" s="47">
        <f t="shared" si="31"/>
        <v>-0.37020074803451042</v>
      </c>
      <c r="AB62" s="24"/>
      <c r="AC62" s="32">
        <f t="shared" si="1"/>
        <v>-0.58388160245541876</v>
      </c>
      <c r="AD62" s="49">
        <f t="shared" si="14"/>
        <v>-0.22450000000000001</v>
      </c>
      <c r="AE62" s="32"/>
      <c r="AF62" s="32"/>
      <c r="AG62" s="20"/>
      <c r="AI62" s="23">
        <f t="shared" si="9"/>
        <v>1961.1578380602589</v>
      </c>
      <c r="AJ62" s="23">
        <f t="shared" si="10"/>
        <v>1961.393583366365</v>
      </c>
      <c r="AK62" s="23">
        <f t="shared" si="20"/>
        <v>65.384166666666658</v>
      </c>
      <c r="AL62" s="23">
        <f t="shared" si="21"/>
        <v>62.932286324786332</v>
      </c>
      <c r="AM62" s="47">
        <f t="shared" si="22"/>
        <v>3.8960611238982423</v>
      </c>
      <c r="AN62" s="24"/>
      <c r="AO62" s="32">
        <f t="shared" si="2"/>
        <v>4.2011306607113212E-2</v>
      </c>
      <c r="AP62" s="32">
        <f t="shared" si="15"/>
        <v>0.191</v>
      </c>
      <c r="AQ62" s="32"/>
      <c r="AR62" s="32"/>
      <c r="AS62" s="20"/>
    </row>
    <row r="63" spans="1:45">
      <c r="A63" s="10">
        <f>Weekly!B63</f>
        <v>1951.167692509913</v>
      </c>
      <c r="B63" s="1">
        <f>Weekly!C63</f>
        <v>21.95</v>
      </c>
      <c r="C63" s="6"/>
      <c r="D63" s="14"/>
      <c r="F63" s="23">
        <f t="shared" si="3"/>
        <v>1950.9553053354846</v>
      </c>
      <c r="G63" s="23">
        <f t="shared" si="4"/>
        <v>1950.968402296935</v>
      </c>
      <c r="H63" s="23">
        <f t="shared" si="23"/>
        <v>20.25</v>
      </c>
      <c r="I63" s="23">
        <f t="shared" si="26"/>
        <v>20.150000000000002</v>
      </c>
      <c r="J63" s="23">
        <f t="shared" si="27"/>
        <v>20.461666666666666</v>
      </c>
      <c r="K63" s="23">
        <f t="shared" si="28"/>
        <v>-1.5231734137004072</v>
      </c>
      <c r="L63" s="54">
        <f t="shared" si="29"/>
        <v>-1.0344546713366376</v>
      </c>
      <c r="M63" s="24"/>
      <c r="N63" s="32">
        <f t="shared" si="0"/>
        <v>0.86984044252806836</v>
      </c>
      <c r="O63" s="32">
        <f t="shared" si="13"/>
        <v>-0.16400000000000001</v>
      </c>
      <c r="P63" s="32"/>
      <c r="Q63" s="42"/>
      <c r="R63" s="32"/>
      <c r="S63" s="20"/>
      <c r="U63" s="23">
        <f t="shared" si="6"/>
        <v>1954.124770006468</v>
      </c>
      <c r="V63" s="23">
        <f t="shared" si="7"/>
        <v>1954.164060890819</v>
      </c>
      <c r="W63" s="23">
        <f t="shared" si="12"/>
        <v>26.5425</v>
      </c>
      <c r="X63" s="23">
        <f t="shared" si="16"/>
        <v>26.64</v>
      </c>
      <c r="Y63" s="23">
        <f t="shared" si="24"/>
        <v>26.819500000000001</v>
      </c>
      <c r="Z63" s="23">
        <f t="shared" si="25"/>
        <v>-0.66928913663566458</v>
      </c>
      <c r="AA63" s="47">
        <f t="shared" si="31"/>
        <v>-1.0328305896828871</v>
      </c>
      <c r="AB63" s="24"/>
      <c r="AC63" s="32">
        <f t="shared" si="1"/>
        <v>-0.969119193401625</v>
      </c>
      <c r="AD63" s="49">
        <f t="shared" si="14"/>
        <v>-0.22450000000000001</v>
      </c>
      <c r="AE63" s="32"/>
      <c r="AF63" s="32"/>
      <c r="AG63" s="20"/>
      <c r="AI63" s="23">
        <f t="shared" si="9"/>
        <v>1961.393583366365</v>
      </c>
      <c r="AJ63" s="23">
        <f t="shared" si="10"/>
        <v>1961.629328672471</v>
      </c>
      <c r="AK63" s="23">
        <f t="shared" si="20"/>
        <v>66.09666666666665</v>
      </c>
      <c r="AL63" s="23">
        <f t="shared" si="21"/>
        <v>63.238169515669519</v>
      </c>
      <c r="AM63" s="47">
        <f t="shared" si="22"/>
        <v>4.5202085589919561</v>
      </c>
      <c r="AN63" s="24"/>
      <c r="AO63" s="32">
        <f t="shared" si="2"/>
        <v>0.67440264319245447</v>
      </c>
      <c r="AP63" s="32">
        <f t="shared" si="15"/>
        <v>0.191</v>
      </c>
      <c r="AQ63" s="32"/>
      <c r="AR63" s="32"/>
      <c r="AS63" s="20"/>
    </row>
    <row r="64" spans="1:45">
      <c r="A64" s="10">
        <f>Weekly!B64</f>
        <v>1951.1868574654229</v>
      </c>
      <c r="B64" s="1">
        <f>Weekly!C64</f>
        <v>21.64</v>
      </c>
      <c r="C64" s="6"/>
      <c r="D64" s="14"/>
      <c r="F64" s="23">
        <f t="shared" si="3"/>
        <v>1950.9814992583852</v>
      </c>
      <c r="G64" s="23">
        <f t="shared" si="4"/>
        <v>1950.9945962198356</v>
      </c>
      <c r="H64" s="23">
        <f t="shared" si="23"/>
        <v>20.87</v>
      </c>
      <c r="I64" s="23">
        <f t="shared" si="26"/>
        <v>20.785</v>
      </c>
      <c r="J64" s="23">
        <f t="shared" si="27"/>
        <v>20.716111111111115</v>
      </c>
      <c r="K64" s="23">
        <f t="shared" si="28"/>
        <v>0.33253774571588846</v>
      </c>
      <c r="L64" s="54">
        <f t="shared" si="29"/>
        <v>0.74284641583306499</v>
      </c>
      <c r="M64" s="24"/>
      <c r="N64" s="32">
        <f t="shared" si="0"/>
        <v>0.34922799614745648</v>
      </c>
      <c r="O64" s="32">
        <f t="shared" si="13"/>
        <v>-0.16400000000000001</v>
      </c>
      <c r="P64" s="32"/>
      <c r="Q64" s="42"/>
      <c r="R64" s="32"/>
      <c r="S64" s="20"/>
      <c r="U64" s="23">
        <f t="shared" si="6"/>
        <v>1954.2033517751699</v>
      </c>
      <c r="V64" s="23">
        <f t="shared" si="7"/>
        <v>1954.2426426595209</v>
      </c>
      <c r="W64" s="23">
        <f t="shared" si="12"/>
        <v>27.272499999999997</v>
      </c>
      <c r="X64" s="23">
        <f t="shared" si="16"/>
        <v>27.395833333333332</v>
      </c>
      <c r="Y64" s="23">
        <f t="shared" si="24"/>
        <v>27.47227777777778</v>
      </c>
      <c r="Z64" s="23">
        <f t="shared" si="25"/>
        <v>-0.27826030685480507</v>
      </c>
      <c r="AA64" s="47">
        <f t="shared" si="31"/>
        <v>-0.72719772053041476</v>
      </c>
      <c r="AB64" s="24"/>
      <c r="AC64" s="32">
        <f t="shared" si="1"/>
        <v>-0.90089514319597175</v>
      </c>
      <c r="AD64" s="49">
        <f t="shared" si="14"/>
        <v>-0.22450000000000001</v>
      </c>
      <c r="AE64" s="32"/>
      <c r="AF64" s="32"/>
      <c r="AG64" s="20"/>
      <c r="AI64" s="23">
        <f t="shared" si="9"/>
        <v>1961.629328672471</v>
      </c>
      <c r="AJ64" s="23">
        <f t="shared" si="10"/>
        <v>1961.8650739785771</v>
      </c>
      <c r="AK64" s="23">
        <f t="shared" si="20"/>
        <v>68.078461538461539</v>
      </c>
      <c r="AL64" s="23">
        <f t="shared" si="21"/>
        <v>63.374002849002849</v>
      </c>
      <c r="AM64" s="47">
        <f t="shared" si="22"/>
        <v>7.4233257770819794</v>
      </c>
      <c r="AN64" s="24"/>
      <c r="AO64" s="32">
        <f t="shared" si="2"/>
        <v>0.99123348787757704</v>
      </c>
      <c r="AP64" s="32">
        <f t="shared" si="15"/>
        <v>0.191</v>
      </c>
      <c r="AQ64" s="32"/>
      <c r="AR64" s="32"/>
      <c r="AS64" s="20"/>
    </row>
    <row r="65" spans="1:45">
      <c r="A65" s="10">
        <f>Weekly!B65</f>
        <v>1951.2060224209329</v>
      </c>
      <c r="B65" s="1">
        <f>Weekly!C65</f>
        <v>21.73</v>
      </c>
      <c r="C65" s="6"/>
      <c r="D65" s="14"/>
      <c r="F65" s="23">
        <f t="shared" si="3"/>
        <v>1951.0076931812857</v>
      </c>
      <c r="G65" s="23">
        <f t="shared" si="4"/>
        <v>1951.0207901427361</v>
      </c>
      <c r="H65" s="23">
        <f t="shared" si="23"/>
        <v>21.234999999999999</v>
      </c>
      <c r="I65" s="23">
        <f t="shared" si="26"/>
        <v>21.12166666666667</v>
      </c>
      <c r="J65" s="23">
        <f t="shared" si="27"/>
        <v>20.930555555555557</v>
      </c>
      <c r="K65" s="23">
        <f t="shared" si="28"/>
        <v>0.91307232913073744</v>
      </c>
      <c r="L65" s="54">
        <f t="shared" si="29"/>
        <v>1.4545454545454417</v>
      </c>
      <c r="M65" s="24"/>
      <c r="N65" s="32">
        <f t="shared" si="0"/>
        <v>-0.33479211086600358</v>
      </c>
      <c r="O65" s="32">
        <f t="shared" si="13"/>
        <v>-0.16400000000000001</v>
      </c>
      <c r="P65" s="32"/>
      <c r="Q65" s="42"/>
      <c r="R65" s="32"/>
      <c r="S65" s="20"/>
      <c r="U65" s="23">
        <f t="shared" si="6"/>
        <v>1954.2819335438719</v>
      </c>
      <c r="V65" s="23">
        <f t="shared" si="7"/>
        <v>1954.3212244282229</v>
      </c>
      <c r="W65" s="23">
        <f t="shared" si="12"/>
        <v>28.372499999999999</v>
      </c>
      <c r="X65" s="23">
        <f t="shared" si="16"/>
        <v>28.203333333333333</v>
      </c>
      <c r="Y65" s="23">
        <f t="shared" si="24"/>
        <v>28.131666666666668</v>
      </c>
      <c r="Z65" s="23">
        <f t="shared" si="25"/>
        <v>0.25475442857989528</v>
      </c>
      <c r="AA65" s="47">
        <f t="shared" si="31"/>
        <v>0.85609337046033129</v>
      </c>
      <c r="AB65" s="24"/>
      <c r="AC65" s="32">
        <f t="shared" si="1"/>
        <v>-0.4111322431554828</v>
      </c>
      <c r="AD65" s="49">
        <f t="shared" si="14"/>
        <v>-0.22450000000000001</v>
      </c>
      <c r="AE65" s="32"/>
      <c r="AF65" s="32"/>
      <c r="AG65" s="20"/>
      <c r="AI65" s="23">
        <f t="shared" si="9"/>
        <v>1961.8650739785771</v>
      </c>
      <c r="AJ65" s="23">
        <f t="shared" si="10"/>
        <v>1962.1008192846832</v>
      </c>
      <c r="AK65" s="23">
        <f t="shared" si="20"/>
        <v>70.642499999999998</v>
      </c>
      <c r="AL65" s="23">
        <f t="shared" si="21"/>
        <v>64.094928774928761</v>
      </c>
      <c r="AM65" s="47">
        <f t="shared" si="22"/>
        <v>10.215427882076632</v>
      </c>
      <c r="AN65" s="24"/>
      <c r="AO65" s="32">
        <f t="shared" si="2"/>
        <v>0.84425516725168348</v>
      </c>
      <c r="AP65" s="32">
        <f t="shared" si="15"/>
        <v>0.191</v>
      </c>
      <c r="AQ65" s="32"/>
      <c r="AR65" s="32"/>
      <c r="AS65" s="20"/>
    </row>
    <row r="66" spans="1:45">
      <c r="A66" s="10">
        <f>Weekly!B66</f>
        <v>1951.2251873764428</v>
      </c>
      <c r="B66" s="1">
        <f>Weekly!C66</f>
        <v>21.48</v>
      </c>
      <c r="C66" s="6"/>
      <c r="D66" s="14"/>
      <c r="F66" s="23">
        <f t="shared" si="3"/>
        <v>1951.0338871041863</v>
      </c>
      <c r="G66" s="23">
        <f t="shared" si="4"/>
        <v>1951.0469840656367</v>
      </c>
      <c r="H66" s="23">
        <f t="shared" si="23"/>
        <v>21.26</v>
      </c>
      <c r="I66" s="23">
        <f t="shared" si="26"/>
        <v>21.485000000000003</v>
      </c>
      <c r="J66" s="23">
        <f t="shared" si="27"/>
        <v>21.21166666666667</v>
      </c>
      <c r="K66" s="23">
        <f t="shared" si="28"/>
        <v>1.2885990414080339</v>
      </c>
      <c r="L66" s="54">
        <f t="shared" si="29"/>
        <v>0.22786202561482227</v>
      </c>
      <c r="M66" s="24"/>
      <c r="N66" s="32">
        <f t="shared" ref="N66:N129" si="32" xml:space="preserve"> SIN((2*PI()*(G66-2000+O66)/0.235745306106089) + 0.083216746)</f>
        <v>-0.86215926840686641</v>
      </c>
      <c r="O66" s="32">
        <f t="shared" si="13"/>
        <v>-0.16400000000000001</v>
      </c>
      <c r="P66" s="32"/>
      <c r="Q66" s="42"/>
      <c r="R66" s="32"/>
      <c r="S66" s="20"/>
      <c r="U66" s="23">
        <f t="shared" si="6"/>
        <v>1954.3605153125739</v>
      </c>
      <c r="V66" s="23">
        <f t="shared" si="7"/>
        <v>1954.3998061969248</v>
      </c>
      <c r="W66" s="23">
        <f t="shared" si="12"/>
        <v>28.965</v>
      </c>
      <c r="X66" s="23">
        <f t="shared" si="16"/>
        <v>28.943333333333332</v>
      </c>
      <c r="Y66" s="23">
        <f t="shared" si="24"/>
        <v>28.879111111111108</v>
      </c>
      <c r="Z66" s="23">
        <f t="shared" si="25"/>
        <v>0.22238296038659122</v>
      </c>
      <c r="AA66" s="47">
        <f t="shared" si="31"/>
        <v>0.29740835359661766</v>
      </c>
      <c r="AB66" s="24"/>
      <c r="AC66" s="32">
        <f t="shared" ref="AC66:AC129" si="33" xml:space="preserve"> SIN((2*PI()*(V66-2000+AD66)/0.707235918318267) + 5.263726692)</f>
        <v>0.27100400268300717</v>
      </c>
      <c r="AD66" s="49">
        <f t="shared" si="14"/>
        <v>-0.22450000000000001</v>
      </c>
      <c r="AE66" s="32"/>
      <c r="AF66" s="32"/>
      <c r="AG66" s="20"/>
      <c r="AI66" s="23">
        <f t="shared" si="9"/>
        <v>1962.1008192846832</v>
      </c>
      <c r="AJ66" s="23">
        <f t="shared" si="10"/>
        <v>1962.3365645907893</v>
      </c>
      <c r="AK66" s="23">
        <f t="shared" si="20"/>
        <v>69.531666666666666</v>
      </c>
      <c r="AL66" s="23">
        <f t="shared" si="21"/>
        <v>64.827286324786328</v>
      </c>
      <c r="AM66" s="47">
        <f t="shared" si="22"/>
        <v>7.2567904791067006</v>
      </c>
      <c r="AN66" s="24"/>
      <c r="AO66" s="32">
        <f t="shared" ref="AO66:AO129" si="34" xml:space="preserve"> SIN((2*PI()*(AJ66-2000+AP66)/2.1217077549548) + 0.707378034)</f>
        <v>0.30224047101771212</v>
      </c>
      <c r="AP66" s="32">
        <f t="shared" si="15"/>
        <v>0.191</v>
      </c>
      <c r="AQ66" s="32"/>
      <c r="AR66" s="32"/>
      <c r="AS66" s="20"/>
    </row>
    <row r="67" spans="1:45">
      <c r="A67" s="10">
        <f>Weekly!B67</f>
        <v>1951.2443523319528</v>
      </c>
      <c r="B67" s="1">
        <f>Weekly!C67</f>
        <v>21.72</v>
      </c>
      <c r="C67" s="6"/>
      <c r="D67" s="14"/>
      <c r="F67" s="23">
        <f t="shared" si="3"/>
        <v>1951.0600810270869</v>
      </c>
      <c r="G67" s="23">
        <f t="shared" si="4"/>
        <v>1951.0731779885373</v>
      </c>
      <c r="H67" s="23">
        <f t="shared" si="23"/>
        <v>21.96</v>
      </c>
      <c r="I67" s="23">
        <f t="shared" si="26"/>
        <v>21.790000000000003</v>
      </c>
      <c r="J67" s="23">
        <f t="shared" si="27"/>
        <v>21.485555555555564</v>
      </c>
      <c r="K67" s="23">
        <f t="shared" si="28"/>
        <v>1.4169726431193741</v>
      </c>
      <c r="L67" s="54">
        <f t="shared" si="29"/>
        <v>2.2082018927444436</v>
      </c>
      <c r="M67" s="24"/>
      <c r="N67" s="32">
        <f t="shared" si="32"/>
        <v>-0.98611252242994174</v>
      </c>
      <c r="O67" s="32">
        <f t="shared" si="13"/>
        <v>-0.16400000000000001</v>
      </c>
      <c r="P67" s="32"/>
      <c r="Q67" s="42"/>
      <c r="R67" s="32"/>
      <c r="S67" s="20"/>
      <c r="U67" s="23">
        <f t="shared" si="6"/>
        <v>1954.4390970812758</v>
      </c>
      <c r="V67" s="23">
        <f t="shared" si="7"/>
        <v>1954.4783879656268</v>
      </c>
      <c r="W67" s="23">
        <f t="shared" si="12"/>
        <v>29.4925</v>
      </c>
      <c r="X67" s="23">
        <f t="shared" si="16"/>
        <v>29.621666666666666</v>
      </c>
      <c r="Y67" s="23">
        <f t="shared" si="24"/>
        <v>29.540500000000002</v>
      </c>
      <c r="Z67" s="23">
        <f t="shared" si="25"/>
        <v>0.27476402453128212</v>
      </c>
      <c r="AA67" s="47">
        <f t="shared" si="31"/>
        <v>-0.16248878658113863</v>
      </c>
      <c r="AB67" s="24"/>
      <c r="AC67" s="32">
        <f t="shared" si="33"/>
        <v>0.82633446379236219</v>
      </c>
      <c r="AD67" s="49">
        <f t="shared" si="14"/>
        <v>-0.22450000000000001</v>
      </c>
      <c r="AE67" s="32"/>
      <c r="AF67" s="32"/>
      <c r="AG67" s="20"/>
      <c r="AI67" s="23">
        <f t="shared" si="9"/>
        <v>1962.3365645907893</v>
      </c>
      <c r="AJ67" s="23">
        <f t="shared" si="10"/>
        <v>1962.5723098968954</v>
      </c>
      <c r="AK67" s="23">
        <f t="shared" ref="AK67:AK130" si="35">AVERAGEIFS(SP_Index,Year_SP,"&gt;"&amp;AI67,Year_SP,"&lt;="&amp;AI68)</f>
        <v>58.564615384615379</v>
      </c>
      <c r="AL67" s="23">
        <f t="shared" si="21"/>
        <v>65.338960113960113</v>
      </c>
      <c r="AM67" s="47">
        <f t="shared" si="22"/>
        <v>-10.368002058081959</v>
      </c>
      <c r="AN67" s="24"/>
      <c r="AO67" s="32">
        <f t="shared" si="34"/>
        <v>-0.38119590063410269</v>
      </c>
      <c r="AP67" s="32">
        <f t="shared" si="15"/>
        <v>0.191</v>
      </c>
      <c r="AQ67" s="32"/>
      <c r="AR67" s="32"/>
      <c r="AS67" s="20"/>
    </row>
    <row r="68" spans="1:45">
      <c r="A68" s="10">
        <f>Weekly!B68</f>
        <v>1951.2635172874627</v>
      </c>
      <c r="B68" s="1">
        <f>Weekly!C68</f>
        <v>22.09</v>
      </c>
      <c r="C68" s="6"/>
      <c r="D68" s="14"/>
      <c r="F68" s="23">
        <f t="shared" ref="F68:F131" si="36">F67+0.0261939229006765</f>
        <v>1951.0862749499875</v>
      </c>
      <c r="G68" s="23">
        <f t="shared" ref="G68:G131" si="37">G67+0.0261939229006765</f>
        <v>1951.0993719114379</v>
      </c>
      <c r="H68" s="23">
        <f t="shared" si="23"/>
        <v>22.15</v>
      </c>
      <c r="I68" s="23">
        <f t="shared" si="26"/>
        <v>22.01</v>
      </c>
      <c r="J68" s="23">
        <f t="shared" si="27"/>
        <v>21.650000000000006</v>
      </c>
      <c r="K68" s="23">
        <f t="shared" si="28"/>
        <v>1.6628175519630251</v>
      </c>
      <c r="L68" s="54">
        <f t="shared" si="29"/>
        <v>2.3094688221708681</v>
      </c>
      <c r="M68" s="24"/>
      <c r="N68" s="32">
        <f t="shared" si="32"/>
        <v>-0.64865276779157355</v>
      </c>
      <c r="O68" s="32">
        <f t="shared" si="13"/>
        <v>-0.16400000000000001</v>
      </c>
      <c r="P68" s="32"/>
      <c r="Q68" s="42"/>
      <c r="R68" s="32"/>
      <c r="S68" s="20"/>
      <c r="U68" s="23">
        <f t="shared" ref="U68:U131" si="38">U67+0.0785817687020297</f>
        <v>1954.5176788499778</v>
      </c>
      <c r="V68" s="23">
        <f t="shared" ref="V68:V131" si="39">V67+0.0785817687020297</f>
        <v>1954.5569697343287</v>
      </c>
      <c r="W68" s="23">
        <f t="shared" ref="W68:W131" si="40">AVERAGEIFS(SP_Index,Year_SP,"&gt;"&amp;U68,Year_SP,"&lt;="&amp;U69)</f>
        <v>30.407499999999999</v>
      </c>
      <c r="X68" s="23">
        <f t="shared" si="16"/>
        <v>30.224166666666665</v>
      </c>
      <c r="Y68" s="23">
        <f t="shared" si="24"/>
        <v>30.369944444444442</v>
      </c>
      <c r="Z68" s="23">
        <f t="shared" si="25"/>
        <v>-0.48000673180172981</v>
      </c>
      <c r="AA68" s="47">
        <f t="shared" si="31"/>
        <v>0.12366027084527165</v>
      </c>
      <c r="AB68" s="24"/>
      <c r="AC68" s="32">
        <f t="shared" si="33"/>
        <v>0.99501384560940653</v>
      </c>
      <c r="AD68" s="49">
        <f t="shared" si="14"/>
        <v>-0.22450000000000001</v>
      </c>
      <c r="AE68" s="32"/>
      <c r="AF68" s="32"/>
      <c r="AG68" s="20"/>
      <c r="AI68" s="23">
        <f t="shared" ref="AI68:AI131" si="41">AI67+0.235745306106089</f>
        <v>1962.5723098968954</v>
      </c>
      <c r="AJ68" s="23">
        <f t="shared" ref="AJ68:AJ131" si="42">AJ67+0.235745306106089</f>
        <v>1962.8080552030015</v>
      </c>
      <c r="AK68" s="23">
        <f t="shared" si="35"/>
        <v>57.851666666666681</v>
      </c>
      <c r="AL68" s="23">
        <f t="shared" si="21"/>
        <v>65.897663817663826</v>
      </c>
      <c r="AM68" s="47">
        <f t="shared" si="22"/>
        <v>-12.209836714788702</v>
      </c>
      <c r="AN68" s="24"/>
      <c r="AO68" s="32">
        <f t="shared" si="34"/>
        <v>-0.88626647385870994</v>
      </c>
      <c r="AP68" s="32">
        <f t="shared" si="15"/>
        <v>0.191</v>
      </c>
      <c r="AQ68" s="32"/>
      <c r="AR68" s="32"/>
      <c r="AS68" s="20"/>
    </row>
    <row r="69" spans="1:45">
      <c r="A69" s="10">
        <f>Weekly!B69</f>
        <v>1951.2826822429727</v>
      </c>
      <c r="B69" s="1">
        <f>Weekly!C69</f>
        <v>22.04</v>
      </c>
      <c r="C69" s="6"/>
      <c r="D69" s="14"/>
      <c r="F69" s="23">
        <f t="shared" si="36"/>
        <v>1951.112468872888</v>
      </c>
      <c r="G69" s="23">
        <f t="shared" si="37"/>
        <v>1951.1255658343384</v>
      </c>
      <c r="H69" s="23">
        <f t="shared" si="23"/>
        <v>21.92</v>
      </c>
      <c r="I69" s="23">
        <f t="shared" si="26"/>
        <v>22</v>
      </c>
      <c r="J69" s="23">
        <f t="shared" si="27"/>
        <v>21.717777777777776</v>
      </c>
      <c r="K69" s="23">
        <f t="shared" si="28"/>
        <v>1.2994986186432023</v>
      </c>
      <c r="L69" s="54">
        <f t="shared" si="29"/>
        <v>0.9311368054845115</v>
      </c>
      <c r="M69" s="24"/>
      <c r="N69" s="32">
        <f t="shared" si="32"/>
        <v>-7.6811741334380955E-3</v>
      </c>
      <c r="O69" s="32">
        <f t="shared" si="13"/>
        <v>-0.16400000000000001</v>
      </c>
      <c r="P69" s="32"/>
      <c r="Q69" s="42"/>
      <c r="R69" s="32"/>
      <c r="S69" s="20"/>
      <c r="U69" s="23">
        <f t="shared" si="38"/>
        <v>1954.5962606186797</v>
      </c>
      <c r="V69" s="23">
        <f t="shared" si="39"/>
        <v>1954.6355515030307</v>
      </c>
      <c r="W69" s="23">
        <f t="shared" si="40"/>
        <v>30.772500000000001</v>
      </c>
      <c r="X69" s="23">
        <f t="shared" si="16"/>
        <v>31.053999999999998</v>
      </c>
      <c r="Y69" s="23">
        <f t="shared" si="24"/>
        <v>31.279388888888889</v>
      </c>
      <c r="Z69" s="23">
        <f t="shared" si="25"/>
        <v>-0.72056679140861668</v>
      </c>
      <c r="AA69" s="47">
        <f t="shared" si="31"/>
        <v>-1.6205204350042357</v>
      </c>
      <c r="AB69" s="24"/>
      <c r="AC69" s="32">
        <f t="shared" si="33"/>
        <v>0.69811519071955885</v>
      </c>
      <c r="AD69" s="49">
        <f t="shared" si="14"/>
        <v>-0.22450000000000001</v>
      </c>
      <c r="AE69" s="32"/>
      <c r="AF69" s="32"/>
      <c r="AG69" s="20"/>
      <c r="AI69" s="23">
        <f t="shared" si="41"/>
        <v>1962.8080552030015</v>
      </c>
      <c r="AJ69" s="23">
        <f t="shared" si="42"/>
        <v>1963.0438005091075</v>
      </c>
      <c r="AK69" s="23">
        <f t="shared" si="35"/>
        <v>61.27</v>
      </c>
      <c r="AL69" s="23">
        <f t="shared" si="21"/>
        <v>66.455334757834748</v>
      </c>
      <c r="AM69" s="47">
        <f t="shared" si="22"/>
        <v>-7.8027366451922315</v>
      </c>
      <c r="AN69" s="24"/>
      <c r="AO69" s="32">
        <f t="shared" si="34"/>
        <v>-0.97664311421014605</v>
      </c>
      <c r="AP69" s="32">
        <f t="shared" si="15"/>
        <v>0.191</v>
      </c>
      <c r="AQ69" s="32"/>
      <c r="AR69" s="32"/>
      <c r="AS69" s="20"/>
    </row>
    <row r="70" spans="1:45">
      <c r="A70" s="10">
        <f>Weekly!B70</f>
        <v>1951.3018471984826</v>
      </c>
      <c r="B70" s="1">
        <f>Weekly!C70</f>
        <v>22.39</v>
      </c>
      <c r="C70" s="6"/>
      <c r="D70" s="14"/>
      <c r="F70" s="23">
        <f t="shared" si="36"/>
        <v>1951.1386627957886</v>
      </c>
      <c r="G70" s="23">
        <f t="shared" si="37"/>
        <v>1951.151759757239</v>
      </c>
      <c r="H70" s="23">
        <f t="shared" si="23"/>
        <v>21.93</v>
      </c>
      <c r="I70" s="23">
        <f t="shared" si="26"/>
        <v>21.881666666666671</v>
      </c>
      <c r="J70" s="23">
        <f t="shared" si="27"/>
        <v>21.792222222222218</v>
      </c>
      <c r="K70" s="23">
        <f t="shared" si="28"/>
        <v>0.41044205373990117</v>
      </c>
      <c r="L70" s="54">
        <f t="shared" si="29"/>
        <v>0.63223372253098375</v>
      </c>
      <c r="M70" s="24"/>
      <c r="N70" s="32">
        <f t="shared" si="32"/>
        <v>0.63688452626862169</v>
      </c>
      <c r="O70" s="32">
        <f t="shared" si="13"/>
        <v>-0.16400000000000001</v>
      </c>
      <c r="P70" s="32"/>
      <c r="Q70" s="42"/>
      <c r="R70" s="32"/>
      <c r="S70" s="20"/>
      <c r="U70" s="23">
        <f t="shared" si="38"/>
        <v>1954.6748423873817</v>
      </c>
      <c r="V70" s="23">
        <f t="shared" si="39"/>
        <v>1954.7141332717326</v>
      </c>
      <c r="W70" s="23">
        <f t="shared" si="40"/>
        <v>31.981999999999992</v>
      </c>
      <c r="X70" s="23">
        <f t="shared" si="16"/>
        <v>31.603999999999999</v>
      </c>
      <c r="Y70" s="23">
        <f t="shared" si="24"/>
        <v>32.078000000000003</v>
      </c>
      <c r="Z70" s="23">
        <f t="shared" si="25"/>
        <v>-1.4776482324334594</v>
      </c>
      <c r="AA70" s="47">
        <f t="shared" si="31"/>
        <v>-0.29927052808782495</v>
      </c>
      <c r="AB70" s="24"/>
      <c r="AC70" s="32">
        <f t="shared" si="33"/>
        <v>7.4560679406546329E-2</v>
      </c>
      <c r="AD70" s="49">
        <f t="shared" si="14"/>
        <v>-0.22450000000000001</v>
      </c>
      <c r="AE70" s="32"/>
      <c r="AF70" s="32"/>
      <c r="AG70" s="20"/>
      <c r="AI70" s="23">
        <f t="shared" si="41"/>
        <v>1963.0438005091075</v>
      </c>
      <c r="AJ70" s="23">
        <f t="shared" si="42"/>
        <v>1963.2795458152136</v>
      </c>
      <c r="AK70" s="23">
        <f t="shared" si="35"/>
        <v>66.025833333333324</v>
      </c>
      <c r="AL70" s="23">
        <f t="shared" si="21"/>
        <v>67.18172364672364</v>
      </c>
      <c r="AM70" s="47">
        <f t="shared" si="22"/>
        <v>-1.7205428063569617</v>
      </c>
      <c r="AN70" s="24"/>
      <c r="AO70" s="32">
        <f t="shared" si="34"/>
        <v>-0.61003758724351165</v>
      </c>
      <c r="AP70" s="32">
        <f t="shared" si="15"/>
        <v>0.191</v>
      </c>
      <c r="AQ70" s="32"/>
      <c r="AR70" s="32"/>
      <c r="AS70" s="20"/>
    </row>
    <row r="71" spans="1:45">
      <c r="A71" s="10">
        <f>Weekly!B71</f>
        <v>1951.3210121539926</v>
      </c>
      <c r="B71" s="1">
        <f>Weekly!C71</f>
        <v>22.77</v>
      </c>
      <c r="C71" s="6"/>
      <c r="D71" s="14"/>
      <c r="F71" s="23">
        <f t="shared" si="36"/>
        <v>1951.1648567186892</v>
      </c>
      <c r="G71" s="23">
        <f t="shared" si="37"/>
        <v>1951.1779536801396</v>
      </c>
      <c r="H71" s="23">
        <f t="shared" si="23"/>
        <v>21.795000000000002</v>
      </c>
      <c r="I71" s="23">
        <f t="shared" si="26"/>
        <v>21.818333333333332</v>
      </c>
      <c r="J71" s="23">
        <f t="shared" si="27"/>
        <v>21.878888888888888</v>
      </c>
      <c r="K71" s="23">
        <f t="shared" si="28"/>
        <v>-0.27677619216901483</v>
      </c>
      <c r="L71" s="54">
        <f t="shared" si="29"/>
        <v>-0.3834238992432959</v>
      </c>
      <c r="M71" s="24"/>
      <c r="N71" s="32">
        <f t="shared" si="32"/>
        <v>0.98344487864863095</v>
      </c>
      <c r="O71" s="32">
        <f t="shared" si="13"/>
        <v>-0.16400000000000001</v>
      </c>
      <c r="P71" s="32"/>
      <c r="Q71" s="42"/>
      <c r="R71" s="32"/>
      <c r="S71" s="20"/>
      <c r="U71" s="23">
        <f t="shared" si="38"/>
        <v>1954.7534241560836</v>
      </c>
      <c r="V71" s="23">
        <f t="shared" si="39"/>
        <v>1954.7927150404346</v>
      </c>
      <c r="W71" s="23">
        <f t="shared" si="40"/>
        <v>32.057500000000005</v>
      </c>
      <c r="X71" s="23">
        <f t="shared" si="16"/>
        <v>32.682333333333332</v>
      </c>
      <c r="Y71" s="23">
        <f t="shared" si="24"/>
        <v>32.958833333333331</v>
      </c>
      <c r="Z71" s="23">
        <f t="shared" si="25"/>
        <v>-0.83892532603803138</v>
      </c>
      <c r="AA71" s="47">
        <f t="shared" si="31"/>
        <v>-2.7347246312318663</v>
      </c>
      <c r="AB71" s="24"/>
      <c r="AC71" s="32">
        <f t="shared" si="33"/>
        <v>-0.58388160245037113</v>
      </c>
      <c r="AD71" s="49">
        <f t="shared" si="14"/>
        <v>-0.22450000000000001</v>
      </c>
      <c r="AE71" s="32"/>
      <c r="AF71" s="32"/>
      <c r="AG71" s="20"/>
      <c r="AI71" s="23">
        <f t="shared" si="41"/>
        <v>1963.2795458152136</v>
      </c>
      <c r="AJ71" s="23">
        <f t="shared" si="42"/>
        <v>1963.5152911213197</v>
      </c>
      <c r="AK71" s="23">
        <f t="shared" si="35"/>
        <v>69.989230769230772</v>
      </c>
      <c r="AL71" s="23">
        <f t="shared" si="21"/>
        <v>68.356631054131057</v>
      </c>
      <c r="AM71" s="47">
        <f t="shared" si="22"/>
        <v>2.3883560232903722</v>
      </c>
      <c r="AN71" s="24"/>
      <c r="AO71" s="32">
        <f t="shared" si="34"/>
        <v>4.201130660694969E-2</v>
      </c>
      <c r="AP71" s="32">
        <f t="shared" si="15"/>
        <v>0.191</v>
      </c>
      <c r="AQ71" s="32"/>
      <c r="AR71" s="32"/>
      <c r="AS71" s="20"/>
    </row>
    <row r="72" spans="1:45">
      <c r="A72" s="10">
        <f>Weekly!B72</f>
        <v>1951.3401771095025</v>
      </c>
      <c r="B72" s="1">
        <f>Weekly!C72</f>
        <v>22.33</v>
      </c>
      <c r="C72" s="6"/>
      <c r="D72" s="14"/>
      <c r="F72" s="23">
        <f t="shared" si="36"/>
        <v>1951.1910506415898</v>
      </c>
      <c r="G72" s="23">
        <f t="shared" si="37"/>
        <v>1951.2041476030402</v>
      </c>
      <c r="H72" s="23">
        <f t="shared" si="23"/>
        <v>21.73</v>
      </c>
      <c r="I72" s="23">
        <f t="shared" si="26"/>
        <v>21.668333333333337</v>
      </c>
      <c r="J72" s="23">
        <f t="shared" si="27"/>
        <v>21.947777777777773</v>
      </c>
      <c r="K72" s="23">
        <f t="shared" si="28"/>
        <v>-1.2732243203563698</v>
      </c>
      <c r="L72" s="54">
        <f t="shared" si="29"/>
        <v>-0.99225434111271937</v>
      </c>
      <c r="M72" s="24"/>
      <c r="N72" s="32">
        <f t="shared" si="32"/>
        <v>0.8698404425400813</v>
      </c>
      <c r="O72" s="32">
        <f t="shared" si="13"/>
        <v>-0.16400000000000001</v>
      </c>
      <c r="P72" s="32"/>
      <c r="Q72" s="42"/>
      <c r="R72" s="32"/>
      <c r="S72" s="20"/>
      <c r="U72" s="23">
        <f t="shared" si="38"/>
        <v>1954.8320059247856</v>
      </c>
      <c r="V72" s="23">
        <f t="shared" si="39"/>
        <v>1954.8712968091365</v>
      </c>
      <c r="W72" s="23">
        <f t="shared" si="40"/>
        <v>34.0075</v>
      </c>
      <c r="X72" s="23">
        <f t="shared" si="16"/>
        <v>33.840833333333329</v>
      </c>
      <c r="Y72" s="23">
        <f t="shared" si="24"/>
        <v>33.750777777777778</v>
      </c>
      <c r="Z72" s="23">
        <f t="shared" si="25"/>
        <v>0.26682512666373892</v>
      </c>
      <c r="AA72" s="47">
        <f t="shared" si="31"/>
        <v>0.76064090704082155</v>
      </c>
      <c r="AB72" s="24"/>
      <c r="AC72" s="32">
        <f t="shared" si="33"/>
        <v>-0.96911919340009178</v>
      </c>
      <c r="AD72" s="49">
        <f t="shared" si="14"/>
        <v>-0.22450000000000001</v>
      </c>
      <c r="AE72" s="32"/>
      <c r="AF72" s="32"/>
      <c r="AG72" s="20"/>
      <c r="AI72" s="23">
        <f t="shared" si="41"/>
        <v>1963.5152911213197</v>
      </c>
      <c r="AJ72" s="23">
        <f t="shared" si="42"/>
        <v>1963.7510364274258</v>
      </c>
      <c r="AK72" s="23">
        <f t="shared" si="35"/>
        <v>71.125</v>
      </c>
      <c r="AL72" s="23">
        <f t="shared" si="21"/>
        <v>71.016025641025635</v>
      </c>
      <c r="AM72" s="47">
        <f t="shared" si="22"/>
        <v>0.1534503768560791</v>
      </c>
      <c r="AN72" s="24"/>
      <c r="AO72" s="32">
        <f t="shared" si="34"/>
        <v>0.67440264319233356</v>
      </c>
      <c r="AP72" s="32">
        <f t="shared" si="15"/>
        <v>0.191</v>
      </c>
      <c r="AQ72" s="32"/>
      <c r="AR72" s="32"/>
      <c r="AS72" s="20"/>
    </row>
    <row r="73" spans="1:45">
      <c r="A73" s="10">
        <f>Weekly!B73</f>
        <v>1951.3593420650125</v>
      </c>
      <c r="B73" s="1">
        <f>Weekly!C73</f>
        <v>21.51</v>
      </c>
      <c r="C73" s="6"/>
      <c r="D73" s="14"/>
      <c r="F73" s="23">
        <f t="shared" si="36"/>
        <v>1951.2172445644903</v>
      </c>
      <c r="G73" s="23">
        <f t="shared" si="37"/>
        <v>1951.2303415259407</v>
      </c>
      <c r="H73" s="23">
        <f t="shared" ref="H73:H136" si="43">AVERAGEIFS(SP_Index,Year_SP,"&gt;"&amp;F73,Year_SP,"&lt;="&amp;F74)</f>
        <v>21.48</v>
      </c>
      <c r="I73" s="23">
        <f t="shared" si="26"/>
        <v>21.705000000000002</v>
      </c>
      <c r="J73" s="23">
        <f t="shared" si="27"/>
        <v>21.967777777777776</v>
      </c>
      <c r="K73" s="23">
        <f t="shared" si="28"/>
        <v>-1.1961964493449884</v>
      </c>
      <c r="L73" s="54">
        <f t="shared" si="29"/>
        <v>-2.2204238531181919</v>
      </c>
      <c r="M73" s="24"/>
      <c r="N73" s="32">
        <f t="shared" si="32"/>
        <v>0.34922799617048694</v>
      </c>
      <c r="O73" s="32">
        <f t="shared" si="13"/>
        <v>-0.16400000000000001</v>
      </c>
      <c r="P73" s="32"/>
      <c r="Q73" s="42"/>
      <c r="R73" s="32"/>
      <c r="S73" s="20"/>
      <c r="U73" s="23">
        <f t="shared" si="38"/>
        <v>1954.9105876934875</v>
      </c>
      <c r="V73" s="23">
        <f t="shared" si="39"/>
        <v>1954.9498785778385</v>
      </c>
      <c r="W73" s="23">
        <f t="shared" si="40"/>
        <v>35.457499999999996</v>
      </c>
      <c r="X73" s="23">
        <f t="shared" si="16"/>
        <v>35.008333333333333</v>
      </c>
      <c r="Y73" s="23">
        <f t="shared" si="24"/>
        <v>34.546055555555554</v>
      </c>
      <c r="Z73" s="23">
        <f t="shared" si="25"/>
        <v>1.3381492339533896</v>
      </c>
      <c r="AA73" s="47">
        <f t="shared" si="31"/>
        <v>2.6383459118181962</v>
      </c>
      <c r="AB73" s="24"/>
      <c r="AC73" s="32">
        <f t="shared" si="33"/>
        <v>-0.90089514319867037</v>
      </c>
      <c r="AD73" s="49">
        <f t="shared" si="14"/>
        <v>-0.22450000000000001</v>
      </c>
      <c r="AE73" s="32"/>
      <c r="AF73" s="32"/>
      <c r="AG73" s="20"/>
      <c r="AI73" s="23">
        <f t="shared" si="41"/>
        <v>1963.7510364274258</v>
      </c>
      <c r="AJ73" s="23">
        <f t="shared" si="42"/>
        <v>1963.9867817335319</v>
      </c>
      <c r="AK73" s="23">
        <f t="shared" si="35"/>
        <v>73.097500000000011</v>
      </c>
      <c r="AL73" s="23">
        <f t="shared" si="21"/>
        <v>74.004985754985753</v>
      </c>
      <c r="AM73" s="47">
        <f t="shared" si="22"/>
        <v>-1.2262494826905668</v>
      </c>
      <c r="AN73" s="24"/>
      <c r="AO73" s="32">
        <f t="shared" si="34"/>
        <v>0.99123348787755172</v>
      </c>
      <c r="AP73" s="32">
        <f t="shared" si="15"/>
        <v>0.191</v>
      </c>
      <c r="AQ73" s="32"/>
      <c r="AR73" s="32"/>
      <c r="AS73" s="20"/>
    </row>
    <row r="74" spans="1:45">
      <c r="A74" s="10">
        <f>Weekly!B74</f>
        <v>1951.3785070205224</v>
      </c>
      <c r="B74" s="1">
        <f>Weekly!C74</f>
        <v>21.03</v>
      </c>
      <c r="C74" s="6"/>
      <c r="D74" s="14"/>
      <c r="F74" s="23">
        <f t="shared" si="36"/>
        <v>1951.2434384873909</v>
      </c>
      <c r="G74" s="23">
        <f t="shared" si="37"/>
        <v>1951.2565354488413</v>
      </c>
      <c r="H74" s="23">
        <f t="shared" si="43"/>
        <v>21.905000000000001</v>
      </c>
      <c r="I74" s="23">
        <f t="shared" si="26"/>
        <v>21.808333333333337</v>
      </c>
      <c r="J74" s="23">
        <f t="shared" si="27"/>
        <v>21.922222222222217</v>
      </c>
      <c r="K74" s="23">
        <f t="shared" si="28"/>
        <v>-0.51951343132281558</v>
      </c>
      <c r="L74" s="54">
        <f t="shared" ref="L74:L137" si="44">100*((H74/J74)-1)</f>
        <v>-7.8560567663432668E-2</v>
      </c>
      <c r="M74" s="24"/>
      <c r="N74" s="32">
        <f t="shared" si="32"/>
        <v>-0.33479211084327254</v>
      </c>
      <c r="O74" s="32">
        <f t="shared" si="13"/>
        <v>-0.16400000000000001</v>
      </c>
      <c r="P74" s="32"/>
      <c r="Q74" s="42"/>
      <c r="R74" s="32"/>
      <c r="S74" s="20"/>
      <c r="U74" s="23">
        <f t="shared" si="38"/>
        <v>1954.9891694621895</v>
      </c>
      <c r="V74" s="23">
        <f t="shared" si="39"/>
        <v>1955.0284603465404</v>
      </c>
      <c r="W74" s="23">
        <f t="shared" si="40"/>
        <v>35.56</v>
      </c>
      <c r="X74" s="23">
        <f t="shared" si="16"/>
        <v>35.97</v>
      </c>
      <c r="Y74" s="23">
        <f t="shared" si="24"/>
        <v>35.322166666666668</v>
      </c>
      <c r="Z74" s="23">
        <f t="shared" si="25"/>
        <v>1.8340702014315813</v>
      </c>
      <c r="AA74" s="47">
        <f t="shared" si="31"/>
        <v>0.67332600397296272</v>
      </c>
      <c r="AB74" s="24"/>
      <c r="AC74" s="32">
        <f t="shared" si="33"/>
        <v>-0.41113224316115049</v>
      </c>
      <c r="AD74" s="49">
        <f t="shared" si="14"/>
        <v>-0.22450000000000001</v>
      </c>
      <c r="AE74" s="32"/>
      <c r="AF74" s="32"/>
      <c r="AG74" s="20"/>
      <c r="AI74" s="23">
        <f t="shared" si="41"/>
        <v>1963.9867817335319</v>
      </c>
      <c r="AJ74" s="23">
        <f t="shared" si="42"/>
        <v>1964.222527039638</v>
      </c>
      <c r="AK74" s="23">
        <f t="shared" si="35"/>
        <v>77.179999999999993</v>
      </c>
      <c r="AL74" s="23">
        <f t="shared" si="21"/>
        <v>76.732670940170948</v>
      </c>
      <c r="AM74" s="47">
        <f t="shared" si="22"/>
        <v>0.58297079242535244</v>
      </c>
      <c r="AN74" s="24"/>
      <c r="AO74" s="32">
        <f t="shared" si="34"/>
        <v>0.84425516725177119</v>
      </c>
      <c r="AP74" s="32">
        <f t="shared" si="15"/>
        <v>0.191</v>
      </c>
      <c r="AQ74" s="32"/>
      <c r="AR74" s="32"/>
      <c r="AS74" s="20"/>
    </row>
    <row r="75" spans="1:45">
      <c r="A75" s="10">
        <f>Weekly!B75</f>
        <v>1951.3976719760324</v>
      </c>
      <c r="B75" s="1">
        <f>Weekly!C75</f>
        <v>21.48</v>
      </c>
      <c r="C75" s="6"/>
      <c r="D75" s="14"/>
      <c r="F75" s="23">
        <f t="shared" si="36"/>
        <v>1951.2696324102915</v>
      </c>
      <c r="G75" s="23">
        <f t="shared" si="37"/>
        <v>1951.2827293717419</v>
      </c>
      <c r="H75" s="23">
        <f t="shared" si="43"/>
        <v>22.04</v>
      </c>
      <c r="I75" s="23">
        <f t="shared" si="26"/>
        <v>22.175000000000001</v>
      </c>
      <c r="J75" s="23">
        <f t="shared" si="27"/>
        <v>21.847222222222221</v>
      </c>
      <c r="K75" s="23">
        <f t="shared" si="28"/>
        <v>1.5003178639542369</v>
      </c>
      <c r="L75" s="54">
        <f t="shared" si="44"/>
        <v>0.88239033693580105</v>
      </c>
      <c r="M75" s="24"/>
      <c r="N75" s="32">
        <f t="shared" si="32"/>
        <v>-0.86215926839441426</v>
      </c>
      <c r="O75" s="32">
        <f t="shared" ref="O75:O138" si="45">O74</f>
        <v>-0.16400000000000001</v>
      </c>
      <c r="P75" s="32"/>
      <c r="Q75" s="42"/>
      <c r="R75" s="32"/>
      <c r="S75" s="20"/>
      <c r="U75" s="23">
        <f t="shared" si="38"/>
        <v>1955.0677512308914</v>
      </c>
      <c r="V75" s="23">
        <f t="shared" si="39"/>
        <v>1955.1070421152424</v>
      </c>
      <c r="W75" s="23">
        <f t="shared" si="40"/>
        <v>36.892499999999998</v>
      </c>
      <c r="X75" s="23">
        <f t="shared" si="16"/>
        <v>36.357500000000002</v>
      </c>
      <c r="Y75" s="23">
        <f t="shared" si="24"/>
        <v>36.137722222222216</v>
      </c>
      <c r="Z75" s="23">
        <f t="shared" si="25"/>
        <v>0.60816721216214731</v>
      </c>
      <c r="AA75" s="47">
        <f t="shared" si="31"/>
        <v>2.0886146977842523</v>
      </c>
      <c r="AB75" s="24"/>
      <c r="AC75" s="32">
        <f t="shared" si="33"/>
        <v>0.27100400267702235</v>
      </c>
      <c r="AD75" s="49">
        <f t="shared" ref="AD75:AD138" si="46">AD74</f>
        <v>-0.22450000000000001</v>
      </c>
      <c r="AE75" s="32"/>
      <c r="AF75" s="32"/>
      <c r="AG75" s="20"/>
      <c r="AI75" s="23">
        <f t="shared" si="41"/>
        <v>1964.222527039638</v>
      </c>
      <c r="AJ75" s="23">
        <f t="shared" si="42"/>
        <v>1964.458272345744</v>
      </c>
      <c r="AK75" s="23">
        <f t="shared" si="35"/>
        <v>80.105833333333337</v>
      </c>
      <c r="AL75" s="23">
        <f t="shared" si="21"/>
        <v>79.174059829059829</v>
      </c>
      <c r="AM75" s="47">
        <f t="shared" si="22"/>
        <v>1.1768671535667741</v>
      </c>
      <c r="AN75" s="24"/>
      <c r="AO75" s="32">
        <f t="shared" si="34"/>
        <v>0.30224047101788171</v>
      </c>
      <c r="AP75" s="32">
        <f t="shared" si="15"/>
        <v>0.191</v>
      </c>
      <c r="AQ75" s="32"/>
      <c r="AR75" s="32"/>
      <c r="AS75" s="20"/>
    </row>
    <row r="76" spans="1:45">
      <c r="A76" s="10">
        <f>Weekly!B76</f>
        <v>1951.4168369315423</v>
      </c>
      <c r="B76" s="1">
        <f>Weekly!C76</f>
        <v>21.49</v>
      </c>
      <c r="C76" s="6"/>
      <c r="D76" s="14"/>
      <c r="F76" s="23">
        <f t="shared" si="36"/>
        <v>1951.2958263331921</v>
      </c>
      <c r="G76" s="23">
        <f t="shared" si="37"/>
        <v>1951.3089232946425</v>
      </c>
      <c r="H76" s="23">
        <f t="shared" si="43"/>
        <v>22.58</v>
      </c>
      <c r="I76" s="23">
        <f t="shared" si="26"/>
        <v>22.316666666666663</v>
      </c>
      <c r="J76" s="23">
        <f t="shared" si="27"/>
        <v>21.813333333333333</v>
      </c>
      <c r="K76" s="23">
        <f t="shared" si="28"/>
        <v>2.3074572127139259</v>
      </c>
      <c r="L76" s="54">
        <f t="shared" si="44"/>
        <v>3.5146699266503711</v>
      </c>
      <c r="M76" s="24"/>
      <c r="N76" s="32">
        <f t="shared" si="32"/>
        <v>-0.98611252243398584</v>
      </c>
      <c r="O76" s="32">
        <f t="shared" si="45"/>
        <v>-0.16400000000000001</v>
      </c>
      <c r="P76" s="32"/>
      <c r="Q76" s="42"/>
      <c r="R76" s="32"/>
      <c r="S76" s="20"/>
      <c r="U76" s="23">
        <f t="shared" si="38"/>
        <v>1955.1463329995934</v>
      </c>
      <c r="V76" s="23">
        <f t="shared" si="39"/>
        <v>1955.1856238839443</v>
      </c>
      <c r="W76" s="23">
        <f t="shared" si="40"/>
        <v>36.620000000000005</v>
      </c>
      <c r="X76" s="23">
        <f t="shared" si="16"/>
        <v>37.025833333333331</v>
      </c>
      <c r="Y76" s="23">
        <f t="shared" si="24"/>
        <v>37.276611111111116</v>
      </c>
      <c r="Z76" s="23">
        <f t="shared" si="25"/>
        <v>-0.67274832744395052</v>
      </c>
      <c r="AA76" s="47">
        <f t="shared" si="31"/>
        <v>-1.7614560217234843</v>
      </c>
      <c r="AB76" s="24"/>
      <c r="AC76" s="32">
        <f t="shared" si="33"/>
        <v>0.82633446378889264</v>
      </c>
      <c r="AD76" s="49">
        <f t="shared" si="46"/>
        <v>-0.22450000000000001</v>
      </c>
      <c r="AE76" s="32"/>
      <c r="AF76" s="32"/>
      <c r="AG76" s="20"/>
      <c r="AI76" s="23">
        <f t="shared" si="41"/>
        <v>1964.458272345744</v>
      </c>
      <c r="AJ76" s="23">
        <f t="shared" si="42"/>
        <v>1964.6940176518501</v>
      </c>
      <c r="AK76" s="23">
        <f t="shared" si="35"/>
        <v>82.499166666666667</v>
      </c>
      <c r="AL76" s="23">
        <f t="shared" si="21"/>
        <v>80.913867521367536</v>
      </c>
      <c r="AM76" s="47">
        <f t="shared" si="22"/>
        <v>1.9592428268003559</v>
      </c>
      <c r="AN76" s="24"/>
      <c r="AO76" s="32">
        <f t="shared" si="34"/>
        <v>-0.38119590063395137</v>
      </c>
      <c r="AP76" s="32">
        <f t="shared" si="15"/>
        <v>0.191</v>
      </c>
      <c r="AQ76" s="32"/>
      <c r="AR76" s="32"/>
      <c r="AS76" s="20"/>
    </row>
    <row r="77" spans="1:45">
      <c r="A77" s="10">
        <f>Weekly!B77</f>
        <v>1951.4360018870523</v>
      </c>
      <c r="B77" s="1">
        <f>Weekly!C77</f>
        <v>22.04</v>
      </c>
      <c r="C77" s="6"/>
      <c r="D77" s="14"/>
      <c r="F77" s="23">
        <f t="shared" si="36"/>
        <v>1951.3220202560926</v>
      </c>
      <c r="G77" s="23">
        <f t="shared" si="37"/>
        <v>1951.335117217543</v>
      </c>
      <c r="H77" s="23">
        <f t="shared" si="43"/>
        <v>22.33</v>
      </c>
      <c r="I77" s="23">
        <f t="shared" si="26"/>
        <v>22.14</v>
      </c>
      <c r="J77" s="23">
        <f t="shared" si="27"/>
        <v>21.847777777777779</v>
      </c>
      <c r="K77" s="23">
        <f t="shared" si="28"/>
        <v>1.3375375069928364</v>
      </c>
      <c r="L77" s="54">
        <f t="shared" si="44"/>
        <v>2.2071911712353121</v>
      </c>
      <c r="M77" s="24"/>
      <c r="N77" s="32">
        <f t="shared" si="32"/>
        <v>-0.64865276781027936</v>
      </c>
      <c r="O77" s="32">
        <f t="shared" si="45"/>
        <v>-0.16400000000000001</v>
      </c>
      <c r="P77" s="32"/>
      <c r="Q77" s="42"/>
      <c r="R77" s="32"/>
      <c r="S77" s="20"/>
      <c r="U77" s="23">
        <f t="shared" si="38"/>
        <v>1955.2249147682953</v>
      </c>
      <c r="V77" s="23">
        <f t="shared" si="39"/>
        <v>1955.2642056526463</v>
      </c>
      <c r="W77" s="23">
        <f t="shared" si="40"/>
        <v>37.564999999999998</v>
      </c>
      <c r="X77" s="23">
        <f t="shared" si="16"/>
        <v>37.314166666666665</v>
      </c>
      <c r="Y77" s="23">
        <f t="shared" si="24"/>
        <v>38.228833333333327</v>
      </c>
      <c r="Z77" s="23">
        <f t="shared" si="25"/>
        <v>-2.3926094178477686</v>
      </c>
      <c r="AA77" s="47">
        <f t="shared" si="31"/>
        <v>-1.7364729065757367</v>
      </c>
      <c r="AB77" s="24"/>
      <c r="AC77" s="32">
        <f t="shared" si="33"/>
        <v>0.99501384561003237</v>
      </c>
      <c r="AD77" s="49">
        <f t="shared" si="46"/>
        <v>-0.22450000000000001</v>
      </c>
      <c r="AE77" s="32"/>
      <c r="AF77" s="32"/>
      <c r="AG77" s="20"/>
      <c r="AI77" s="23">
        <f t="shared" si="41"/>
        <v>1964.6940176518501</v>
      </c>
      <c r="AJ77" s="23">
        <f t="shared" si="42"/>
        <v>1964.9297629579562</v>
      </c>
      <c r="AK77" s="23">
        <f t="shared" si="35"/>
        <v>84.752307692307696</v>
      </c>
      <c r="AL77" s="23">
        <f t="shared" ref="AL77:AL140" si="47">AVERAGE(AK73:AK81)</f>
        <v>83.033226495726495</v>
      </c>
      <c r="AM77" s="47">
        <f t="shared" ref="AM77:AM140" si="48">100*((AK77/AL77)-1)</f>
        <v>2.0703533623009029</v>
      </c>
      <c r="AN77" s="24"/>
      <c r="AO77" s="32">
        <f t="shared" si="34"/>
        <v>-0.88626647385863411</v>
      </c>
      <c r="AP77" s="32">
        <f t="shared" ref="AP77:AP140" si="49">AP76</f>
        <v>0.191</v>
      </c>
      <c r="AQ77" s="32"/>
      <c r="AR77" s="32"/>
      <c r="AS77" s="20"/>
    </row>
    <row r="78" spans="1:45">
      <c r="A78" s="10">
        <f>Weekly!B78</f>
        <v>1951.4551668425622</v>
      </c>
      <c r="B78" s="1">
        <f>Weekly!C78</f>
        <v>21.55</v>
      </c>
      <c r="C78" s="6"/>
      <c r="D78" s="14"/>
      <c r="F78" s="23">
        <f t="shared" si="36"/>
        <v>1951.3482141789932</v>
      </c>
      <c r="G78" s="23">
        <f t="shared" si="37"/>
        <v>1951.3613111404436</v>
      </c>
      <c r="H78" s="23">
        <f t="shared" si="43"/>
        <v>21.51</v>
      </c>
      <c r="I78" s="23">
        <f t="shared" si="26"/>
        <v>21.698333333333334</v>
      </c>
      <c r="J78" s="23">
        <f t="shared" si="27"/>
        <v>21.822777777777777</v>
      </c>
      <c r="K78" s="23">
        <f t="shared" si="28"/>
        <v>-0.57025024821159009</v>
      </c>
      <c r="L78" s="54">
        <f t="shared" si="44"/>
        <v>-1.4332629006389763</v>
      </c>
      <c r="M78" s="24"/>
      <c r="N78" s="32">
        <f t="shared" si="32"/>
        <v>-7.6811741577879214E-3</v>
      </c>
      <c r="O78" s="32">
        <f t="shared" si="45"/>
        <v>-0.16400000000000001</v>
      </c>
      <c r="P78" s="32"/>
      <c r="Q78" s="42"/>
      <c r="R78" s="32"/>
      <c r="S78" s="20"/>
      <c r="U78" s="23">
        <f t="shared" si="38"/>
        <v>1955.3034965369973</v>
      </c>
      <c r="V78" s="23">
        <f t="shared" si="39"/>
        <v>1955.3427874213482</v>
      </c>
      <c r="W78" s="23">
        <f t="shared" si="40"/>
        <v>37.7575</v>
      </c>
      <c r="X78" s="23">
        <f t="shared" ref="X78:X141" si="50">AVERAGE(W77:W79)</f>
        <v>38.214833333333331</v>
      </c>
      <c r="Y78" s="23">
        <f t="shared" si="24"/>
        <v>39.166055555555552</v>
      </c>
      <c r="Z78" s="23">
        <f t="shared" si="25"/>
        <v>-2.4286903767292811</v>
      </c>
      <c r="AA78" s="47">
        <f t="shared" si="31"/>
        <v>-3.5963681702834926</v>
      </c>
      <c r="AB78" s="24"/>
      <c r="AC78" s="32">
        <f t="shared" si="33"/>
        <v>0.69811519072401051</v>
      </c>
      <c r="AD78" s="49">
        <f t="shared" si="46"/>
        <v>-0.22450000000000001</v>
      </c>
      <c r="AE78" s="32"/>
      <c r="AF78" s="32"/>
      <c r="AG78" s="20"/>
      <c r="AI78" s="23">
        <f t="shared" si="41"/>
        <v>1964.9297629579562</v>
      </c>
      <c r="AJ78" s="23">
        <f t="shared" si="42"/>
        <v>1965.1655082640623</v>
      </c>
      <c r="AK78" s="23">
        <f t="shared" si="35"/>
        <v>85.819166666666661</v>
      </c>
      <c r="AL78" s="23">
        <f t="shared" si="47"/>
        <v>85.195726495726504</v>
      </c>
      <c r="AM78" s="47">
        <f t="shared" si="48"/>
        <v>0.7317739945224</v>
      </c>
      <c r="AN78" s="24"/>
      <c r="AO78" s="32">
        <f t="shared" si="34"/>
        <v>-0.97664311421018424</v>
      </c>
      <c r="AP78" s="32">
        <f t="shared" si="49"/>
        <v>0.191</v>
      </c>
      <c r="AQ78" s="32"/>
      <c r="AR78" s="32"/>
      <c r="AS78" s="20"/>
    </row>
    <row r="79" spans="1:45">
      <c r="A79" s="10">
        <f>Weekly!B79</f>
        <v>1951.4743317980722</v>
      </c>
      <c r="B79" s="1">
        <f>Weekly!C79</f>
        <v>20.96</v>
      </c>
      <c r="C79" s="6"/>
      <c r="D79" s="14"/>
      <c r="F79" s="23">
        <f t="shared" si="36"/>
        <v>1951.3744081018938</v>
      </c>
      <c r="G79" s="23">
        <f t="shared" si="37"/>
        <v>1951.3875050633442</v>
      </c>
      <c r="H79" s="23">
        <f t="shared" si="43"/>
        <v>21.255000000000003</v>
      </c>
      <c r="I79" s="23">
        <f t="shared" si="26"/>
        <v>21.418333333333333</v>
      </c>
      <c r="J79" s="23">
        <f t="shared" si="27"/>
        <v>21.793333333333333</v>
      </c>
      <c r="K79" s="23">
        <f t="shared" si="28"/>
        <v>-1.7207096971550984</v>
      </c>
      <c r="L79" s="54">
        <f t="shared" si="44"/>
        <v>-2.4701743652493002</v>
      </c>
      <c r="M79" s="24"/>
      <c r="N79" s="32">
        <f t="shared" si="32"/>
        <v>0.63688452624967307</v>
      </c>
      <c r="O79" s="32">
        <f t="shared" si="45"/>
        <v>-0.16400000000000001</v>
      </c>
      <c r="P79" s="32"/>
      <c r="Q79" s="42"/>
      <c r="R79" s="32"/>
      <c r="S79" s="20"/>
      <c r="U79" s="23">
        <f t="shared" si="38"/>
        <v>1955.3820783056992</v>
      </c>
      <c r="V79" s="23">
        <f t="shared" si="39"/>
        <v>1955.4213691900502</v>
      </c>
      <c r="W79" s="23">
        <f t="shared" si="40"/>
        <v>39.322000000000003</v>
      </c>
      <c r="X79" s="23">
        <f t="shared" si="50"/>
        <v>39.795666666666669</v>
      </c>
      <c r="Y79" s="23">
        <f t="shared" si="24"/>
        <v>40.017722222222226</v>
      </c>
      <c r="Z79" s="23">
        <f t="shared" si="25"/>
        <v>-0.55489304044458176</v>
      </c>
      <c r="AA79" s="47">
        <f t="shared" si="31"/>
        <v>-1.7385352878377502</v>
      </c>
      <c r="AB79" s="24"/>
      <c r="AC79" s="32">
        <f t="shared" si="33"/>
        <v>7.4560679412803213E-2</v>
      </c>
      <c r="AD79" s="49">
        <f t="shared" si="46"/>
        <v>-0.22450000000000001</v>
      </c>
      <c r="AE79" s="32"/>
      <c r="AF79" s="32"/>
      <c r="AG79" s="20"/>
      <c r="AI79" s="23">
        <f t="shared" si="41"/>
        <v>1965.1655082640623</v>
      </c>
      <c r="AJ79" s="23">
        <f t="shared" si="42"/>
        <v>1965.4012535701684</v>
      </c>
      <c r="AK79" s="23">
        <f t="shared" si="35"/>
        <v>87.998333333333335</v>
      </c>
      <c r="AL79" s="23">
        <f t="shared" si="47"/>
        <v>86.717763532763527</v>
      </c>
      <c r="AM79" s="47">
        <f t="shared" si="48"/>
        <v>1.476709901640838</v>
      </c>
      <c r="AN79" s="24"/>
      <c r="AO79" s="32">
        <f t="shared" si="34"/>
        <v>-0.61003758724364143</v>
      </c>
      <c r="AP79" s="32">
        <f t="shared" si="49"/>
        <v>0.191</v>
      </c>
      <c r="AQ79" s="32"/>
      <c r="AR79" s="32"/>
      <c r="AS79" s="20"/>
    </row>
    <row r="80" spans="1:45">
      <c r="A80" s="10">
        <f>Weekly!B80</f>
        <v>1951.4934967535821</v>
      </c>
      <c r="B80" s="1">
        <f>Weekly!C80</f>
        <v>21.64</v>
      </c>
      <c r="C80" s="6"/>
      <c r="D80" s="14"/>
      <c r="F80" s="23">
        <f t="shared" si="36"/>
        <v>1951.4006020247944</v>
      </c>
      <c r="G80" s="23">
        <f t="shared" si="37"/>
        <v>1951.4136989862448</v>
      </c>
      <c r="H80" s="23">
        <f t="shared" si="43"/>
        <v>21.49</v>
      </c>
      <c r="I80" s="23">
        <f t="shared" si="26"/>
        <v>21.594999999999999</v>
      </c>
      <c r="J80" s="23">
        <f t="shared" si="27"/>
        <v>21.786666666666669</v>
      </c>
      <c r="K80" s="23">
        <f t="shared" si="28"/>
        <v>-0.87974296205631797</v>
      </c>
      <c r="L80" s="54">
        <f t="shared" si="44"/>
        <v>-1.3616891064871628</v>
      </c>
      <c r="M80" s="24"/>
      <c r="N80" s="32">
        <f t="shared" si="32"/>
        <v>0.98344487864421837</v>
      </c>
      <c r="O80" s="32">
        <f t="shared" si="45"/>
        <v>-0.16400000000000001</v>
      </c>
      <c r="P80" s="32"/>
      <c r="Q80" s="42"/>
      <c r="R80" s="32"/>
      <c r="S80" s="20"/>
      <c r="U80" s="23">
        <f t="shared" si="38"/>
        <v>1955.4606600744012</v>
      </c>
      <c r="V80" s="23">
        <f t="shared" si="39"/>
        <v>1955.4999509587522</v>
      </c>
      <c r="W80" s="23">
        <f t="shared" si="40"/>
        <v>42.307499999999997</v>
      </c>
      <c r="X80" s="23">
        <f t="shared" si="50"/>
        <v>41.402333333333338</v>
      </c>
      <c r="Y80" s="23">
        <f t="shared" si="24"/>
        <v>40.756333333333345</v>
      </c>
      <c r="Z80" s="23">
        <f t="shared" si="25"/>
        <v>1.5850297295307625</v>
      </c>
      <c r="AA80" s="47">
        <f t="shared" si="31"/>
        <v>3.8059524491080854</v>
      </c>
      <c r="AB80" s="24"/>
      <c r="AC80" s="32">
        <f t="shared" si="33"/>
        <v>-0.5838816024453235</v>
      </c>
      <c r="AD80" s="49">
        <f t="shared" si="46"/>
        <v>-0.22450000000000001</v>
      </c>
      <c r="AE80" s="32"/>
      <c r="AF80" s="32"/>
      <c r="AG80" s="20"/>
      <c r="AI80" s="23">
        <f t="shared" si="41"/>
        <v>1965.4012535701684</v>
      </c>
      <c r="AJ80" s="23">
        <f t="shared" si="42"/>
        <v>1965.6369988762744</v>
      </c>
      <c r="AK80" s="23">
        <f t="shared" si="35"/>
        <v>85.647499999999994</v>
      </c>
      <c r="AL80" s="23">
        <f t="shared" si="47"/>
        <v>87.398055555555558</v>
      </c>
      <c r="AM80" s="47">
        <f t="shared" si="48"/>
        <v>-2.0029685379473916</v>
      </c>
      <c r="AN80" s="24"/>
      <c r="AO80" s="32">
        <f t="shared" si="34"/>
        <v>4.2011306606757767E-2</v>
      </c>
      <c r="AP80" s="32">
        <f t="shared" si="49"/>
        <v>0.191</v>
      </c>
      <c r="AQ80" s="32"/>
      <c r="AR80" s="32"/>
      <c r="AS80" s="20"/>
    </row>
    <row r="81" spans="1:45">
      <c r="A81" s="10">
        <f>Weekly!B81</f>
        <v>1951.5126617090921</v>
      </c>
      <c r="B81" s="1">
        <f>Weekly!C81</f>
        <v>21.98</v>
      </c>
      <c r="C81" s="6"/>
      <c r="D81" s="14"/>
      <c r="F81" s="23">
        <f t="shared" si="36"/>
        <v>1951.4267959476949</v>
      </c>
      <c r="G81" s="23">
        <f t="shared" si="37"/>
        <v>1951.4398929091453</v>
      </c>
      <c r="H81" s="23">
        <f t="shared" si="43"/>
        <v>22.04</v>
      </c>
      <c r="I81" s="23">
        <f t="shared" si="26"/>
        <v>21.594999999999999</v>
      </c>
      <c r="J81" s="23">
        <f t="shared" si="27"/>
        <v>21.744999999999997</v>
      </c>
      <c r="K81" s="23">
        <f t="shared" si="28"/>
        <v>-0.68981375028741576</v>
      </c>
      <c r="L81" s="54">
        <f t="shared" si="44"/>
        <v>1.3566337088986025</v>
      </c>
      <c r="M81" s="24"/>
      <c r="N81" s="32">
        <f t="shared" si="32"/>
        <v>0.86984044255220638</v>
      </c>
      <c r="O81" s="32">
        <f t="shared" si="45"/>
        <v>-0.16400000000000001</v>
      </c>
      <c r="P81" s="32"/>
      <c r="Q81" s="42"/>
      <c r="R81" s="32"/>
      <c r="S81" s="20"/>
      <c r="U81" s="23">
        <f t="shared" si="38"/>
        <v>1955.5392418431031</v>
      </c>
      <c r="V81" s="23">
        <f t="shared" si="39"/>
        <v>1955.5785327274541</v>
      </c>
      <c r="W81" s="23">
        <f t="shared" si="40"/>
        <v>42.577500000000008</v>
      </c>
      <c r="X81" s="23">
        <f t="shared" si="50"/>
        <v>42.925833333333337</v>
      </c>
      <c r="Y81" s="23">
        <f t="shared" si="24"/>
        <v>41.758277777777785</v>
      </c>
      <c r="Z81" s="23">
        <f t="shared" si="25"/>
        <v>2.7959858923513492</v>
      </c>
      <c r="AA81" s="47">
        <f t="shared" si="31"/>
        <v>1.961819945213783</v>
      </c>
      <c r="AB81" s="24"/>
      <c r="AC81" s="32">
        <f t="shared" si="33"/>
        <v>-0.96911919339854458</v>
      </c>
      <c r="AD81" s="49">
        <f t="shared" si="46"/>
        <v>-0.22450000000000001</v>
      </c>
      <c r="AE81" s="32"/>
      <c r="AF81" s="32"/>
      <c r="AG81" s="20"/>
      <c r="AI81" s="23">
        <f t="shared" si="41"/>
        <v>1965.6369988762744</v>
      </c>
      <c r="AJ81" s="23">
        <f t="shared" si="42"/>
        <v>1965.8727441823805</v>
      </c>
      <c r="AK81" s="23">
        <f t="shared" si="35"/>
        <v>90.199230769230766</v>
      </c>
      <c r="AL81" s="23">
        <f t="shared" si="47"/>
        <v>86.927037037037024</v>
      </c>
      <c r="AM81" s="47">
        <f t="shared" si="48"/>
        <v>3.7642991682778293</v>
      </c>
      <c r="AN81" s="24"/>
      <c r="AO81" s="32">
        <f t="shared" si="34"/>
        <v>0.67440264319221277</v>
      </c>
      <c r="AP81" s="32">
        <f t="shared" si="49"/>
        <v>0.191</v>
      </c>
      <c r="AQ81" s="32"/>
      <c r="AR81" s="32"/>
      <c r="AS81" s="20"/>
    </row>
    <row r="82" spans="1:45">
      <c r="A82" s="10">
        <f>Weekly!B82</f>
        <v>1951.531826664602</v>
      </c>
      <c r="B82" s="1">
        <f>Weekly!C82</f>
        <v>21.88</v>
      </c>
      <c r="C82" s="6"/>
      <c r="D82" s="14"/>
      <c r="F82" s="23">
        <f t="shared" si="36"/>
        <v>1951.4529898705955</v>
      </c>
      <c r="G82" s="23">
        <f t="shared" si="37"/>
        <v>1951.4660868320459</v>
      </c>
      <c r="H82" s="23">
        <f t="shared" si="43"/>
        <v>21.255000000000003</v>
      </c>
      <c r="I82" s="23">
        <f t="shared" si="26"/>
        <v>21.645</v>
      </c>
      <c r="J82" s="23">
        <f t="shared" si="27"/>
        <v>21.802777777777777</v>
      </c>
      <c r="K82" s="23">
        <f t="shared" si="28"/>
        <v>-0.72365906484902487</v>
      </c>
      <c r="L82" s="54">
        <f t="shared" si="44"/>
        <v>-2.5124219645814572</v>
      </c>
      <c r="M82" s="24"/>
      <c r="N82" s="32">
        <f t="shared" si="32"/>
        <v>0.34922799619309125</v>
      </c>
      <c r="O82" s="32">
        <f t="shared" si="45"/>
        <v>-0.16400000000000001</v>
      </c>
      <c r="P82" s="32"/>
      <c r="Q82" s="42"/>
      <c r="R82" s="32"/>
      <c r="S82" s="20"/>
      <c r="U82" s="23">
        <f t="shared" si="38"/>
        <v>1955.6178236118051</v>
      </c>
      <c r="V82" s="23">
        <f t="shared" si="39"/>
        <v>1955.6571144961561</v>
      </c>
      <c r="W82" s="23">
        <f t="shared" si="40"/>
        <v>43.892500000000005</v>
      </c>
      <c r="X82" s="23">
        <f t="shared" si="50"/>
        <v>43.231666666666676</v>
      </c>
      <c r="Y82" s="23">
        <f t="shared" si="24"/>
        <v>42.61911111111111</v>
      </c>
      <c r="Z82" s="23">
        <f t="shared" si="25"/>
        <v>1.4372790506085087</v>
      </c>
      <c r="AA82" s="47">
        <f t="shared" si="31"/>
        <v>2.9878353998727958</v>
      </c>
      <c r="AB82" s="24"/>
      <c r="AC82" s="32">
        <f t="shared" si="33"/>
        <v>-0.90089514320136899</v>
      </c>
      <c r="AD82" s="49">
        <f t="shared" si="46"/>
        <v>-0.22450000000000001</v>
      </c>
      <c r="AE82" s="32"/>
      <c r="AF82" s="32"/>
      <c r="AG82" s="20"/>
      <c r="AI82" s="23">
        <f t="shared" si="41"/>
        <v>1965.8727441823805</v>
      </c>
      <c r="AJ82" s="23">
        <f t="shared" si="42"/>
        <v>1966.1084894884866</v>
      </c>
      <c r="AK82" s="23">
        <f t="shared" si="35"/>
        <v>92.56</v>
      </c>
      <c r="AL82" s="23">
        <f t="shared" si="47"/>
        <v>86.560669515669531</v>
      </c>
      <c r="AM82" s="47">
        <f t="shared" si="48"/>
        <v>6.93078105552829</v>
      </c>
      <c r="AN82" s="24"/>
      <c r="AO82" s="32">
        <f t="shared" si="34"/>
        <v>0.99123348787753007</v>
      </c>
      <c r="AP82" s="32">
        <f t="shared" si="49"/>
        <v>0.191</v>
      </c>
      <c r="AQ82" s="32"/>
      <c r="AR82" s="32"/>
      <c r="AS82" s="20"/>
    </row>
    <row r="83" spans="1:45">
      <c r="A83" s="10">
        <f>Weekly!B83</f>
        <v>1951.550991620112</v>
      </c>
      <c r="B83" s="1">
        <f>Weekly!C83</f>
        <v>22.53</v>
      </c>
      <c r="C83" s="6"/>
      <c r="D83" s="14"/>
      <c r="F83" s="23">
        <f t="shared" si="36"/>
        <v>1951.4791837934961</v>
      </c>
      <c r="G83" s="23">
        <f t="shared" si="37"/>
        <v>1951.4922807549465</v>
      </c>
      <c r="H83" s="23">
        <f t="shared" si="43"/>
        <v>21.64</v>
      </c>
      <c r="I83" s="23">
        <f t="shared" si="26"/>
        <v>21.625</v>
      </c>
      <c r="J83" s="23">
        <f t="shared" si="27"/>
        <v>21.953333333333333</v>
      </c>
      <c r="K83" s="23">
        <f t="shared" si="28"/>
        <v>-1.4955967203158171</v>
      </c>
      <c r="L83" s="54">
        <f t="shared" si="44"/>
        <v>-1.4272699665958011</v>
      </c>
      <c r="M83" s="24"/>
      <c r="N83" s="32">
        <f t="shared" si="32"/>
        <v>-0.33479211082011295</v>
      </c>
      <c r="O83" s="32">
        <f t="shared" si="45"/>
        <v>-0.16400000000000001</v>
      </c>
      <c r="P83" s="32"/>
      <c r="Q83" s="42"/>
      <c r="R83" s="32"/>
      <c r="S83" s="20"/>
      <c r="U83" s="23">
        <f t="shared" si="38"/>
        <v>1955.696405380507</v>
      </c>
      <c r="V83" s="23">
        <f t="shared" si="39"/>
        <v>1955.735696264858</v>
      </c>
      <c r="W83" s="23">
        <f t="shared" si="40"/>
        <v>43.225000000000001</v>
      </c>
      <c r="X83" s="23">
        <f t="shared" si="50"/>
        <v>43.552500000000009</v>
      </c>
      <c r="Y83" s="23">
        <f t="shared" si="24"/>
        <v>43.313277777777778</v>
      </c>
      <c r="Z83" s="23">
        <f t="shared" si="25"/>
        <v>0.55230690101446545</v>
      </c>
      <c r="AA83" s="47">
        <f t="shared" si="31"/>
        <v>-0.20381227722060524</v>
      </c>
      <c r="AB83" s="24"/>
      <c r="AC83" s="32">
        <f t="shared" si="33"/>
        <v>-0.41113224316687003</v>
      </c>
      <c r="AD83" s="49">
        <f t="shared" si="46"/>
        <v>-0.22450000000000001</v>
      </c>
      <c r="AE83" s="32"/>
      <c r="AF83" s="32"/>
      <c r="AG83" s="20"/>
      <c r="AI83" s="23">
        <f t="shared" si="41"/>
        <v>1966.1084894884866</v>
      </c>
      <c r="AJ83" s="23">
        <f t="shared" si="42"/>
        <v>1966.3442347945927</v>
      </c>
      <c r="AK83" s="23">
        <f t="shared" si="35"/>
        <v>90.87833333333333</v>
      </c>
      <c r="AL83" s="23">
        <f t="shared" si="47"/>
        <v>86.861787749287771</v>
      </c>
      <c r="AM83" s="47">
        <f t="shared" si="48"/>
        <v>4.6240650671831141</v>
      </c>
      <c r="AN83" s="24"/>
      <c r="AO83" s="32">
        <f t="shared" si="34"/>
        <v>0.84425516725187411</v>
      </c>
      <c r="AP83" s="32">
        <f t="shared" si="49"/>
        <v>0.191</v>
      </c>
      <c r="AQ83" s="32"/>
      <c r="AR83" s="32"/>
      <c r="AS83" s="20"/>
    </row>
    <row r="84" spans="1:45">
      <c r="A84" s="10">
        <f>Weekly!B84</f>
        <v>1951.5701565756219</v>
      </c>
      <c r="B84" s="1">
        <f>Weekly!C84</f>
        <v>22.85</v>
      </c>
      <c r="C84" s="6"/>
      <c r="D84" s="14"/>
      <c r="F84" s="23">
        <f t="shared" si="36"/>
        <v>1951.5053777163967</v>
      </c>
      <c r="G84" s="23">
        <f t="shared" si="37"/>
        <v>1951.5184746778471</v>
      </c>
      <c r="H84" s="23">
        <f t="shared" si="43"/>
        <v>21.98</v>
      </c>
      <c r="I84" s="23">
        <f t="shared" si="26"/>
        <v>21.941666666666666</v>
      </c>
      <c r="J84" s="23">
        <f t="shared" si="27"/>
        <v>22.13388888888889</v>
      </c>
      <c r="K84" s="23">
        <f t="shared" si="28"/>
        <v>-0.86845209708592552</v>
      </c>
      <c r="L84" s="54">
        <f t="shared" si="44"/>
        <v>-0.6952636731005768</v>
      </c>
      <c r="M84" s="24"/>
      <c r="N84" s="32">
        <f t="shared" si="32"/>
        <v>-0.86215926838207746</v>
      </c>
      <c r="O84" s="32">
        <f t="shared" si="45"/>
        <v>-0.16400000000000001</v>
      </c>
      <c r="P84" s="32"/>
      <c r="Q84" s="42"/>
      <c r="R84" s="32"/>
      <c r="S84" s="20"/>
      <c r="U84" s="23">
        <f t="shared" si="38"/>
        <v>1955.774987149209</v>
      </c>
      <c r="V84" s="23">
        <f t="shared" si="39"/>
        <v>1955.81427803356</v>
      </c>
      <c r="W84" s="23">
        <f t="shared" si="40"/>
        <v>43.540000000000006</v>
      </c>
      <c r="X84" s="23">
        <f t="shared" si="50"/>
        <v>44.13416666666668</v>
      </c>
      <c r="Y84" s="23">
        <f t="shared" si="24"/>
        <v>43.924444444444447</v>
      </c>
      <c r="Z84" s="23">
        <f t="shared" si="25"/>
        <v>0.47746129717698427</v>
      </c>
      <c r="AA84" s="47">
        <f t="shared" si="31"/>
        <v>-0.8752403116462526</v>
      </c>
      <c r="AB84" s="24"/>
      <c r="AC84" s="32">
        <f t="shared" si="33"/>
        <v>0.27100400267103747</v>
      </c>
      <c r="AD84" s="49">
        <f t="shared" si="46"/>
        <v>-0.22450000000000001</v>
      </c>
      <c r="AE84" s="32"/>
      <c r="AF84" s="32"/>
      <c r="AG84" s="20"/>
      <c r="AI84" s="23">
        <f t="shared" si="41"/>
        <v>1966.3442347945927</v>
      </c>
      <c r="AJ84" s="23">
        <f t="shared" si="42"/>
        <v>1966.5799801006988</v>
      </c>
      <c r="AK84" s="23">
        <f t="shared" si="35"/>
        <v>86.228461538461545</v>
      </c>
      <c r="AL84" s="23">
        <f t="shared" si="47"/>
        <v>87.320306267806274</v>
      </c>
      <c r="AM84" s="47">
        <f t="shared" si="48"/>
        <v>-1.2503904028876245</v>
      </c>
      <c r="AN84" s="24"/>
      <c r="AO84" s="32">
        <f t="shared" si="34"/>
        <v>0.30224047101803769</v>
      </c>
      <c r="AP84" s="32">
        <f t="shared" si="49"/>
        <v>0.191</v>
      </c>
      <c r="AQ84" s="32"/>
      <c r="AR84" s="32"/>
      <c r="AS84" s="20"/>
    </row>
    <row r="85" spans="1:45">
      <c r="A85" s="10">
        <f>Weekly!B85</f>
        <v>1951.5893215311319</v>
      </c>
      <c r="B85" s="1">
        <f>Weekly!C85</f>
        <v>22.79</v>
      </c>
      <c r="C85" s="6"/>
      <c r="D85" s="14"/>
      <c r="F85" s="23">
        <f t="shared" si="36"/>
        <v>1951.5315716392972</v>
      </c>
      <c r="G85" s="23">
        <f t="shared" si="37"/>
        <v>1951.5446686007476</v>
      </c>
      <c r="H85" s="23">
        <f t="shared" si="43"/>
        <v>22.204999999999998</v>
      </c>
      <c r="I85" s="23">
        <f t="shared" si="26"/>
        <v>22.344999999999999</v>
      </c>
      <c r="J85" s="23">
        <f t="shared" si="27"/>
        <v>22.332777777777778</v>
      </c>
      <c r="K85" s="23">
        <f t="shared" si="28"/>
        <v>5.472772954551175E-2</v>
      </c>
      <c r="L85" s="54">
        <f t="shared" si="44"/>
        <v>-0.57215353615762687</v>
      </c>
      <c r="M85" s="24"/>
      <c r="N85" s="32">
        <f t="shared" si="32"/>
        <v>-0.98611252243806768</v>
      </c>
      <c r="O85" s="32">
        <f t="shared" si="45"/>
        <v>-0.16400000000000001</v>
      </c>
      <c r="P85" s="32"/>
      <c r="Q85" s="42"/>
      <c r="R85" s="32"/>
      <c r="S85" s="20"/>
      <c r="U85" s="23">
        <f t="shared" si="38"/>
        <v>1955.8535689179109</v>
      </c>
      <c r="V85" s="23">
        <f t="shared" si="39"/>
        <v>1955.8928598022619</v>
      </c>
      <c r="W85" s="23">
        <f t="shared" si="40"/>
        <v>45.637500000000003</v>
      </c>
      <c r="X85" s="23">
        <f t="shared" si="50"/>
        <v>44.830000000000005</v>
      </c>
      <c r="Y85" s="23">
        <f t="shared" si="24"/>
        <v>44.579166666666666</v>
      </c>
      <c r="Z85" s="23">
        <f t="shared" si="25"/>
        <v>0.56266940835594248</v>
      </c>
      <c r="AA85" s="47">
        <f t="shared" si="31"/>
        <v>2.3740536498738196</v>
      </c>
      <c r="AB85" s="24"/>
      <c r="AC85" s="32">
        <f t="shared" si="33"/>
        <v>0.82633446378532704</v>
      </c>
      <c r="AD85" s="49">
        <f t="shared" si="46"/>
        <v>-0.22450000000000001</v>
      </c>
      <c r="AE85" s="32"/>
      <c r="AF85" s="32"/>
      <c r="AG85" s="20"/>
      <c r="AI85" s="23">
        <f t="shared" si="41"/>
        <v>1966.5799801006988</v>
      </c>
      <c r="AJ85" s="23">
        <f t="shared" si="42"/>
        <v>1966.8157254068049</v>
      </c>
      <c r="AK85" s="23">
        <f t="shared" si="35"/>
        <v>78.260000000000005</v>
      </c>
      <c r="AL85" s="23">
        <f t="shared" si="47"/>
        <v>88.338639601139604</v>
      </c>
      <c r="AM85" s="47">
        <f t="shared" si="48"/>
        <v>-11.409095325268714</v>
      </c>
      <c r="AN85" s="24"/>
      <c r="AO85" s="32">
        <f t="shared" si="34"/>
        <v>-0.38119590063378689</v>
      </c>
      <c r="AP85" s="32">
        <f t="shared" si="49"/>
        <v>0.191</v>
      </c>
      <c r="AQ85" s="32"/>
      <c r="AR85" s="32"/>
      <c r="AS85" s="20"/>
    </row>
    <row r="86" spans="1:45">
      <c r="A86" s="10">
        <f>Weekly!B86</f>
        <v>1951.6084864866418</v>
      </c>
      <c r="B86" s="1">
        <f>Weekly!C86</f>
        <v>22.94</v>
      </c>
      <c r="C86" s="6"/>
      <c r="D86" s="14"/>
      <c r="F86" s="23">
        <f t="shared" si="36"/>
        <v>1951.5577655621978</v>
      </c>
      <c r="G86" s="23">
        <f t="shared" si="37"/>
        <v>1951.5708625236482</v>
      </c>
      <c r="H86" s="23">
        <f t="shared" si="43"/>
        <v>22.85</v>
      </c>
      <c r="I86" s="23">
        <f t="shared" si="26"/>
        <v>22.64</v>
      </c>
      <c r="J86" s="23">
        <f t="shared" si="27"/>
        <v>22.507222222222222</v>
      </c>
      <c r="K86" s="23">
        <f t="shared" si="28"/>
        <v>0.58993409522869467</v>
      </c>
      <c r="L86" s="54">
        <f t="shared" si="44"/>
        <v>1.5229679362180226</v>
      </c>
      <c r="M86" s="24"/>
      <c r="N86" s="32">
        <f t="shared" si="32"/>
        <v>-0.6486527678288122</v>
      </c>
      <c r="O86" s="32">
        <f t="shared" si="45"/>
        <v>-0.16400000000000001</v>
      </c>
      <c r="P86" s="32"/>
      <c r="Q86" s="42"/>
      <c r="R86" s="32"/>
      <c r="S86" s="20"/>
      <c r="U86" s="23">
        <f t="shared" si="38"/>
        <v>1955.9321506866129</v>
      </c>
      <c r="V86" s="23">
        <f t="shared" si="39"/>
        <v>1955.9714415709639</v>
      </c>
      <c r="W86" s="23">
        <f t="shared" si="40"/>
        <v>45.3125</v>
      </c>
      <c r="X86" s="23">
        <f t="shared" si="50"/>
        <v>44.985000000000007</v>
      </c>
      <c r="Y86" s="23">
        <f t="shared" si="24"/>
        <v>45.1875</v>
      </c>
      <c r="Z86" s="23">
        <f t="shared" si="25"/>
        <v>-0.44813278008297708</v>
      </c>
      <c r="AA86" s="47">
        <f t="shared" si="31"/>
        <v>0.27662517289073207</v>
      </c>
      <c r="AB86" s="24"/>
      <c r="AC86" s="32">
        <f t="shared" si="33"/>
        <v>0.99501384561065243</v>
      </c>
      <c r="AD86" s="49">
        <f t="shared" si="46"/>
        <v>-0.22450000000000001</v>
      </c>
      <c r="AE86" s="32"/>
      <c r="AF86" s="32"/>
      <c r="AG86" s="20"/>
      <c r="AI86" s="23">
        <f t="shared" si="41"/>
        <v>1966.8157254068049</v>
      </c>
      <c r="AJ86" s="23">
        <f t="shared" si="42"/>
        <v>1967.0514707129109</v>
      </c>
      <c r="AK86" s="23">
        <f t="shared" si="35"/>
        <v>81.454999999999998</v>
      </c>
      <c r="AL86" s="23">
        <f t="shared" si="47"/>
        <v>88.820762108262102</v>
      </c>
      <c r="AM86" s="47">
        <f t="shared" si="48"/>
        <v>-8.2928382209602081</v>
      </c>
      <c r="AN86" s="24"/>
      <c r="AO86" s="32">
        <f t="shared" si="34"/>
        <v>-0.88626647385854518</v>
      </c>
      <c r="AP86" s="32">
        <f t="shared" si="49"/>
        <v>0.191</v>
      </c>
      <c r="AQ86" s="32"/>
      <c r="AR86" s="32"/>
      <c r="AS86" s="20"/>
    </row>
    <row r="87" spans="1:45">
      <c r="A87" s="10">
        <f>Weekly!B87</f>
        <v>1951.6276514421518</v>
      </c>
      <c r="B87" s="1">
        <f>Weekly!C87</f>
        <v>22.88</v>
      </c>
      <c r="C87" s="6"/>
      <c r="D87" s="14"/>
      <c r="F87" s="23">
        <f t="shared" si="36"/>
        <v>1951.5839594850984</v>
      </c>
      <c r="G87" s="23">
        <f t="shared" si="37"/>
        <v>1951.5970564465488</v>
      </c>
      <c r="H87" s="23">
        <f t="shared" si="43"/>
        <v>22.865000000000002</v>
      </c>
      <c r="I87" s="23">
        <f t="shared" si="26"/>
        <v>22.864999999999998</v>
      </c>
      <c r="J87" s="23">
        <f t="shared" si="27"/>
        <v>22.745555555555555</v>
      </c>
      <c r="K87" s="23">
        <f t="shared" si="28"/>
        <v>0.52513311513848748</v>
      </c>
      <c r="L87" s="54">
        <f t="shared" si="44"/>
        <v>0.52513311513850969</v>
      </c>
      <c r="M87" s="24"/>
      <c r="N87" s="32">
        <f t="shared" si="32"/>
        <v>-7.681174182365115E-3</v>
      </c>
      <c r="O87" s="32">
        <f t="shared" si="45"/>
        <v>-0.16400000000000001</v>
      </c>
      <c r="P87" s="32"/>
      <c r="Q87" s="42"/>
      <c r="R87" s="32"/>
      <c r="S87" s="20"/>
      <c r="U87" s="23">
        <f t="shared" si="38"/>
        <v>1956.0107324553148</v>
      </c>
      <c r="V87" s="23">
        <f t="shared" si="39"/>
        <v>1956.0500233396658</v>
      </c>
      <c r="W87" s="23">
        <f t="shared" si="40"/>
        <v>44.005000000000003</v>
      </c>
      <c r="X87" s="23">
        <f t="shared" si="50"/>
        <v>44.713333333333331</v>
      </c>
      <c r="Y87" s="23">
        <f t="shared" si="24"/>
        <v>45.413611111111116</v>
      </c>
      <c r="Z87" s="23">
        <f t="shared" si="25"/>
        <v>-1.5419997675684805</v>
      </c>
      <c r="AA87" s="47">
        <f t="shared" si="31"/>
        <v>-3.1017377315905148</v>
      </c>
      <c r="AB87" s="24"/>
      <c r="AC87" s="32">
        <f t="shared" si="33"/>
        <v>0.69811519072854356</v>
      </c>
      <c r="AD87" s="49">
        <f t="shared" si="46"/>
        <v>-0.22450000000000001</v>
      </c>
      <c r="AE87" s="32"/>
      <c r="AF87" s="32"/>
      <c r="AG87" s="20"/>
      <c r="AI87" s="23">
        <f t="shared" si="41"/>
        <v>1967.0514707129109</v>
      </c>
      <c r="AJ87" s="23">
        <f t="shared" si="42"/>
        <v>1967.287216019017</v>
      </c>
      <c r="AK87" s="23">
        <f t="shared" si="35"/>
        <v>88.529230769230765</v>
      </c>
      <c r="AL87" s="23">
        <f t="shared" si="47"/>
        <v>88.76247150997149</v>
      </c>
      <c r="AM87" s="47">
        <f t="shared" si="48"/>
        <v>-0.26276954299827571</v>
      </c>
      <c r="AN87" s="24"/>
      <c r="AO87" s="32">
        <f t="shared" si="34"/>
        <v>-0.97664311421021943</v>
      </c>
      <c r="AP87" s="32">
        <f t="shared" si="49"/>
        <v>0.191</v>
      </c>
      <c r="AQ87" s="32"/>
      <c r="AR87" s="32"/>
      <c r="AS87" s="20"/>
    </row>
    <row r="88" spans="1:45">
      <c r="A88" s="10">
        <f>Weekly!B88</f>
        <v>1951.6468163976617</v>
      </c>
      <c r="B88" s="1">
        <f>Weekly!C88</f>
        <v>23.28</v>
      </c>
      <c r="C88" s="6"/>
      <c r="D88" s="14"/>
      <c r="F88" s="23">
        <f t="shared" si="36"/>
        <v>1951.610153407999</v>
      </c>
      <c r="G88" s="23">
        <f t="shared" si="37"/>
        <v>1951.6232503694494</v>
      </c>
      <c r="H88" s="23">
        <f t="shared" si="43"/>
        <v>22.88</v>
      </c>
      <c r="I88" s="23">
        <f t="shared" si="26"/>
        <v>23.008333333333336</v>
      </c>
      <c r="J88" s="23">
        <f t="shared" si="27"/>
        <v>22.925555555555558</v>
      </c>
      <c r="K88" s="23">
        <f t="shared" si="28"/>
        <v>0.36107206901565547</v>
      </c>
      <c r="L88" s="54">
        <f t="shared" si="44"/>
        <v>-0.19871080308245803</v>
      </c>
      <c r="M88" s="24"/>
      <c r="N88" s="32">
        <f t="shared" si="32"/>
        <v>0.63688452623089975</v>
      </c>
      <c r="O88" s="32">
        <f t="shared" si="45"/>
        <v>-0.16400000000000001</v>
      </c>
      <c r="P88" s="32"/>
      <c r="Q88" s="42"/>
      <c r="R88" s="32"/>
      <c r="S88" s="20"/>
      <c r="U88" s="23">
        <f t="shared" si="38"/>
        <v>1956.0893142240168</v>
      </c>
      <c r="V88" s="23">
        <f t="shared" si="39"/>
        <v>1956.1286051083678</v>
      </c>
      <c r="W88" s="23">
        <f t="shared" si="40"/>
        <v>44.822499999999998</v>
      </c>
      <c r="X88" s="23">
        <f t="shared" si="50"/>
        <v>45.675833333333337</v>
      </c>
      <c r="Y88" s="23">
        <f t="shared" si="24"/>
        <v>45.751666666666665</v>
      </c>
      <c r="Z88" s="23">
        <f t="shared" si="25"/>
        <v>-0.16574988160721338</v>
      </c>
      <c r="AA88" s="47">
        <f t="shared" si="31"/>
        <v>-2.0308914065061412</v>
      </c>
      <c r="AB88" s="24"/>
      <c r="AC88" s="32">
        <f t="shared" si="33"/>
        <v>7.4560679419003392E-2</v>
      </c>
      <c r="AD88" s="49">
        <f t="shared" si="46"/>
        <v>-0.22450000000000001</v>
      </c>
      <c r="AE88" s="32"/>
      <c r="AF88" s="32"/>
      <c r="AG88" s="20"/>
      <c r="AI88" s="23">
        <f t="shared" si="41"/>
        <v>1967.287216019017</v>
      </c>
      <c r="AJ88" s="23">
        <f t="shared" si="42"/>
        <v>1967.5229613251231</v>
      </c>
      <c r="AK88" s="23">
        <f t="shared" si="35"/>
        <v>92.124999999999986</v>
      </c>
      <c r="AL88" s="23">
        <f t="shared" si="47"/>
        <v>89.455341880341877</v>
      </c>
      <c r="AM88" s="47">
        <f t="shared" si="48"/>
        <v>2.9843473442079382</v>
      </c>
      <c r="AN88" s="24"/>
      <c r="AO88" s="32">
        <f t="shared" si="34"/>
        <v>-0.61003758724378232</v>
      </c>
      <c r="AP88" s="32">
        <f t="shared" si="49"/>
        <v>0.191</v>
      </c>
      <c r="AQ88" s="32"/>
      <c r="AR88" s="32"/>
      <c r="AS88" s="20"/>
    </row>
    <row r="89" spans="1:45">
      <c r="A89" s="10">
        <f>Weekly!B89</f>
        <v>1951.6659813531717</v>
      </c>
      <c r="B89" s="1">
        <f>Weekly!C89</f>
        <v>23.53</v>
      </c>
      <c r="C89" s="6"/>
      <c r="D89" s="14"/>
      <c r="F89" s="23">
        <f t="shared" si="36"/>
        <v>1951.6363473308995</v>
      </c>
      <c r="G89" s="23">
        <f t="shared" si="37"/>
        <v>1951.6494442923499</v>
      </c>
      <c r="H89" s="23">
        <f t="shared" si="43"/>
        <v>23.28</v>
      </c>
      <c r="I89" s="23">
        <f t="shared" si="26"/>
        <v>23.256666666666664</v>
      </c>
      <c r="J89" s="23">
        <f t="shared" si="27"/>
        <v>23.121111111111112</v>
      </c>
      <c r="K89" s="23">
        <f t="shared" si="28"/>
        <v>0.586284780623747</v>
      </c>
      <c r="L89" s="54">
        <f t="shared" si="44"/>
        <v>0.68720265269834879</v>
      </c>
      <c r="M89" s="24"/>
      <c r="N89" s="32">
        <f t="shared" si="32"/>
        <v>0.9834448786398059</v>
      </c>
      <c r="O89" s="32">
        <f t="shared" si="45"/>
        <v>-0.16400000000000001</v>
      </c>
      <c r="P89" s="32"/>
      <c r="Q89" s="42"/>
      <c r="R89" s="32"/>
      <c r="S89" s="20"/>
      <c r="U89" s="23">
        <f t="shared" si="38"/>
        <v>1956.1678959927187</v>
      </c>
      <c r="V89" s="23">
        <f t="shared" si="39"/>
        <v>1956.2071868770697</v>
      </c>
      <c r="W89" s="23">
        <f t="shared" si="40"/>
        <v>48.2</v>
      </c>
      <c r="X89" s="23">
        <f t="shared" si="50"/>
        <v>47.025000000000006</v>
      </c>
      <c r="Y89" s="23">
        <f t="shared" si="24"/>
        <v>46.335833333333341</v>
      </c>
      <c r="Z89" s="23">
        <f t="shared" si="25"/>
        <v>1.4873298203334384</v>
      </c>
      <c r="AA89" s="47">
        <f t="shared" si="31"/>
        <v>4.0231642177580351</v>
      </c>
      <c r="AB89" s="24"/>
      <c r="AC89" s="32">
        <f t="shared" si="33"/>
        <v>-0.58388160244018361</v>
      </c>
      <c r="AD89" s="49">
        <f t="shared" si="46"/>
        <v>-0.22450000000000001</v>
      </c>
      <c r="AE89" s="32"/>
      <c r="AF89" s="32"/>
      <c r="AG89" s="20"/>
      <c r="AI89" s="23">
        <f t="shared" si="41"/>
        <v>1967.5229613251231</v>
      </c>
      <c r="AJ89" s="23">
        <f t="shared" si="42"/>
        <v>1967.7587066312292</v>
      </c>
      <c r="AK89" s="23">
        <f t="shared" si="35"/>
        <v>94.8125</v>
      </c>
      <c r="AL89" s="23">
        <f t="shared" si="47"/>
        <v>90.924031339031316</v>
      </c>
      <c r="AM89" s="47">
        <f t="shared" si="48"/>
        <v>4.276612688310788</v>
      </c>
      <c r="AN89" s="24"/>
      <c r="AO89" s="32">
        <f t="shared" si="34"/>
        <v>4.2011306606594245E-2</v>
      </c>
      <c r="AP89" s="32">
        <f t="shared" si="49"/>
        <v>0.191</v>
      </c>
      <c r="AQ89" s="32"/>
      <c r="AR89" s="32"/>
      <c r="AS89" s="20"/>
    </row>
    <row r="90" spans="1:45">
      <c r="A90" s="10">
        <f>Weekly!B90</f>
        <v>1951.6851463086816</v>
      </c>
      <c r="B90" s="1">
        <f>Weekly!C90</f>
        <v>23.69</v>
      </c>
      <c r="C90" s="6"/>
      <c r="D90" s="14"/>
      <c r="F90" s="23">
        <f t="shared" si="36"/>
        <v>1951.6625412538001</v>
      </c>
      <c r="G90" s="23">
        <f t="shared" si="37"/>
        <v>1951.6756382152505</v>
      </c>
      <c r="H90" s="23">
        <f t="shared" si="43"/>
        <v>23.61</v>
      </c>
      <c r="I90" s="23">
        <f t="shared" si="26"/>
        <v>23.429999999999996</v>
      </c>
      <c r="J90" s="23">
        <f t="shared" si="27"/>
        <v>23.244999999999997</v>
      </c>
      <c r="K90" s="23">
        <f t="shared" si="28"/>
        <v>0.79587007958701328</v>
      </c>
      <c r="L90" s="54">
        <f t="shared" si="44"/>
        <v>1.5702301570230226</v>
      </c>
      <c r="M90" s="24"/>
      <c r="N90" s="32">
        <f t="shared" si="32"/>
        <v>0.8698404425641072</v>
      </c>
      <c r="O90" s="32">
        <f t="shared" si="45"/>
        <v>-0.16400000000000001</v>
      </c>
      <c r="P90" s="32"/>
      <c r="Q90" s="42"/>
      <c r="R90" s="32"/>
      <c r="S90" s="20"/>
      <c r="U90" s="23">
        <f t="shared" si="38"/>
        <v>1956.2464777614207</v>
      </c>
      <c r="V90" s="23">
        <f t="shared" si="39"/>
        <v>1956.2857686457717</v>
      </c>
      <c r="W90" s="23">
        <f t="shared" si="40"/>
        <v>48.052500000000002</v>
      </c>
      <c r="X90" s="23">
        <f t="shared" si="50"/>
        <v>47.393333333333338</v>
      </c>
      <c r="Y90" s="23">
        <f t="shared" si="24"/>
        <v>46.695555555555558</v>
      </c>
      <c r="Z90" s="23">
        <f t="shared" si="25"/>
        <v>1.4943130443059172</v>
      </c>
      <c r="AA90" s="47">
        <f t="shared" si="31"/>
        <v>2.9059391805072998</v>
      </c>
      <c r="AB90" s="24"/>
      <c r="AC90" s="32">
        <f t="shared" si="33"/>
        <v>-0.96911919339701136</v>
      </c>
      <c r="AD90" s="49">
        <f t="shared" si="46"/>
        <v>-0.22450000000000001</v>
      </c>
      <c r="AE90" s="32"/>
      <c r="AF90" s="32"/>
      <c r="AG90" s="20"/>
      <c r="AI90" s="23">
        <f t="shared" si="41"/>
        <v>1967.7587066312292</v>
      </c>
      <c r="AJ90" s="23">
        <f t="shared" si="42"/>
        <v>1967.9944519373353</v>
      </c>
      <c r="AK90" s="23">
        <f t="shared" si="35"/>
        <v>94.538333333333341</v>
      </c>
      <c r="AL90" s="23">
        <f t="shared" si="47"/>
        <v>93.819330484330479</v>
      </c>
      <c r="AM90" s="47">
        <f t="shared" si="48"/>
        <v>0.76636962264717834</v>
      </c>
      <c r="AN90" s="24"/>
      <c r="AO90" s="32">
        <f t="shared" si="34"/>
        <v>0.67440264319207088</v>
      </c>
      <c r="AP90" s="32">
        <f t="shared" si="49"/>
        <v>0.191</v>
      </c>
      <c r="AQ90" s="32"/>
      <c r="AR90" s="32"/>
      <c r="AS90" s="20"/>
    </row>
    <row r="91" spans="1:45">
      <c r="A91" s="10">
        <f>Weekly!B91</f>
        <v>1951.7043112641916</v>
      </c>
      <c r="B91" s="1">
        <f>Weekly!C91</f>
        <v>23.4</v>
      </c>
      <c r="C91" s="6"/>
      <c r="D91" s="14"/>
      <c r="F91" s="23">
        <f t="shared" si="36"/>
        <v>1951.6887351767007</v>
      </c>
      <c r="G91" s="23">
        <f t="shared" si="37"/>
        <v>1951.7018321381511</v>
      </c>
      <c r="H91" s="23">
        <f t="shared" si="43"/>
        <v>23.4</v>
      </c>
      <c r="I91" s="23">
        <f t="shared" si="26"/>
        <v>23.423333333333332</v>
      </c>
      <c r="J91" s="23">
        <f t="shared" si="27"/>
        <v>23.24722222222222</v>
      </c>
      <c r="K91" s="23">
        <f t="shared" si="28"/>
        <v>0.75755765324412305</v>
      </c>
      <c r="L91" s="54">
        <f t="shared" si="44"/>
        <v>0.6571872386187172</v>
      </c>
      <c r="M91" s="24"/>
      <c r="N91" s="32">
        <f t="shared" si="32"/>
        <v>0.34922799621612172</v>
      </c>
      <c r="O91" s="32">
        <f t="shared" si="45"/>
        <v>-0.16400000000000001</v>
      </c>
      <c r="P91" s="32"/>
      <c r="Q91" s="42"/>
      <c r="R91" s="32"/>
      <c r="S91" s="20"/>
      <c r="U91" s="23">
        <f t="shared" si="38"/>
        <v>1956.3250595301226</v>
      </c>
      <c r="V91" s="23">
        <f t="shared" si="39"/>
        <v>1956.3643504144736</v>
      </c>
      <c r="W91" s="23">
        <f t="shared" si="40"/>
        <v>45.927499999999995</v>
      </c>
      <c r="X91" s="23">
        <f t="shared" si="50"/>
        <v>46.749166666666667</v>
      </c>
      <c r="Y91" s="23">
        <f t="shared" si="24"/>
        <v>46.913888888888891</v>
      </c>
      <c r="Z91" s="23">
        <f t="shared" si="25"/>
        <v>-0.35111611107822016</v>
      </c>
      <c r="AA91" s="47">
        <f t="shared" si="31"/>
        <v>-2.1025519568950379</v>
      </c>
      <c r="AB91" s="24"/>
      <c r="AC91" s="32">
        <f t="shared" si="33"/>
        <v>-0.90089514320406761</v>
      </c>
      <c r="AD91" s="49">
        <f t="shared" si="46"/>
        <v>-0.22450000000000001</v>
      </c>
      <c r="AE91" s="32"/>
      <c r="AF91" s="32"/>
      <c r="AG91" s="20"/>
      <c r="AI91" s="23">
        <f t="shared" si="41"/>
        <v>1967.9944519373353</v>
      </c>
      <c r="AJ91" s="23">
        <f t="shared" si="42"/>
        <v>1968.2301972434414</v>
      </c>
      <c r="AK91" s="23">
        <f t="shared" si="35"/>
        <v>92.035384615384615</v>
      </c>
      <c r="AL91" s="23">
        <f t="shared" si="47"/>
        <v>96.21377492877491</v>
      </c>
      <c r="AM91" s="47">
        <f t="shared" si="48"/>
        <v>-4.3428192236334873</v>
      </c>
      <c r="AN91" s="24"/>
      <c r="AO91" s="32">
        <f t="shared" si="34"/>
        <v>0.99123348787750654</v>
      </c>
      <c r="AP91" s="32">
        <f t="shared" si="49"/>
        <v>0.191</v>
      </c>
      <c r="AQ91" s="32"/>
      <c r="AR91" s="32"/>
      <c r="AS91" s="20"/>
    </row>
    <row r="92" spans="1:45">
      <c r="A92" s="10">
        <f>Weekly!B92</f>
        <v>1951.7234762197015</v>
      </c>
      <c r="B92" s="1">
        <f>Weekly!C92</f>
        <v>23.26</v>
      </c>
      <c r="C92" s="6"/>
      <c r="D92" s="14"/>
      <c r="F92" s="23">
        <f t="shared" si="36"/>
        <v>1951.7149290996012</v>
      </c>
      <c r="G92" s="23">
        <f t="shared" si="37"/>
        <v>1951.7280260610517</v>
      </c>
      <c r="H92" s="23">
        <f t="shared" si="43"/>
        <v>23.26</v>
      </c>
      <c r="I92" s="23">
        <f t="shared" si="26"/>
        <v>23.466666666666669</v>
      </c>
      <c r="J92" s="23">
        <f t="shared" si="27"/>
        <v>23.234444444444442</v>
      </c>
      <c r="K92" s="23">
        <f t="shared" si="28"/>
        <v>0.99947396107313846</v>
      </c>
      <c r="L92" s="54">
        <f t="shared" si="44"/>
        <v>0.10998995743869422</v>
      </c>
      <c r="M92" s="24"/>
      <c r="N92" s="32">
        <f t="shared" si="32"/>
        <v>-0.33479211079716764</v>
      </c>
      <c r="O92" s="32">
        <f t="shared" si="45"/>
        <v>-0.16400000000000001</v>
      </c>
      <c r="P92" s="32"/>
      <c r="Q92" s="42"/>
      <c r="R92" s="32"/>
      <c r="S92" s="20"/>
      <c r="U92" s="23">
        <f t="shared" si="38"/>
        <v>1956.4036412988246</v>
      </c>
      <c r="V92" s="23">
        <f t="shared" si="39"/>
        <v>1956.4429321831756</v>
      </c>
      <c r="W92" s="23">
        <f t="shared" si="40"/>
        <v>46.267499999999998</v>
      </c>
      <c r="X92" s="23">
        <f t="shared" si="50"/>
        <v>46.997500000000002</v>
      </c>
      <c r="Y92" s="23">
        <f t="shared" si="24"/>
        <v>47.164444444444449</v>
      </c>
      <c r="Z92" s="23">
        <f t="shared" si="25"/>
        <v>-0.35396249528836243</v>
      </c>
      <c r="AA92" s="47">
        <f t="shared" si="31"/>
        <v>-1.9017385978138068</v>
      </c>
      <c r="AB92" s="24"/>
      <c r="AC92" s="32">
        <f t="shared" si="33"/>
        <v>-0.41113224317253777</v>
      </c>
      <c r="AD92" s="49">
        <f t="shared" si="46"/>
        <v>-0.22450000000000001</v>
      </c>
      <c r="AE92" s="32"/>
      <c r="AF92" s="32"/>
      <c r="AG92" s="20"/>
      <c r="AI92" s="23">
        <f t="shared" si="41"/>
        <v>1968.2301972434414</v>
      </c>
      <c r="AJ92" s="23">
        <f t="shared" si="42"/>
        <v>1968.4659425495474</v>
      </c>
      <c r="AK92" s="23">
        <f t="shared" si="35"/>
        <v>97.114166666666662</v>
      </c>
      <c r="AL92" s="23">
        <f t="shared" si="47"/>
        <v>97.698119658119651</v>
      </c>
      <c r="AM92" s="47">
        <f t="shared" si="48"/>
        <v>-0.5977115972103153</v>
      </c>
      <c r="AN92" s="24"/>
      <c r="AO92" s="32">
        <f t="shared" si="34"/>
        <v>0.84425516725196947</v>
      </c>
      <c r="AP92" s="32">
        <f t="shared" si="49"/>
        <v>0.191</v>
      </c>
      <c r="AQ92" s="32"/>
      <c r="AR92" s="32"/>
      <c r="AS92" s="20"/>
    </row>
    <row r="93" spans="1:45">
      <c r="A93" s="10">
        <f>Weekly!B93</f>
        <v>1951.7426411752115</v>
      </c>
      <c r="B93" s="1">
        <f>Weekly!C93</f>
        <v>23.78</v>
      </c>
      <c r="C93" s="6"/>
      <c r="D93" s="14"/>
      <c r="F93" s="23">
        <f t="shared" si="36"/>
        <v>1951.7411230225018</v>
      </c>
      <c r="G93" s="23">
        <f t="shared" si="37"/>
        <v>1951.7542199839522</v>
      </c>
      <c r="H93" s="23">
        <f t="shared" si="43"/>
        <v>23.740000000000002</v>
      </c>
      <c r="I93" s="23">
        <f t="shared" si="26"/>
        <v>23.439999999999998</v>
      </c>
      <c r="J93" s="23">
        <f t="shared" si="27"/>
        <v>23.227777777777774</v>
      </c>
      <c r="K93" s="23">
        <f t="shared" si="28"/>
        <v>0.91365701985171022</v>
      </c>
      <c r="L93" s="54">
        <f t="shared" si="44"/>
        <v>2.2052140636211748</v>
      </c>
      <c r="M93" s="24"/>
      <c r="N93" s="32">
        <f t="shared" si="32"/>
        <v>-0.86215926836962531</v>
      </c>
      <c r="O93" s="32">
        <f t="shared" si="45"/>
        <v>-0.16400000000000001</v>
      </c>
      <c r="P93" s="32"/>
      <c r="Q93" s="42"/>
      <c r="R93" s="32"/>
      <c r="S93" s="20"/>
      <c r="U93" s="23">
        <f t="shared" si="38"/>
        <v>1956.4822230675265</v>
      </c>
      <c r="V93" s="23">
        <f t="shared" si="39"/>
        <v>1956.5215139518775</v>
      </c>
      <c r="W93" s="23">
        <f t="shared" si="40"/>
        <v>48.797499999999999</v>
      </c>
      <c r="X93" s="23">
        <f t="shared" si="50"/>
        <v>47.98</v>
      </c>
      <c r="Y93" s="23">
        <f t="shared" ref="Y93:Y156" si="51">AVERAGE(W89:W97)</f>
        <v>47.332222222222221</v>
      </c>
      <c r="Z93" s="23">
        <f t="shared" ref="Z93:Z156" si="52">100*((X93/Y93)-1)</f>
        <v>1.3685767271532256</v>
      </c>
      <c r="AA93" s="47">
        <f t="shared" si="31"/>
        <v>3.0957299467123667</v>
      </c>
      <c r="AB93" s="24"/>
      <c r="AC93" s="32">
        <f t="shared" si="33"/>
        <v>0.27100400266505265</v>
      </c>
      <c r="AD93" s="49">
        <f t="shared" si="46"/>
        <v>-0.22450000000000001</v>
      </c>
      <c r="AE93" s="32"/>
      <c r="AF93" s="32"/>
      <c r="AG93" s="20"/>
      <c r="AI93" s="23">
        <f t="shared" si="41"/>
        <v>1968.4659425495474</v>
      </c>
      <c r="AJ93" s="23">
        <f t="shared" si="42"/>
        <v>1968.7016878556535</v>
      </c>
      <c r="AK93" s="23">
        <f t="shared" si="35"/>
        <v>99.446666666666658</v>
      </c>
      <c r="AL93" s="23">
        <f t="shared" si="47"/>
        <v>98.213717948717942</v>
      </c>
      <c r="AM93" s="47">
        <f t="shared" si="48"/>
        <v>1.2553732245351945</v>
      </c>
      <c r="AN93" s="24"/>
      <c r="AO93" s="32">
        <f t="shared" si="34"/>
        <v>0.30224047101822082</v>
      </c>
      <c r="AP93" s="32">
        <f t="shared" si="49"/>
        <v>0.191</v>
      </c>
      <c r="AQ93" s="32"/>
      <c r="AR93" s="32"/>
      <c r="AS93" s="20"/>
    </row>
    <row r="94" spans="1:45">
      <c r="A94" s="10">
        <f>Weekly!B94</f>
        <v>1951.7618061307214</v>
      </c>
      <c r="B94" s="1">
        <f>Weekly!C94</f>
        <v>23.7</v>
      </c>
      <c r="C94" s="6"/>
      <c r="D94" s="14"/>
      <c r="F94" s="23">
        <f t="shared" si="36"/>
        <v>1951.7673169454024</v>
      </c>
      <c r="G94" s="23">
        <f t="shared" si="37"/>
        <v>1951.7804139068528</v>
      </c>
      <c r="H94" s="23">
        <f t="shared" si="43"/>
        <v>23.32</v>
      </c>
      <c r="I94" s="23">
        <f t="shared" si="26"/>
        <v>23.310000000000002</v>
      </c>
      <c r="J94" s="23">
        <f t="shared" si="27"/>
        <v>23.156666666666663</v>
      </c>
      <c r="K94" s="23">
        <f t="shared" si="28"/>
        <v>0.66215632647188549</v>
      </c>
      <c r="L94" s="54">
        <f t="shared" si="44"/>
        <v>0.70534043472003649</v>
      </c>
      <c r="M94" s="24"/>
      <c r="N94" s="32">
        <f t="shared" si="32"/>
        <v>-0.98611252244211178</v>
      </c>
      <c r="O94" s="32">
        <f t="shared" si="45"/>
        <v>-0.16400000000000001</v>
      </c>
      <c r="P94" s="32"/>
      <c r="Q94" s="42"/>
      <c r="R94" s="32"/>
      <c r="S94" s="20"/>
      <c r="U94" s="23">
        <f t="shared" si="38"/>
        <v>1956.5608048362285</v>
      </c>
      <c r="V94" s="23">
        <f t="shared" si="39"/>
        <v>1956.6000957205795</v>
      </c>
      <c r="W94" s="23">
        <f t="shared" si="40"/>
        <v>48.875</v>
      </c>
      <c r="X94" s="23">
        <f t="shared" si="50"/>
        <v>48.316666666666663</v>
      </c>
      <c r="Y94" s="23">
        <f t="shared" si="51"/>
        <v>47.082222222222214</v>
      </c>
      <c r="Z94" s="23">
        <f t="shared" si="52"/>
        <v>2.6218907820833692</v>
      </c>
      <c r="AA94" s="47">
        <f t="shared" si="31"/>
        <v>3.8077594751498856</v>
      </c>
      <c r="AB94" s="24"/>
      <c r="AC94" s="32">
        <f t="shared" si="33"/>
        <v>0.8263344637818254</v>
      </c>
      <c r="AD94" s="49">
        <f t="shared" si="46"/>
        <v>-0.22450000000000001</v>
      </c>
      <c r="AE94" s="32"/>
      <c r="AF94" s="32"/>
      <c r="AG94" s="20"/>
      <c r="AI94" s="23">
        <f t="shared" si="41"/>
        <v>1968.7016878556535</v>
      </c>
      <c r="AJ94" s="23">
        <f t="shared" si="42"/>
        <v>1968.9374331617596</v>
      </c>
      <c r="AK94" s="23">
        <f t="shared" si="35"/>
        <v>104.3176923076923</v>
      </c>
      <c r="AL94" s="23">
        <f t="shared" si="47"/>
        <v>98.29205128205129</v>
      </c>
      <c r="AM94" s="47">
        <f t="shared" si="48"/>
        <v>6.1303441601297859</v>
      </c>
      <c r="AN94" s="24"/>
      <c r="AO94" s="32">
        <f t="shared" si="34"/>
        <v>-0.38119590063362246</v>
      </c>
      <c r="AP94" s="32">
        <f t="shared" si="49"/>
        <v>0.191</v>
      </c>
      <c r="AQ94" s="32"/>
      <c r="AR94" s="32"/>
      <c r="AS94" s="20"/>
    </row>
    <row r="95" spans="1:45">
      <c r="A95" s="10">
        <f>Weekly!B95</f>
        <v>1951.7809710862314</v>
      </c>
      <c r="B95" s="1">
        <f>Weekly!C95</f>
        <v>23.32</v>
      </c>
      <c r="C95" s="6"/>
      <c r="D95" s="14"/>
      <c r="F95" s="23">
        <f t="shared" si="36"/>
        <v>1951.793510868303</v>
      </c>
      <c r="G95" s="23">
        <f t="shared" si="37"/>
        <v>1951.8066078297534</v>
      </c>
      <c r="H95" s="23">
        <f t="shared" si="43"/>
        <v>22.869999999999997</v>
      </c>
      <c r="I95" s="23">
        <f t="shared" ref="I95:I158" si="53">AVERAGE(H94:H96)</f>
        <v>22.98</v>
      </c>
      <c r="J95" s="23">
        <f t="shared" ref="J95:J158" si="54">AVERAGE(H91:H99)</f>
        <v>23.13111111111111</v>
      </c>
      <c r="K95" s="23">
        <f t="shared" ref="K95:K158" si="55">100*((I95/J95)-1)</f>
        <v>-0.65328081467960208</v>
      </c>
      <c r="L95" s="54">
        <f t="shared" si="44"/>
        <v>-1.1288308194831509</v>
      </c>
      <c r="M95" s="24"/>
      <c r="N95" s="32">
        <f t="shared" si="32"/>
        <v>-0.64865276784751813</v>
      </c>
      <c r="O95" s="32">
        <f t="shared" si="45"/>
        <v>-0.16400000000000001</v>
      </c>
      <c r="P95" s="32"/>
      <c r="Q95" s="42"/>
      <c r="R95" s="32"/>
      <c r="S95" s="20"/>
      <c r="U95" s="23">
        <f t="shared" si="38"/>
        <v>1956.6393866049305</v>
      </c>
      <c r="V95" s="23">
        <f t="shared" si="39"/>
        <v>1956.6786774892814</v>
      </c>
      <c r="W95" s="23">
        <f t="shared" si="40"/>
        <v>47.277500000000003</v>
      </c>
      <c r="X95" s="23">
        <f t="shared" si="50"/>
        <v>47.470833333333339</v>
      </c>
      <c r="Y95" s="23">
        <f t="shared" si="51"/>
        <v>46.863277777777775</v>
      </c>
      <c r="Z95" s="23">
        <f t="shared" si="52"/>
        <v>1.2964427252326383</v>
      </c>
      <c r="AA95" s="47">
        <f t="shared" si="31"/>
        <v>0.88389511332613857</v>
      </c>
      <c r="AB95" s="24"/>
      <c r="AC95" s="32">
        <f t="shared" si="33"/>
        <v>0.9950138456112726</v>
      </c>
      <c r="AD95" s="49">
        <f t="shared" si="46"/>
        <v>-0.22450000000000001</v>
      </c>
      <c r="AE95" s="32"/>
      <c r="AF95" s="32"/>
      <c r="AG95" s="20"/>
      <c r="AI95" s="23">
        <f t="shared" si="41"/>
        <v>1968.9374331617596</v>
      </c>
      <c r="AJ95" s="23">
        <f t="shared" si="42"/>
        <v>1969.1731784678657</v>
      </c>
      <c r="AK95" s="23">
        <f t="shared" si="35"/>
        <v>103.005</v>
      </c>
      <c r="AL95" s="23">
        <f t="shared" si="47"/>
        <v>97.889458689458678</v>
      </c>
      <c r="AM95" s="47">
        <f t="shared" si="48"/>
        <v>5.225834710936228</v>
      </c>
      <c r="AN95" s="24"/>
      <c r="AO95" s="32">
        <f t="shared" si="34"/>
        <v>-0.8862664738584628</v>
      </c>
      <c r="AP95" s="32">
        <f t="shared" si="49"/>
        <v>0.191</v>
      </c>
      <c r="AQ95" s="32"/>
      <c r="AR95" s="32"/>
      <c r="AS95" s="20"/>
    </row>
    <row r="96" spans="1:45">
      <c r="A96" s="10">
        <f>Weekly!B96</f>
        <v>1951.8001360417413</v>
      </c>
      <c r="B96" s="1">
        <f>Weekly!C96</f>
        <v>22.81</v>
      </c>
      <c r="C96" s="6"/>
      <c r="D96" s="14"/>
      <c r="F96" s="23">
        <f t="shared" si="36"/>
        <v>1951.8197047912035</v>
      </c>
      <c r="G96" s="23">
        <f t="shared" si="37"/>
        <v>1951.8328017526539</v>
      </c>
      <c r="H96" s="23">
        <f t="shared" si="43"/>
        <v>22.75</v>
      </c>
      <c r="I96" s="23">
        <f t="shared" si="53"/>
        <v>22.813333333333333</v>
      </c>
      <c r="J96" s="23">
        <f t="shared" si="54"/>
        <v>23.127777777777776</v>
      </c>
      <c r="K96" s="23">
        <f t="shared" si="55"/>
        <v>-1.3595964448714803</v>
      </c>
      <c r="L96" s="54">
        <f t="shared" si="44"/>
        <v>-1.6334374249339367</v>
      </c>
      <c r="M96" s="24"/>
      <c r="N96" s="32">
        <f t="shared" si="32"/>
        <v>-7.681174206714941E-3</v>
      </c>
      <c r="O96" s="32">
        <f t="shared" si="45"/>
        <v>-0.16400000000000001</v>
      </c>
      <c r="P96" s="32"/>
      <c r="Q96" s="42"/>
      <c r="R96" s="32"/>
      <c r="S96" s="20"/>
      <c r="U96" s="23">
        <f t="shared" si="38"/>
        <v>1956.7179683736324</v>
      </c>
      <c r="V96" s="23">
        <f t="shared" si="39"/>
        <v>1956.7572592579834</v>
      </c>
      <c r="W96" s="23">
        <f t="shared" si="40"/>
        <v>46.260000000000005</v>
      </c>
      <c r="X96" s="23">
        <f t="shared" si="50"/>
        <v>46.623333333333335</v>
      </c>
      <c r="Y96" s="23">
        <f t="shared" si="51"/>
        <v>46.656611111111111</v>
      </c>
      <c r="Z96" s="23">
        <f t="shared" si="52"/>
        <v>-7.1324892625668213E-2</v>
      </c>
      <c r="AA96" s="47">
        <f t="shared" si="31"/>
        <v>-0.85006412095938177</v>
      </c>
      <c r="AB96" s="24"/>
      <c r="AC96" s="32">
        <f t="shared" si="33"/>
        <v>0.69811519073299511</v>
      </c>
      <c r="AD96" s="49">
        <f t="shared" si="46"/>
        <v>-0.22450000000000001</v>
      </c>
      <c r="AE96" s="32"/>
      <c r="AF96" s="32"/>
      <c r="AG96" s="20"/>
      <c r="AI96" s="23">
        <f t="shared" si="41"/>
        <v>1969.1731784678657</v>
      </c>
      <c r="AJ96" s="23">
        <f t="shared" si="42"/>
        <v>1969.4089237739718</v>
      </c>
      <c r="AK96" s="23">
        <f t="shared" si="35"/>
        <v>101.88833333333332</v>
      </c>
      <c r="AL96" s="23">
        <f t="shared" si="47"/>
        <v>97.28125356125355</v>
      </c>
      <c r="AM96" s="47">
        <f t="shared" si="48"/>
        <v>4.7358351207706262</v>
      </c>
      <c r="AN96" s="24"/>
      <c r="AO96" s="32">
        <f t="shared" si="34"/>
        <v>-0.97664311421026062</v>
      </c>
      <c r="AP96" s="32">
        <f t="shared" si="49"/>
        <v>0.191</v>
      </c>
      <c r="AQ96" s="32"/>
      <c r="AR96" s="32"/>
      <c r="AS96" s="20"/>
    </row>
    <row r="97" spans="1:45">
      <c r="A97" s="10">
        <f>Weekly!B97</f>
        <v>1951.8193009972513</v>
      </c>
      <c r="B97" s="1">
        <f>Weekly!C97</f>
        <v>22.93</v>
      </c>
      <c r="C97" s="6"/>
      <c r="D97" s="14"/>
      <c r="F97" s="23">
        <f t="shared" si="36"/>
        <v>1951.8458987141041</v>
      </c>
      <c r="G97" s="23">
        <f t="shared" si="37"/>
        <v>1951.8589956755545</v>
      </c>
      <c r="H97" s="23">
        <f t="shared" si="43"/>
        <v>22.82</v>
      </c>
      <c r="I97" s="23">
        <f t="shared" si="53"/>
        <v>22.736666666666668</v>
      </c>
      <c r="J97" s="23">
        <f t="shared" si="54"/>
        <v>23.165555555555553</v>
      </c>
      <c r="K97" s="23">
        <f t="shared" si="55"/>
        <v>-1.8514077413784635</v>
      </c>
      <c r="L97" s="54">
        <f t="shared" si="44"/>
        <v>-1.4916782579500132</v>
      </c>
      <c r="M97" s="24"/>
      <c r="N97" s="32">
        <f t="shared" si="32"/>
        <v>0.63688452621212654</v>
      </c>
      <c r="O97" s="32">
        <f t="shared" si="45"/>
        <v>-0.16400000000000001</v>
      </c>
      <c r="P97" s="32"/>
      <c r="Q97" s="42"/>
      <c r="R97" s="32"/>
      <c r="S97" s="20"/>
      <c r="U97" s="23">
        <f t="shared" si="38"/>
        <v>1956.7965501423344</v>
      </c>
      <c r="V97" s="23">
        <f t="shared" si="39"/>
        <v>1956.8358410266853</v>
      </c>
      <c r="W97" s="23">
        <f t="shared" si="40"/>
        <v>46.332500000000003</v>
      </c>
      <c r="X97" s="23">
        <f t="shared" si="50"/>
        <v>46.180833333333332</v>
      </c>
      <c r="Y97" s="23">
        <f t="shared" si="51"/>
        <v>46.386333333333333</v>
      </c>
      <c r="Z97" s="23">
        <f t="shared" si="52"/>
        <v>-0.44301841778110473</v>
      </c>
      <c r="AA97" s="47">
        <f t="shared" si="31"/>
        <v>-0.11605429760201957</v>
      </c>
      <c r="AB97" s="24"/>
      <c r="AC97" s="32">
        <f t="shared" si="33"/>
        <v>7.4560679425203585E-2</v>
      </c>
      <c r="AD97" s="49">
        <f t="shared" si="46"/>
        <v>-0.22450000000000001</v>
      </c>
      <c r="AE97" s="32"/>
      <c r="AF97" s="32"/>
      <c r="AG97" s="20"/>
      <c r="AI97" s="23">
        <f t="shared" si="41"/>
        <v>1969.4089237739718</v>
      </c>
      <c r="AJ97" s="23">
        <f t="shared" si="42"/>
        <v>1969.6446690800778</v>
      </c>
      <c r="AK97" s="23">
        <f t="shared" si="35"/>
        <v>96.765384615384633</v>
      </c>
      <c r="AL97" s="23">
        <f t="shared" si="47"/>
        <v>94.890790598290593</v>
      </c>
      <c r="AM97" s="47">
        <f t="shared" si="48"/>
        <v>1.9755278729101544</v>
      </c>
      <c r="AN97" s="24"/>
      <c r="AO97" s="32">
        <f t="shared" si="34"/>
        <v>-0.61003758724392332</v>
      </c>
      <c r="AP97" s="32">
        <f t="shared" si="49"/>
        <v>0.191</v>
      </c>
      <c r="AQ97" s="32"/>
      <c r="AR97" s="32"/>
      <c r="AS97" s="20"/>
    </row>
    <row r="98" spans="1:45">
      <c r="A98" s="10">
        <f>Weekly!B98</f>
        <v>1951.8384659527612</v>
      </c>
      <c r="B98" s="1">
        <f>Weekly!C98</f>
        <v>22.75</v>
      </c>
      <c r="C98" s="6"/>
      <c r="D98" s="14"/>
      <c r="F98" s="23">
        <f t="shared" si="36"/>
        <v>1951.8720926370047</v>
      </c>
      <c r="G98" s="23">
        <f t="shared" si="37"/>
        <v>1951.8851895984551</v>
      </c>
      <c r="H98" s="23">
        <f t="shared" si="43"/>
        <v>22.64</v>
      </c>
      <c r="I98" s="23">
        <f t="shared" si="53"/>
        <v>22.946666666666669</v>
      </c>
      <c r="J98" s="23">
        <f t="shared" si="54"/>
        <v>23.185555555555556</v>
      </c>
      <c r="K98" s="23">
        <f t="shared" si="55"/>
        <v>-1.030334978674452</v>
      </c>
      <c r="L98" s="54">
        <f t="shared" si="44"/>
        <v>-2.3529975559495875</v>
      </c>
      <c r="M98" s="24"/>
      <c r="N98" s="32">
        <f t="shared" si="32"/>
        <v>0.98344487863539343</v>
      </c>
      <c r="O98" s="32">
        <f t="shared" si="45"/>
        <v>-0.16400000000000001</v>
      </c>
      <c r="P98" s="32"/>
      <c r="Q98" s="42"/>
      <c r="R98" s="32"/>
      <c r="S98" s="20"/>
      <c r="U98" s="23">
        <f t="shared" si="38"/>
        <v>1956.8751319110363</v>
      </c>
      <c r="V98" s="23">
        <f t="shared" si="39"/>
        <v>1956.9144227953873</v>
      </c>
      <c r="W98" s="23">
        <f t="shared" si="40"/>
        <v>45.949999999999996</v>
      </c>
      <c r="X98" s="23">
        <f t="shared" si="50"/>
        <v>46.121500000000005</v>
      </c>
      <c r="Y98" s="23">
        <f t="shared" si="51"/>
        <v>45.898833333333336</v>
      </c>
      <c r="Z98" s="23">
        <f t="shared" si="52"/>
        <v>0.48512489424206162</v>
      </c>
      <c r="AA98" s="47">
        <f t="shared" si="31"/>
        <v>0.1114770527936404</v>
      </c>
      <c r="AB98" s="24"/>
      <c r="AC98" s="32">
        <f t="shared" si="33"/>
        <v>-0.58388160243513598</v>
      </c>
      <c r="AD98" s="49">
        <f t="shared" si="46"/>
        <v>-0.22450000000000001</v>
      </c>
      <c r="AE98" s="32"/>
      <c r="AF98" s="32"/>
      <c r="AG98" s="20"/>
      <c r="AI98" s="23">
        <f t="shared" si="41"/>
        <v>1969.6446690800778</v>
      </c>
      <c r="AJ98" s="23">
        <f t="shared" si="42"/>
        <v>1969.8804143861839</v>
      </c>
      <c r="AK98" s="23">
        <f t="shared" si="35"/>
        <v>95.517499999999984</v>
      </c>
      <c r="AL98" s="23">
        <f t="shared" si="47"/>
        <v>92.939772079772084</v>
      </c>
      <c r="AM98" s="47">
        <f t="shared" si="48"/>
        <v>2.7735466340668369</v>
      </c>
      <c r="AN98" s="24"/>
      <c r="AO98" s="32">
        <f t="shared" si="34"/>
        <v>4.2011306606402322E-2</v>
      </c>
      <c r="AP98" s="32">
        <f t="shared" si="49"/>
        <v>0.191</v>
      </c>
      <c r="AQ98" s="32"/>
      <c r="AR98" s="32"/>
      <c r="AS98" s="20"/>
    </row>
    <row r="99" spans="1:45">
      <c r="A99" s="10">
        <f>Weekly!B99</f>
        <v>1951.8576309082712</v>
      </c>
      <c r="B99" s="1">
        <f>Weekly!C99</f>
        <v>22.82</v>
      </c>
      <c r="C99" s="6"/>
      <c r="D99" s="14"/>
      <c r="F99" s="23">
        <f t="shared" si="36"/>
        <v>1951.8982865599053</v>
      </c>
      <c r="G99" s="23">
        <f t="shared" si="37"/>
        <v>1951.9113835213557</v>
      </c>
      <c r="H99" s="23">
        <f t="shared" si="43"/>
        <v>23.38</v>
      </c>
      <c r="I99" s="23">
        <f t="shared" si="53"/>
        <v>23.13</v>
      </c>
      <c r="J99" s="23">
        <f t="shared" si="54"/>
        <v>23.258888888888883</v>
      </c>
      <c r="K99" s="23">
        <f t="shared" si="55"/>
        <v>-0.55414895141639997</v>
      </c>
      <c r="L99" s="54">
        <f t="shared" si="44"/>
        <v>0.52070892848614658</v>
      </c>
      <c r="M99" s="24"/>
      <c r="N99" s="32">
        <f t="shared" si="32"/>
        <v>0.86984044257623228</v>
      </c>
      <c r="O99" s="32">
        <f t="shared" si="45"/>
        <v>-0.16400000000000001</v>
      </c>
      <c r="P99" s="32"/>
      <c r="Q99" s="42"/>
      <c r="R99" s="32"/>
      <c r="S99" s="20"/>
      <c r="U99" s="23">
        <f t="shared" si="38"/>
        <v>1956.9537136797383</v>
      </c>
      <c r="V99" s="23">
        <f t="shared" si="39"/>
        <v>1956.9930045640892</v>
      </c>
      <c r="W99" s="23">
        <f t="shared" si="40"/>
        <v>46.082000000000008</v>
      </c>
      <c r="X99" s="23">
        <f t="shared" si="50"/>
        <v>45.366500000000002</v>
      </c>
      <c r="Y99" s="23">
        <f t="shared" si="51"/>
        <v>45.574944444444434</v>
      </c>
      <c r="Z99" s="23">
        <f t="shared" si="52"/>
        <v>-0.45736631604350597</v>
      </c>
      <c r="AA99" s="47">
        <f t="shared" si="31"/>
        <v>1.1125752576038206</v>
      </c>
      <c r="AB99" s="24"/>
      <c r="AC99" s="32">
        <f t="shared" si="33"/>
        <v>-0.96911919339547825</v>
      </c>
      <c r="AD99" s="49">
        <f t="shared" si="46"/>
        <v>-0.22450000000000001</v>
      </c>
      <c r="AE99" s="32"/>
      <c r="AF99" s="32"/>
      <c r="AG99" s="20"/>
      <c r="AI99" s="23">
        <f t="shared" si="41"/>
        <v>1969.8804143861839</v>
      </c>
      <c r="AJ99" s="23">
        <f t="shared" si="42"/>
        <v>1970.11615969229</v>
      </c>
      <c r="AK99" s="23">
        <f t="shared" si="35"/>
        <v>90.915000000000006</v>
      </c>
      <c r="AL99" s="23">
        <f t="shared" si="47"/>
        <v>91.149009971509983</v>
      </c>
      <c r="AM99" s="47">
        <f t="shared" si="48"/>
        <v>-0.25673342100273056</v>
      </c>
      <c r="AN99" s="24"/>
      <c r="AO99" s="32">
        <f t="shared" si="34"/>
        <v>0.67440264319193954</v>
      </c>
      <c r="AP99" s="32">
        <f t="shared" si="49"/>
        <v>0.191</v>
      </c>
      <c r="AQ99" s="32"/>
      <c r="AR99" s="32"/>
      <c r="AS99" s="20"/>
    </row>
    <row r="100" spans="1:45">
      <c r="A100" s="10">
        <f>Weekly!B100</f>
        <v>1951.8767958637811</v>
      </c>
      <c r="B100" s="1">
        <f>Weekly!C100</f>
        <v>22.4</v>
      </c>
      <c r="C100" s="6"/>
      <c r="D100" s="14"/>
      <c r="F100" s="23">
        <f t="shared" si="36"/>
        <v>1951.9244804828058</v>
      </c>
      <c r="G100" s="23">
        <f t="shared" si="37"/>
        <v>1951.9375774442562</v>
      </c>
      <c r="H100" s="23">
        <f t="shared" si="43"/>
        <v>23.37</v>
      </c>
      <c r="I100" s="23">
        <f t="shared" si="53"/>
        <v>23.45</v>
      </c>
      <c r="J100" s="23">
        <f t="shared" si="54"/>
        <v>23.428888888888892</v>
      </c>
      <c r="K100" s="23">
        <f t="shared" si="55"/>
        <v>9.0107180119503028E-2</v>
      </c>
      <c r="L100" s="54">
        <f t="shared" si="44"/>
        <v>-0.25135160770179965</v>
      </c>
      <c r="M100" s="24"/>
      <c r="N100" s="32">
        <f t="shared" si="32"/>
        <v>0.34922799623893908</v>
      </c>
      <c r="O100" s="32">
        <f t="shared" si="45"/>
        <v>-0.16400000000000001</v>
      </c>
      <c r="P100" s="32"/>
      <c r="Q100" s="42"/>
      <c r="R100" s="32"/>
      <c r="S100" s="20"/>
      <c r="U100" s="23">
        <f t="shared" si="38"/>
        <v>1957.0322954484402</v>
      </c>
      <c r="V100" s="23">
        <f t="shared" si="39"/>
        <v>1957.0715863327912</v>
      </c>
      <c r="W100" s="23">
        <f t="shared" si="40"/>
        <v>44.067499999999995</v>
      </c>
      <c r="X100" s="23">
        <f t="shared" si="50"/>
        <v>44.661499999999997</v>
      </c>
      <c r="Y100" s="23">
        <f t="shared" si="51"/>
        <v>45.589666666666666</v>
      </c>
      <c r="Z100" s="23">
        <f t="shared" si="52"/>
        <v>-2.0359145712844362</v>
      </c>
      <c r="AA100" s="47">
        <f t="shared" si="31"/>
        <v>-3.3388414041193637</v>
      </c>
      <c r="AB100" s="24"/>
      <c r="AC100" s="32">
        <f t="shared" si="33"/>
        <v>-0.90089514320679098</v>
      </c>
      <c r="AD100" s="49">
        <f t="shared" si="46"/>
        <v>-0.22450000000000001</v>
      </c>
      <c r="AE100" s="32"/>
      <c r="AF100" s="32"/>
      <c r="AG100" s="20"/>
      <c r="AI100" s="23">
        <f t="shared" si="41"/>
        <v>1970.11615969229</v>
      </c>
      <c r="AJ100" s="23">
        <f t="shared" si="42"/>
        <v>1970.3519049983961</v>
      </c>
      <c r="AK100" s="23">
        <f t="shared" si="35"/>
        <v>86.561538461538461</v>
      </c>
      <c r="AL100" s="23">
        <f t="shared" si="47"/>
        <v>90.689052706552715</v>
      </c>
      <c r="AM100" s="47">
        <f t="shared" si="48"/>
        <v>-4.5512816837660282</v>
      </c>
      <c r="AN100" s="24"/>
      <c r="AO100" s="32">
        <f t="shared" si="34"/>
        <v>0.99123348787748311</v>
      </c>
      <c r="AP100" s="32">
        <f t="shared" si="49"/>
        <v>0.191</v>
      </c>
      <c r="AQ100" s="32"/>
      <c r="AR100" s="32"/>
      <c r="AS100" s="20"/>
    </row>
    <row r="101" spans="1:45">
      <c r="A101" s="10">
        <f>Weekly!B101</f>
        <v>1951.8959608192911</v>
      </c>
      <c r="B101" s="1">
        <f>Weekly!C101</f>
        <v>22.88</v>
      </c>
      <c r="C101" s="6"/>
      <c r="D101" s="14"/>
      <c r="F101" s="23">
        <f t="shared" si="36"/>
        <v>1951.9506744057064</v>
      </c>
      <c r="G101" s="23">
        <f t="shared" si="37"/>
        <v>1951.9637713671568</v>
      </c>
      <c r="H101" s="23">
        <f t="shared" si="43"/>
        <v>23.6</v>
      </c>
      <c r="I101" s="23">
        <f t="shared" si="53"/>
        <v>23.63</v>
      </c>
      <c r="J101" s="23">
        <f t="shared" si="54"/>
        <v>23.601111111111113</v>
      </c>
      <c r="K101" s="23">
        <f t="shared" si="55"/>
        <v>0.12240478320229009</v>
      </c>
      <c r="L101" s="54">
        <f t="shared" si="44"/>
        <v>-4.7078762770103033E-3</v>
      </c>
      <c r="M101" s="24"/>
      <c r="N101" s="32">
        <f t="shared" si="32"/>
        <v>-0.33479211077400806</v>
      </c>
      <c r="O101" s="32">
        <f t="shared" si="45"/>
        <v>-0.16400000000000001</v>
      </c>
      <c r="P101" s="32"/>
      <c r="Q101" s="42"/>
      <c r="R101" s="32"/>
      <c r="S101" s="20"/>
      <c r="U101" s="23">
        <f t="shared" si="38"/>
        <v>1957.1108772171422</v>
      </c>
      <c r="V101" s="23">
        <f t="shared" si="39"/>
        <v>1957.1501681014931</v>
      </c>
      <c r="W101" s="23">
        <f t="shared" si="40"/>
        <v>43.834999999999994</v>
      </c>
      <c r="X101" s="23">
        <f t="shared" si="50"/>
        <v>44.104166666666664</v>
      </c>
      <c r="Y101" s="23">
        <f t="shared" si="51"/>
        <v>45.765222222222221</v>
      </c>
      <c r="Z101" s="23">
        <f t="shared" si="52"/>
        <v>-3.6295148912201647</v>
      </c>
      <c r="AA101" s="47">
        <f t="shared" si="31"/>
        <v>-4.2176616402071598</v>
      </c>
      <c r="AB101" s="24"/>
      <c r="AC101" s="32">
        <f t="shared" si="33"/>
        <v>-0.41113224317820546</v>
      </c>
      <c r="AD101" s="49">
        <f t="shared" si="46"/>
        <v>-0.22450000000000001</v>
      </c>
      <c r="AE101" s="32"/>
      <c r="AF101" s="32"/>
      <c r="AG101" s="20"/>
      <c r="AI101" s="23">
        <f t="shared" si="41"/>
        <v>1970.3519049983961</v>
      </c>
      <c r="AJ101" s="23">
        <f t="shared" si="42"/>
        <v>1970.5876503045022</v>
      </c>
      <c r="AK101" s="23">
        <f t="shared" si="35"/>
        <v>75.59999999999998</v>
      </c>
      <c r="AL101" s="23">
        <f t="shared" si="47"/>
        <v>90.604237891737895</v>
      </c>
      <c r="AM101" s="47">
        <f t="shared" si="48"/>
        <v>-16.560194358310621</v>
      </c>
      <c r="AN101" s="24"/>
      <c r="AO101" s="32">
        <f t="shared" si="34"/>
        <v>0.84425516725205718</v>
      </c>
      <c r="AP101" s="32">
        <f t="shared" si="49"/>
        <v>0.191</v>
      </c>
      <c r="AQ101" s="32"/>
      <c r="AR101" s="32"/>
      <c r="AS101" s="20"/>
    </row>
    <row r="102" spans="1:45">
      <c r="A102" s="10">
        <f>Weekly!B102</f>
        <v>1951.915125774801</v>
      </c>
      <c r="B102" s="1">
        <f>Weekly!C102</f>
        <v>23.38</v>
      </c>
      <c r="C102" s="6"/>
      <c r="D102" s="14"/>
      <c r="F102" s="23">
        <f t="shared" si="36"/>
        <v>1951.976868328607</v>
      </c>
      <c r="G102" s="23">
        <f t="shared" si="37"/>
        <v>1951.9899652900574</v>
      </c>
      <c r="H102" s="23">
        <f t="shared" si="43"/>
        <v>23.92</v>
      </c>
      <c r="I102" s="23">
        <f t="shared" si="53"/>
        <v>23.833333333333332</v>
      </c>
      <c r="J102" s="23">
        <f t="shared" si="54"/>
        <v>23.737777777777783</v>
      </c>
      <c r="K102" s="23">
        <f t="shared" si="55"/>
        <v>0.40254633963674458</v>
      </c>
      <c r="L102" s="54">
        <f t="shared" si="44"/>
        <v>0.76764650814453717</v>
      </c>
      <c r="M102" s="24"/>
      <c r="N102" s="32">
        <f t="shared" si="32"/>
        <v>-0.8621592683572884</v>
      </c>
      <c r="O102" s="32">
        <f t="shared" si="45"/>
        <v>-0.16400000000000001</v>
      </c>
      <c r="P102" s="32"/>
      <c r="Q102" s="42"/>
      <c r="R102" s="32"/>
      <c r="S102" s="20"/>
      <c r="U102" s="23">
        <f t="shared" si="38"/>
        <v>1957.1894589858441</v>
      </c>
      <c r="V102" s="23">
        <f t="shared" si="39"/>
        <v>1957.2287498701951</v>
      </c>
      <c r="W102" s="23">
        <f t="shared" si="40"/>
        <v>44.41</v>
      </c>
      <c r="X102" s="23">
        <f t="shared" si="50"/>
        <v>44.734999999999992</v>
      </c>
      <c r="Y102" s="23">
        <f t="shared" si="51"/>
        <v>46.00022222222222</v>
      </c>
      <c r="Z102" s="23">
        <f t="shared" si="52"/>
        <v>-2.7504698044937048</v>
      </c>
      <c r="AA102" s="47">
        <f t="shared" si="31"/>
        <v>-3.4569881304921224</v>
      </c>
      <c r="AB102" s="24"/>
      <c r="AC102" s="32">
        <f t="shared" si="33"/>
        <v>0.27100400265901314</v>
      </c>
      <c r="AD102" s="49">
        <f t="shared" si="46"/>
        <v>-0.22450000000000001</v>
      </c>
      <c r="AE102" s="32"/>
      <c r="AF102" s="32"/>
      <c r="AG102" s="20"/>
      <c r="AI102" s="23">
        <f t="shared" si="41"/>
        <v>1970.5876503045022</v>
      </c>
      <c r="AJ102" s="23">
        <f t="shared" si="42"/>
        <v>1970.8233956106083</v>
      </c>
      <c r="AK102" s="23">
        <f t="shared" si="35"/>
        <v>81.887500000000003</v>
      </c>
      <c r="AL102" s="23">
        <f t="shared" si="47"/>
        <v>90.78336182336183</v>
      </c>
      <c r="AM102" s="47">
        <f t="shared" si="48"/>
        <v>-9.7990002184217389</v>
      </c>
      <c r="AN102" s="24"/>
      <c r="AO102" s="32">
        <f t="shared" si="34"/>
        <v>0.30224047101839036</v>
      </c>
      <c r="AP102" s="32">
        <f t="shared" si="49"/>
        <v>0.191</v>
      </c>
      <c r="AQ102" s="32"/>
      <c r="AR102" s="32"/>
      <c r="AS102" s="20"/>
    </row>
    <row r="103" spans="1:45">
      <c r="A103" s="10">
        <f>Weekly!B103</f>
        <v>1951.934290730311</v>
      </c>
      <c r="B103" s="1">
        <f>Weekly!C103</f>
        <v>23.37</v>
      </c>
      <c r="C103" s="6"/>
      <c r="D103" s="14"/>
      <c r="F103" s="23">
        <f t="shared" si="36"/>
        <v>1952.0030622515076</v>
      </c>
      <c r="G103" s="23">
        <f t="shared" si="37"/>
        <v>1952.016159212958</v>
      </c>
      <c r="H103" s="23">
        <f t="shared" si="43"/>
        <v>23.98</v>
      </c>
      <c r="I103" s="23">
        <f t="shared" si="53"/>
        <v>24.100000000000005</v>
      </c>
      <c r="J103" s="23">
        <f t="shared" si="54"/>
        <v>23.795555555555556</v>
      </c>
      <c r="K103" s="23">
        <f t="shared" si="55"/>
        <v>1.2794172581247931</v>
      </c>
      <c r="L103" s="54">
        <f t="shared" si="44"/>
        <v>0.77512140455733292</v>
      </c>
      <c r="M103" s="24"/>
      <c r="N103" s="32">
        <f t="shared" si="32"/>
        <v>-0.98611252244619363</v>
      </c>
      <c r="O103" s="32">
        <f t="shared" si="45"/>
        <v>-0.16400000000000001</v>
      </c>
      <c r="P103" s="32"/>
      <c r="Q103" s="42"/>
      <c r="R103" s="32"/>
      <c r="S103" s="20"/>
      <c r="U103" s="23">
        <f t="shared" si="38"/>
        <v>1957.2680407545461</v>
      </c>
      <c r="V103" s="23">
        <f t="shared" si="39"/>
        <v>1957.307331638897</v>
      </c>
      <c r="W103" s="23">
        <f t="shared" si="40"/>
        <v>45.96</v>
      </c>
      <c r="X103" s="23">
        <f t="shared" si="50"/>
        <v>45.926666666666669</v>
      </c>
      <c r="Y103" s="23">
        <f t="shared" si="51"/>
        <v>45.963555555555551</v>
      </c>
      <c r="Z103" s="23">
        <f t="shared" si="52"/>
        <v>-8.0256821829838287E-2</v>
      </c>
      <c r="AA103" s="47">
        <f t="shared" si="31"/>
        <v>-7.7355972847970023E-3</v>
      </c>
      <c r="AB103" s="24"/>
      <c r="AC103" s="32">
        <f t="shared" si="33"/>
        <v>0.82633446377832387</v>
      </c>
      <c r="AD103" s="49">
        <f t="shared" si="46"/>
        <v>-0.22450000000000001</v>
      </c>
      <c r="AE103" s="32"/>
      <c r="AF103" s="32"/>
      <c r="AG103" s="20"/>
      <c r="AI103" s="23">
        <f t="shared" si="41"/>
        <v>1970.8233956106083</v>
      </c>
      <c r="AJ103" s="23">
        <f t="shared" si="42"/>
        <v>1971.0591409167143</v>
      </c>
      <c r="AK103" s="23">
        <f t="shared" si="35"/>
        <v>88.200833333333335</v>
      </c>
      <c r="AL103" s="23">
        <f t="shared" si="47"/>
        <v>90.896118233618211</v>
      </c>
      <c r="AM103" s="47">
        <f t="shared" si="48"/>
        <v>-2.9652365278763027</v>
      </c>
      <c r="AN103" s="24"/>
      <c r="AO103" s="32">
        <f t="shared" si="34"/>
        <v>-0.38119590063345798</v>
      </c>
      <c r="AP103" s="32">
        <f t="shared" si="49"/>
        <v>0.191</v>
      </c>
      <c r="AQ103" s="32"/>
      <c r="AR103" s="32"/>
      <c r="AS103" s="20"/>
    </row>
    <row r="104" spans="1:45">
      <c r="A104" s="10">
        <f>Weekly!B104</f>
        <v>1951.9534556858209</v>
      </c>
      <c r="B104" s="1">
        <f>Weekly!C104</f>
        <v>23.51</v>
      </c>
      <c r="C104" s="6"/>
      <c r="D104" s="14"/>
      <c r="F104" s="23">
        <f t="shared" si="36"/>
        <v>1952.0292561744081</v>
      </c>
      <c r="G104" s="23">
        <f t="shared" si="37"/>
        <v>1952.0423531358585</v>
      </c>
      <c r="H104" s="23">
        <f t="shared" si="43"/>
        <v>24.4</v>
      </c>
      <c r="I104" s="23">
        <f t="shared" si="53"/>
        <v>24.226666666666663</v>
      </c>
      <c r="J104" s="23">
        <f t="shared" si="54"/>
        <v>23.78222222222222</v>
      </c>
      <c r="K104" s="23">
        <f t="shared" si="55"/>
        <v>1.8688095683049744</v>
      </c>
      <c r="L104" s="54">
        <f t="shared" si="44"/>
        <v>2.5976452999439292</v>
      </c>
      <c r="M104" s="24"/>
      <c r="N104" s="32">
        <f t="shared" si="32"/>
        <v>-0.64865276786605086</v>
      </c>
      <c r="O104" s="32">
        <f t="shared" si="45"/>
        <v>-0.16400000000000001</v>
      </c>
      <c r="P104" s="32"/>
      <c r="Q104" s="42"/>
      <c r="R104" s="32"/>
      <c r="S104" s="20"/>
      <c r="U104" s="23">
        <f t="shared" si="38"/>
        <v>1957.346622523248</v>
      </c>
      <c r="V104" s="23">
        <f t="shared" si="39"/>
        <v>1957.385913407599</v>
      </c>
      <c r="W104" s="23">
        <f t="shared" si="40"/>
        <v>47.41</v>
      </c>
      <c r="X104" s="23">
        <f t="shared" si="50"/>
        <v>47.07</v>
      </c>
      <c r="Y104" s="23">
        <f t="shared" si="51"/>
        <v>45.724444444444444</v>
      </c>
      <c r="Z104" s="23">
        <f t="shared" si="52"/>
        <v>2.9427488335925345</v>
      </c>
      <c r="AA104" s="47">
        <f t="shared" si="31"/>
        <v>3.6863335925349849</v>
      </c>
      <c r="AB104" s="24"/>
      <c r="AC104" s="32">
        <f t="shared" si="33"/>
        <v>0.99501384561189832</v>
      </c>
      <c r="AD104" s="49">
        <f t="shared" si="46"/>
        <v>-0.22450000000000001</v>
      </c>
      <c r="AE104" s="32"/>
      <c r="AF104" s="32"/>
      <c r="AG104" s="20"/>
      <c r="AI104" s="23">
        <f t="shared" si="41"/>
        <v>1971.0591409167143</v>
      </c>
      <c r="AJ104" s="23">
        <f t="shared" si="42"/>
        <v>1971.2948862228204</v>
      </c>
      <c r="AK104" s="23">
        <f t="shared" si="35"/>
        <v>98.865384615384613</v>
      </c>
      <c r="AL104" s="23">
        <f t="shared" si="47"/>
        <v>92.533618233618228</v>
      </c>
      <c r="AM104" s="47">
        <f t="shared" si="48"/>
        <v>6.8426659441552129</v>
      </c>
      <c r="AN104" s="24"/>
      <c r="AO104" s="32">
        <f t="shared" si="34"/>
        <v>-0.88626647385838697</v>
      </c>
      <c r="AP104" s="32">
        <f t="shared" si="49"/>
        <v>0.191</v>
      </c>
      <c r="AQ104" s="32"/>
      <c r="AR104" s="32"/>
      <c r="AS104" s="20"/>
    </row>
    <row r="105" spans="1:45">
      <c r="A105" s="10">
        <f>Weekly!B105</f>
        <v>1951.9726206413309</v>
      </c>
      <c r="B105" s="1">
        <f>Weekly!C105</f>
        <v>23.69</v>
      </c>
      <c r="C105" s="6"/>
      <c r="D105" s="14"/>
      <c r="F105" s="23">
        <f t="shared" si="36"/>
        <v>1952.0554500973087</v>
      </c>
      <c r="G105" s="23">
        <f t="shared" si="37"/>
        <v>1952.0685470587591</v>
      </c>
      <c r="H105" s="23">
        <f t="shared" si="43"/>
        <v>24.3</v>
      </c>
      <c r="I105" s="23">
        <f t="shared" si="53"/>
        <v>24.25</v>
      </c>
      <c r="J105" s="23">
        <f t="shared" si="54"/>
        <v>23.822777777777773</v>
      </c>
      <c r="K105" s="23">
        <f t="shared" si="55"/>
        <v>1.7933350434924833</v>
      </c>
      <c r="L105" s="54">
        <f t="shared" si="44"/>
        <v>2.0032182085305994</v>
      </c>
      <c r="M105" s="24"/>
      <c r="N105" s="32">
        <f t="shared" si="32"/>
        <v>-7.6811742308374002E-3</v>
      </c>
      <c r="O105" s="32">
        <f t="shared" si="45"/>
        <v>-0.16400000000000001</v>
      </c>
      <c r="P105" s="32"/>
      <c r="Q105" s="42"/>
      <c r="R105" s="32"/>
      <c r="S105" s="20"/>
      <c r="U105" s="23">
        <f t="shared" si="38"/>
        <v>1957.42520429195</v>
      </c>
      <c r="V105" s="23">
        <f t="shared" si="39"/>
        <v>1957.4644951763009</v>
      </c>
      <c r="W105" s="23">
        <f t="shared" si="40"/>
        <v>47.839999999999996</v>
      </c>
      <c r="X105" s="23">
        <f t="shared" si="50"/>
        <v>47.899166666666666</v>
      </c>
      <c r="Y105" s="23">
        <f t="shared" si="51"/>
        <v>45.385611111111103</v>
      </c>
      <c r="Z105" s="23">
        <f t="shared" si="52"/>
        <v>5.5382212424153199</v>
      </c>
      <c r="AA105" s="47">
        <f t="shared" si="31"/>
        <v>5.4078568709368335</v>
      </c>
      <c r="AB105" s="24"/>
      <c r="AC105" s="32">
        <f t="shared" si="33"/>
        <v>0.69811519073744677</v>
      </c>
      <c r="AD105" s="49">
        <f t="shared" si="46"/>
        <v>-0.22450000000000001</v>
      </c>
      <c r="AE105" s="32"/>
      <c r="AF105" s="32"/>
      <c r="AG105" s="20"/>
      <c r="AI105" s="23">
        <f t="shared" si="41"/>
        <v>1971.2948862228204</v>
      </c>
      <c r="AJ105" s="23">
        <f t="shared" si="42"/>
        <v>1971.5306315289265</v>
      </c>
      <c r="AK105" s="23">
        <f t="shared" si="35"/>
        <v>101.125</v>
      </c>
      <c r="AL105" s="23">
        <f t="shared" si="47"/>
        <v>94.960299145299132</v>
      </c>
      <c r="AM105" s="47">
        <f t="shared" si="48"/>
        <v>6.4918717718740915</v>
      </c>
      <c r="AN105" s="24"/>
      <c r="AO105" s="32">
        <f t="shared" si="34"/>
        <v>-0.97664311421029892</v>
      </c>
      <c r="AP105" s="32">
        <f t="shared" si="49"/>
        <v>0.191</v>
      </c>
      <c r="AQ105" s="32"/>
      <c r="AR105" s="32"/>
      <c r="AS105" s="20"/>
    </row>
    <row r="106" spans="1:45">
      <c r="A106" s="10">
        <f>Weekly!B106</f>
        <v>1951.9917855968408</v>
      </c>
      <c r="B106" s="1">
        <f>Weekly!C106</f>
        <v>23.92</v>
      </c>
      <c r="C106" s="6"/>
      <c r="D106" s="14"/>
      <c r="F106" s="23">
        <f t="shared" si="36"/>
        <v>1952.0816440202093</v>
      </c>
      <c r="G106" s="23">
        <f t="shared" si="37"/>
        <v>1952.0947409816597</v>
      </c>
      <c r="H106" s="23">
        <f t="shared" si="43"/>
        <v>24.049999999999997</v>
      </c>
      <c r="I106" s="23">
        <f t="shared" si="53"/>
        <v>23.836666666666662</v>
      </c>
      <c r="J106" s="23">
        <f t="shared" si="54"/>
        <v>23.859444444444446</v>
      </c>
      <c r="K106" s="23">
        <f t="shared" si="55"/>
        <v>-9.5466505227392862E-2</v>
      </c>
      <c r="L106" s="54">
        <f t="shared" si="44"/>
        <v>0.79865881202410005</v>
      </c>
      <c r="M106" s="24"/>
      <c r="N106" s="32">
        <f t="shared" si="32"/>
        <v>0.63688452619335323</v>
      </c>
      <c r="O106" s="32">
        <f t="shared" si="45"/>
        <v>-0.16400000000000001</v>
      </c>
      <c r="P106" s="32"/>
      <c r="Q106" s="42"/>
      <c r="R106" s="32"/>
      <c r="S106" s="20"/>
      <c r="U106" s="23">
        <f t="shared" si="38"/>
        <v>1957.5037860606519</v>
      </c>
      <c r="V106" s="23">
        <f t="shared" si="39"/>
        <v>1957.5430769450029</v>
      </c>
      <c r="W106" s="23">
        <f t="shared" si="40"/>
        <v>48.447500000000005</v>
      </c>
      <c r="X106" s="23">
        <f t="shared" si="50"/>
        <v>47.302500000000002</v>
      </c>
      <c r="Y106" s="23">
        <f t="shared" si="51"/>
        <v>45.046999999999997</v>
      </c>
      <c r="Z106" s="23">
        <f t="shared" si="52"/>
        <v>5.0069926965169875</v>
      </c>
      <c r="AA106" s="47">
        <f t="shared" si="31"/>
        <v>7.5487823828445988</v>
      </c>
      <c r="AB106" s="24"/>
      <c r="AC106" s="32">
        <f t="shared" si="33"/>
        <v>7.4560679431460455E-2</v>
      </c>
      <c r="AD106" s="49">
        <f t="shared" si="46"/>
        <v>-0.22450000000000001</v>
      </c>
      <c r="AE106" s="32"/>
      <c r="AF106" s="32"/>
      <c r="AG106" s="20"/>
      <c r="AI106" s="23">
        <f t="shared" si="41"/>
        <v>1971.5306315289265</v>
      </c>
      <c r="AJ106" s="23">
        <f t="shared" si="42"/>
        <v>1971.7663768350326</v>
      </c>
      <c r="AK106" s="23">
        <f t="shared" si="35"/>
        <v>98.377499999999998</v>
      </c>
      <c r="AL106" s="23">
        <f t="shared" si="47"/>
        <v>98.698931623931628</v>
      </c>
      <c r="AM106" s="47">
        <f t="shared" si="48"/>
        <v>-0.32566879766882106</v>
      </c>
      <c r="AN106" s="24"/>
      <c r="AO106" s="32">
        <f t="shared" si="34"/>
        <v>-0.61003758724406421</v>
      </c>
      <c r="AP106" s="32">
        <f t="shared" si="49"/>
        <v>0.191</v>
      </c>
      <c r="AQ106" s="32"/>
      <c r="AR106" s="32"/>
      <c r="AS106" s="20"/>
    </row>
    <row r="107" spans="1:45">
      <c r="A107" s="10">
        <f>Weekly!B107</f>
        <v>1952.0109505523508</v>
      </c>
      <c r="B107" s="1">
        <f>Weekly!C107</f>
        <v>23.98</v>
      </c>
      <c r="C107" s="6"/>
      <c r="D107" s="14"/>
      <c r="F107" s="23">
        <f t="shared" si="36"/>
        <v>1952.1078379431099</v>
      </c>
      <c r="G107" s="23">
        <f t="shared" si="37"/>
        <v>1952.1209349045603</v>
      </c>
      <c r="H107" s="23">
        <f t="shared" si="43"/>
        <v>23.16</v>
      </c>
      <c r="I107" s="23">
        <f t="shared" si="53"/>
        <v>23.49</v>
      </c>
      <c r="J107" s="23">
        <f t="shared" si="54"/>
        <v>23.888333333333335</v>
      </c>
      <c r="K107" s="23">
        <f t="shared" si="55"/>
        <v>-1.6674806390846397</v>
      </c>
      <c r="L107" s="54">
        <f t="shared" si="44"/>
        <v>-3.0489081141422014</v>
      </c>
      <c r="M107" s="24"/>
      <c r="N107" s="32">
        <f t="shared" si="32"/>
        <v>0.98344487863098085</v>
      </c>
      <c r="O107" s="32">
        <f t="shared" si="45"/>
        <v>-0.16400000000000001</v>
      </c>
      <c r="P107" s="32"/>
      <c r="Q107" s="42"/>
      <c r="R107" s="32"/>
      <c r="S107" s="20"/>
      <c r="U107" s="23">
        <f t="shared" si="38"/>
        <v>1957.5823678293539</v>
      </c>
      <c r="V107" s="23">
        <f t="shared" si="39"/>
        <v>1957.6216587137048</v>
      </c>
      <c r="W107" s="23">
        <f t="shared" si="40"/>
        <v>45.62</v>
      </c>
      <c r="X107" s="23">
        <f t="shared" si="50"/>
        <v>45.999166666666667</v>
      </c>
      <c r="Y107" s="23">
        <f t="shared" si="51"/>
        <v>44.593111111111114</v>
      </c>
      <c r="Z107" s="23">
        <f t="shared" si="52"/>
        <v>3.1530779542430443</v>
      </c>
      <c r="AA107" s="47">
        <f t="shared" si="31"/>
        <v>2.3027971435547911</v>
      </c>
      <c r="AB107" s="24"/>
      <c r="AC107" s="32">
        <f t="shared" si="33"/>
        <v>-0.58388160243013454</v>
      </c>
      <c r="AD107" s="49">
        <f t="shared" si="46"/>
        <v>-0.22450000000000001</v>
      </c>
      <c r="AE107" s="32"/>
      <c r="AF107" s="32"/>
      <c r="AG107" s="20"/>
      <c r="AI107" s="23">
        <f t="shared" si="41"/>
        <v>1971.7663768350326</v>
      </c>
      <c r="AJ107" s="23">
        <f t="shared" si="42"/>
        <v>1972.0021221411387</v>
      </c>
      <c r="AK107" s="23">
        <f t="shared" si="35"/>
        <v>96.532307692307683</v>
      </c>
      <c r="AL107" s="23">
        <f t="shared" si="47"/>
        <v>102.13198717948718</v>
      </c>
      <c r="AM107" s="47">
        <f t="shared" si="48"/>
        <v>-5.4827871676858653</v>
      </c>
      <c r="AN107" s="24"/>
      <c r="AO107" s="32">
        <f t="shared" si="34"/>
        <v>4.2011306606238794E-2</v>
      </c>
      <c r="AP107" s="32">
        <f t="shared" si="49"/>
        <v>0.191</v>
      </c>
      <c r="AQ107" s="32"/>
      <c r="AR107" s="32"/>
      <c r="AS107" s="20"/>
    </row>
    <row r="108" spans="1:45">
      <c r="A108" s="10">
        <f>Weekly!B108</f>
        <v>1952.0301155078607</v>
      </c>
      <c r="B108" s="1">
        <f>Weekly!C108</f>
        <v>24.25</v>
      </c>
      <c r="C108" s="6"/>
      <c r="D108" s="14"/>
      <c r="F108" s="23">
        <f t="shared" si="36"/>
        <v>1952.1340318660104</v>
      </c>
      <c r="G108" s="23">
        <f t="shared" si="37"/>
        <v>1952.1471288274608</v>
      </c>
      <c r="H108" s="23">
        <f t="shared" si="43"/>
        <v>23.26</v>
      </c>
      <c r="I108" s="23">
        <f t="shared" si="53"/>
        <v>23.385000000000002</v>
      </c>
      <c r="J108" s="23">
        <f t="shared" si="54"/>
        <v>23.89777777777778</v>
      </c>
      <c r="K108" s="23">
        <f t="shared" si="55"/>
        <v>-2.1457132229868003</v>
      </c>
      <c r="L108" s="54">
        <f t="shared" si="44"/>
        <v>-2.6687744095220345</v>
      </c>
      <c r="M108" s="24"/>
      <c r="N108" s="32">
        <f t="shared" si="32"/>
        <v>0.86984044258824522</v>
      </c>
      <c r="O108" s="32">
        <f t="shared" si="45"/>
        <v>-0.16400000000000001</v>
      </c>
      <c r="P108" s="32"/>
      <c r="Q108" s="42"/>
      <c r="R108" s="32"/>
      <c r="S108" s="20"/>
      <c r="U108" s="23">
        <f t="shared" si="38"/>
        <v>1957.6609495980558</v>
      </c>
      <c r="V108" s="23">
        <f t="shared" si="39"/>
        <v>1957.7002404824068</v>
      </c>
      <c r="W108" s="23">
        <f t="shared" si="40"/>
        <v>43.929999999999993</v>
      </c>
      <c r="X108" s="23">
        <f t="shared" si="50"/>
        <v>43.522666666666659</v>
      </c>
      <c r="Y108" s="23">
        <f t="shared" si="51"/>
        <v>44.043388888888884</v>
      </c>
      <c r="Z108" s="23">
        <f t="shared" si="52"/>
        <v>-1.1822937229827746</v>
      </c>
      <c r="AA108" s="47">
        <f t="shared" ref="AA108:AA171" si="56">100*((W108/Y108)-1)</f>
        <v>-0.25744814772302727</v>
      </c>
      <c r="AB108" s="24"/>
      <c r="AC108" s="32">
        <f t="shared" si="33"/>
        <v>-0.96911919339393104</v>
      </c>
      <c r="AD108" s="49">
        <f t="shared" si="46"/>
        <v>-0.22450000000000001</v>
      </c>
      <c r="AE108" s="32"/>
      <c r="AF108" s="32"/>
      <c r="AG108" s="20"/>
      <c r="AI108" s="23">
        <f t="shared" si="41"/>
        <v>1972.0021221411387</v>
      </c>
      <c r="AJ108" s="23">
        <f t="shared" si="42"/>
        <v>1972.2378674472448</v>
      </c>
      <c r="AK108" s="23">
        <f t="shared" si="35"/>
        <v>105.65249999999999</v>
      </c>
      <c r="AL108" s="23">
        <f t="shared" si="47"/>
        <v>105.25772792022791</v>
      </c>
      <c r="AM108" s="47">
        <f t="shared" si="48"/>
        <v>0.37505282279250984</v>
      </c>
      <c r="AN108" s="24"/>
      <c r="AO108" s="32">
        <f t="shared" si="34"/>
        <v>0.6744026431918082</v>
      </c>
      <c r="AP108" s="32">
        <f t="shared" si="49"/>
        <v>0.191</v>
      </c>
      <c r="AQ108" s="32"/>
      <c r="AR108" s="32"/>
      <c r="AS108" s="20"/>
    </row>
    <row r="109" spans="1:45">
      <c r="A109" s="10">
        <f>Weekly!B109</f>
        <v>1952.0492804633707</v>
      </c>
      <c r="B109" s="1">
        <f>Weekly!C109</f>
        <v>24.55</v>
      </c>
      <c r="C109" s="6"/>
      <c r="D109" s="14"/>
      <c r="F109" s="23">
        <f t="shared" si="36"/>
        <v>1952.160225788911</v>
      </c>
      <c r="G109" s="23">
        <f t="shared" si="37"/>
        <v>1952.1733227503614</v>
      </c>
      <c r="H109" s="23">
        <f t="shared" si="43"/>
        <v>23.734999999999999</v>
      </c>
      <c r="I109" s="23">
        <f t="shared" si="53"/>
        <v>23.641666666666669</v>
      </c>
      <c r="J109" s="23">
        <f t="shared" si="54"/>
        <v>23.797777777777778</v>
      </c>
      <c r="K109" s="23">
        <f t="shared" si="55"/>
        <v>-0.65599028854234076</v>
      </c>
      <c r="L109" s="54">
        <f t="shared" si="44"/>
        <v>-0.26379680642450998</v>
      </c>
      <c r="M109" s="24"/>
      <c r="N109" s="32">
        <f t="shared" si="32"/>
        <v>0.34922799626196954</v>
      </c>
      <c r="O109" s="32">
        <f t="shared" si="45"/>
        <v>-0.16400000000000001</v>
      </c>
      <c r="P109" s="32"/>
      <c r="Q109" s="42"/>
      <c r="R109" s="32"/>
      <c r="S109" s="20"/>
      <c r="U109" s="23">
        <f t="shared" si="38"/>
        <v>1957.7395313667578</v>
      </c>
      <c r="V109" s="23">
        <f t="shared" si="39"/>
        <v>1957.7788222511087</v>
      </c>
      <c r="W109" s="23">
        <f t="shared" si="40"/>
        <v>41.017999999999994</v>
      </c>
      <c r="X109" s="23">
        <f t="shared" si="50"/>
        <v>41.911833333333327</v>
      </c>
      <c r="Y109" s="23">
        <f t="shared" si="51"/>
        <v>43.37672222222222</v>
      </c>
      <c r="Z109" s="23">
        <f t="shared" si="52"/>
        <v>-3.3771313594977426</v>
      </c>
      <c r="AA109" s="47">
        <f t="shared" si="56"/>
        <v>-5.4377603963211341</v>
      </c>
      <c r="AB109" s="24"/>
      <c r="AC109" s="32">
        <f t="shared" si="33"/>
        <v>-0.9008951432094896</v>
      </c>
      <c r="AD109" s="49">
        <f t="shared" si="46"/>
        <v>-0.22450000000000001</v>
      </c>
      <c r="AE109" s="32"/>
      <c r="AF109" s="32"/>
      <c r="AG109" s="20"/>
      <c r="AI109" s="23">
        <f t="shared" si="41"/>
        <v>1972.2378674472448</v>
      </c>
      <c r="AJ109" s="23">
        <f t="shared" si="42"/>
        <v>1972.4736127533508</v>
      </c>
      <c r="AK109" s="23">
        <f t="shared" si="35"/>
        <v>108.40166666666664</v>
      </c>
      <c r="AL109" s="23">
        <f t="shared" si="47"/>
        <v>106.48990740740742</v>
      </c>
      <c r="AM109" s="47">
        <f t="shared" si="48"/>
        <v>1.7952492454944569</v>
      </c>
      <c r="AN109" s="24"/>
      <c r="AO109" s="32">
        <f t="shared" si="34"/>
        <v>0.99123348787745957</v>
      </c>
      <c r="AP109" s="32">
        <f t="shared" si="49"/>
        <v>0.191</v>
      </c>
      <c r="AQ109" s="32"/>
      <c r="AR109" s="32"/>
      <c r="AS109" s="20"/>
    </row>
    <row r="110" spans="1:45">
      <c r="A110" s="10">
        <f>Weekly!B110</f>
        <v>1952.0684454188806</v>
      </c>
      <c r="B110" s="1">
        <f>Weekly!C110</f>
        <v>24.3</v>
      </c>
      <c r="C110" s="6"/>
      <c r="D110" s="14"/>
      <c r="F110" s="23">
        <f t="shared" si="36"/>
        <v>1952.1864197118116</v>
      </c>
      <c r="G110" s="23">
        <f t="shared" si="37"/>
        <v>1952.199516673262</v>
      </c>
      <c r="H110" s="23">
        <f t="shared" si="43"/>
        <v>23.93</v>
      </c>
      <c r="I110" s="23">
        <f t="shared" si="53"/>
        <v>23.948333333333334</v>
      </c>
      <c r="J110" s="23">
        <f t="shared" si="54"/>
        <v>23.713333333333331</v>
      </c>
      <c r="K110" s="23">
        <f t="shared" si="55"/>
        <v>0.99100365476525454</v>
      </c>
      <c r="L110" s="54">
        <f t="shared" si="44"/>
        <v>0.91369131290413019</v>
      </c>
      <c r="M110" s="24"/>
      <c r="N110" s="32">
        <f t="shared" si="32"/>
        <v>-0.33479211075106274</v>
      </c>
      <c r="O110" s="32">
        <f t="shared" si="45"/>
        <v>-0.16400000000000001</v>
      </c>
      <c r="P110" s="32"/>
      <c r="Q110" s="42"/>
      <c r="R110" s="32"/>
      <c r="S110" s="20"/>
      <c r="U110" s="23">
        <f t="shared" si="38"/>
        <v>1957.8181131354597</v>
      </c>
      <c r="V110" s="23">
        <f t="shared" si="39"/>
        <v>1957.8574040198107</v>
      </c>
      <c r="W110" s="23">
        <f t="shared" si="40"/>
        <v>40.787500000000001</v>
      </c>
      <c r="X110" s="23">
        <f t="shared" si="50"/>
        <v>40.710166666666659</v>
      </c>
      <c r="Y110" s="23">
        <f t="shared" si="51"/>
        <v>42.718388888888889</v>
      </c>
      <c r="Z110" s="23">
        <f t="shared" si="52"/>
        <v>-4.7010720077614421</v>
      </c>
      <c r="AA110" s="47">
        <f t="shared" si="56"/>
        <v>-4.5200414601570209</v>
      </c>
      <c r="AB110" s="24"/>
      <c r="AC110" s="32">
        <f t="shared" si="33"/>
        <v>-0.41113224318392499</v>
      </c>
      <c r="AD110" s="49">
        <f t="shared" si="46"/>
        <v>-0.22450000000000001</v>
      </c>
      <c r="AE110" s="32"/>
      <c r="AF110" s="32"/>
      <c r="AG110" s="20"/>
      <c r="AI110" s="23">
        <f t="shared" si="41"/>
        <v>1972.4736127533508</v>
      </c>
      <c r="AJ110" s="23">
        <f t="shared" si="42"/>
        <v>1972.7093580594569</v>
      </c>
      <c r="AK110" s="23">
        <f t="shared" si="35"/>
        <v>109.24769230769233</v>
      </c>
      <c r="AL110" s="23">
        <f t="shared" si="47"/>
        <v>106.8889245014245</v>
      </c>
      <c r="AM110" s="47">
        <f t="shared" si="48"/>
        <v>2.2067466926719792</v>
      </c>
      <c r="AN110" s="24"/>
      <c r="AO110" s="32">
        <f t="shared" si="34"/>
        <v>0.84425516725215255</v>
      </c>
      <c r="AP110" s="32">
        <f t="shared" si="49"/>
        <v>0.191</v>
      </c>
      <c r="AQ110" s="32"/>
      <c r="AR110" s="32"/>
      <c r="AS110" s="20"/>
    </row>
    <row r="111" spans="1:45">
      <c r="A111" s="10">
        <f>Weekly!B111</f>
        <v>1952.0876103743906</v>
      </c>
      <c r="B111" s="1">
        <f>Weekly!C111</f>
        <v>24.24</v>
      </c>
      <c r="C111" s="6"/>
      <c r="D111" s="14"/>
      <c r="F111" s="23">
        <f t="shared" si="36"/>
        <v>1952.2126136347122</v>
      </c>
      <c r="G111" s="23">
        <f t="shared" si="37"/>
        <v>1952.2257105961626</v>
      </c>
      <c r="H111" s="23">
        <f t="shared" si="43"/>
        <v>24.18</v>
      </c>
      <c r="I111" s="23">
        <f t="shared" si="53"/>
        <v>24.058333333333334</v>
      </c>
      <c r="J111" s="23">
        <f t="shared" si="54"/>
        <v>23.674444444444443</v>
      </c>
      <c r="K111" s="23">
        <f t="shared" si="55"/>
        <v>1.621532829586525</v>
      </c>
      <c r="L111" s="54">
        <f t="shared" si="44"/>
        <v>2.1354484441732824</v>
      </c>
      <c r="M111" s="24"/>
      <c r="N111" s="32">
        <f t="shared" si="32"/>
        <v>-0.86215926834483636</v>
      </c>
      <c r="O111" s="32">
        <f t="shared" si="45"/>
        <v>-0.16400000000000001</v>
      </c>
      <c r="P111" s="32"/>
      <c r="Q111" s="42"/>
      <c r="R111" s="32"/>
      <c r="S111" s="20"/>
      <c r="U111" s="23">
        <f t="shared" si="38"/>
        <v>1957.8966949041617</v>
      </c>
      <c r="V111" s="23">
        <f t="shared" si="39"/>
        <v>1957.9359857885127</v>
      </c>
      <c r="W111" s="23">
        <f t="shared" si="40"/>
        <v>40.324999999999996</v>
      </c>
      <c r="X111" s="23">
        <f t="shared" si="50"/>
        <v>40.708333333333336</v>
      </c>
      <c r="Y111" s="23">
        <f t="shared" si="51"/>
        <v>42.005611111111115</v>
      </c>
      <c r="Z111" s="23">
        <f t="shared" si="52"/>
        <v>-3.088344017532052</v>
      </c>
      <c r="AA111" s="47">
        <f t="shared" si="56"/>
        <v>-4.0009205119422075</v>
      </c>
      <c r="AB111" s="24"/>
      <c r="AC111" s="32">
        <f t="shared" si="33"/>
        <v>0.27100400265302832</v>
      </c>
      <c r="AD111" s="49">
        <f t="shared" si="46"/>
        <v>-0.22450000000000001</v>
      </c>
      <c r="AE111" s="32"/>
      <c r="AF111" s="32"/>
      <c r="AG111" s="20"/>
      <c r="AI111" s="23">
        <f t="shared" si="41"/>
        <v>1972.7093580594569</v>
      </c>
      <c r="AJ111" s="23">
        <f t="shared" si="42"/>
        <v>1972.945103365563</v>
      </c>
      <c r="AK111" s="23">
        <f t="shared" si="35"/>
        <v>112.78499999999998</v>
      </c>
      <c r="AL111" s="23">
        <f t="shared" si="47"/>
        <v>107.88605413105412</v>
      </c>
      <c r="AM111" s="47">
        <f t="shared" si="48"/>
        <v>4.5408518352102245</v>
      </c>
      <c r="AN111" s="24"/>
      <c r="AO111" s="32">
        <f t="shared" si="34"/>
        <v>0.30224047101855994</v>
      </c>
      <c r="AP111" s="32">
        <f t="shared" si="49"/>
        <v>0.191</v>
      </c>
      <c r="AQ111" s="32"/>
      <c r="AR111" s="32"/>
      <c r="AS111" s="20"/>
    </row>
    <row r="112" spans="1:45">
      <c r="A112" s="10">
        <f>Weekly!B112</f>
        <v>1952.1067753299005</v>
      </c>
      <c r="B112" s="1">
        <f>Weekly!C112</f>
        <v>23.86</v>
      </c>
      <c r="C112" s="6"/>
      <c r="D112" s="14"/>
      <c r="F112" s="23">
        <f t="shared" si="36"/>
        <v>1952.2388075576127</v>
      </c>
      <c r="G112" s="23">
        <f t="shared" si="37"/>
        <v>1952.2519045190631</v>
      </c>
      <c r="H112" s="23">
        <f t="shared" si="43"/>
        <v>24.064999999999998</v>
      </c>
      <c r="I112" s="23">
        <f t="shared" si="53"/>
        <v>23.915000000000003</v>
      </c>
      <c r="J112" s="23">
        <f t="shared" si="54"/>
        <v>23.718888888888888</v>
      </c>
      <c r="K112" s="23">
        <f t="shared" si="55"/>
        <v>0.8268140722349937</v>
      </c>
      <c r="L112" s="54">
        <f t="shared" si="44"/>
        <v>1.4592214362673772</v>
      </c>
      <c r="M112" s="24"/>
      <c r="N112" s="32">
        <f t="shared" si="32"/>
        <v>-0.98611252245019998</v>
      </c>
      <c r="O112" s="32">
        <f t="shared" si="45"/>
        <v>-0.16400000000000001</v>
      </c>
      <c r="P112" s="32"/>
      <c r="Q112" s="42"/>
      <c r="R112" s="32"/>
      <c r="S112" s="20"/>
      <c r="U112" s="23">
        <f t="shared" si="38"/>
        <v>1957.9752766728636</v>
      </c>
      <c r="V112" s="23">
        <f t="shared" si="39"/>
        <v>1958.0145675572146</v>
      </c>
      <c r="W112" s="23">
        <f t="shared" si="40"/>
        <v>41.012500000000003</v>
      </c>
      <c r="X112" s="23">
        <f t="shared" si="50"/>
        <v>40.915833333333332</v>
      </c>
      <c r="Y112" s="23">
        <f t="shared" si="51"/>
        <v>41.783944444444444</v>
      </c>
      <c r="Z112" s="23">
        <f t="shared" si="52"/>
        <v>-2.0776188621094538</v>
      </c>
      <c r="AA112" s="47">
        <f t="shared" si="56"/>
        <v>-1.8462700319500591</v>
      </c>
      <c r="AB112" s="24"/>
      <c r="AC112" s="32">
        <f t="shared" si="33"/>
        <v>0.82633446377479025</v>
      </c>
      <c r="AD112" s="49">
        <f t="shared" si="46"/>
        <v>-0.22450000000000001</v>
      </c>
      <c r="AE112" s="32"/>
      <c r="AF112" s="32"/>
      <c r="AG112" s="20"/>
      <c r="AI112" s="23">
        <f t="shared" si="41"/>
        <v>1972.945103365563</v>
      </c>
      <c r="AJ112" s="23">
        <f t="shared" si="42"/>
        <v>1973.1808486716691</v>
      </c>
      <c r="AK112" s="23">
        <f t="shared" si="35"/>
        <v>116.3325</v>
      </c>
      <c r="AL112" s="23">
        <f t="shared" si="47"/>
        <v>107.7961680911681</v>
      </c>
      <c r="AM112" s="47">
        <f t="shared" si="48"/>
        <v>7.918956731015081</v>
      </c>
      <c r="AN112" s="24"/>
      <c r="AO112" s="32">
        <f t="shared" si="34"/>
        <v>-0.38119590063329356</v>
      </c>
      <c r="AP112" s="32">
        <f t="shared" si="49"/>
        <v>0.191</v>
      </c>
      <c r="AQ112" s="32"/>
      <c r="AR112" s="32"/>
      <c r="AS112" s="20"/>
    </row>
    <row r="113" spans="1:45">
      <c r="A113" s="10">
        <f>Weekly!B113</f>
        <v>1952.1259402854105</v>
      </c>
      <c r="B113" s="1">
        <f>Weekly!C113</f>
        <v>23.16</v>
      </c>
      <c r="C113" s="6"/>
      <c r="D113" s="14"/>
      <c r="F113" s="23">
        <f t="shared" si="36"/>
        <v>1952.2650014805133</v>
      </c>
      <c r="G113" s="23">
        <f t="shared" si="37"/>
        <v>1952.2780984419637</v>
      </c>
      <c r="H113" s="23">
        <f t="shared" si="43"/>
        <v>23.5</v>
      </c>
      <c r="I113" s="23">
        <f t="shared" si="53"/>
        <v>23.701666666666664</v>
      </c>
      <c r="J113" s="23">
        <f t="shared" si="54"/>
        <v>23.787222222222219</v>
      </c>
      <c r="K113" s="23">
        <f t="shared" si="55"/>
        <v>-0.35967022444355345</v>
      </c>
      <c r="L113" s="54">
        <f t="shared" si="44"/>
        <v>-1.207464324917662</v>
      </c>
      <c r="M113" s="24"/>
      <c r="N113" s="32">
        <f t="shared" si="32"/>
        <v>-0.64865276788441073</v>
      </c>
      <c r="O113" s="32">
        <f t="shared" si="45"/>
        <v>-0.16400000000000001</v>
      </c>
      <c r="P113" s="32"/>
      <c r="Q113" s="42"/>
      <c r="R113" s="32"/>
      <c r="S113" s="20"/>
      <c r="U113" s="23">
        <f t="shared" si="38"/>
        <v>1958.0538584415656</v>
      </c>
      <c r="V113" s="23">
        <f t="shared" si="39"/>
        <v>1958.0931493259166</v>
      </c>
      <c r="W113" s="23">
        <f t="shared" si="40"/>
        <v>41.410000000000004</v>
      </c>
      <c r="X113" s="23">
        <f t="shared" si="50"/>
        <v>41.445833333333333</v>
      </c>
      <c r="Y113" s="23">
        <f t="shared" si="51"/>
        <v>41.836722222222221</v>
      </c>
      <c r="Z113" s="23">
        <f t="shared" si="52"/>
        <v>-0.93432006172142756</v>
      </c>
      <c r="AA113" s="47">
        <f t="shared" si="56"/>
        <v>-1.0199704937581267</v>
      </c>
      <c r="AB113" s="24"/>
      <c r="AC113" s="32">
        <f t="shared" si="33"/>
        <v>0.99501384561251849</v>
      </c>
      <c r="AD113" s="49">
        <f t="shared" si="46"/>
        <v>-0.22450000000000001</v>
      </c>
      <c r="AE113" s="32"/>
      <c r="AF113" s="32"/>
      <c r="AG113" s="20"/>
      <c r="AI113" s="23">
        <f t="shared" si="41"/>
        <v>1973.1808486716691</v>
      </c>
      <c r="AJ113" s="23">
        <f t="shared" si="42"/>
        <v>1973.4165939777752</v>
      </c>
      <c r="AK113" s="23">
        <f t="shared" si="35"/>
        <v>109.955</v>
      </c>
      <c r="AL113" s="23">
        <f t="shared" si="47"/>
        <v>106.51272792022792</v>
      </c>
      <c r="AM113" s="47">
        <f t="shared" si="48"/>
        <v>3.2317941216848389</v>
      </c>
      <c r="AN113" s="24"/>
      <c r="AO113" s="32">
        <f t="shared" si="34"/>
        <v>-0.88626647385830459</v>
      </c>
      <c r="AP113" s="32">
        <f t="shared" si="49"/>
        <v>0.191</v>
      </c>
      <c r="AQ113" s="32"/>
      <c r="AR113" s="32"/>
      <c r="AS113" s="20"/>
    </row>
    <row r="114" spans="1:45">
      <c r="A114" s="10">
        <f>Weekly!B114</f>
        <v>1952.1451052409204</v>
      </c>
      <c r="B114" s="1">
        <f>Weekly!C114</f>
        <v>23.26</v>
      </c>
      <c r="C114" s="6"/>
      <c r="D114" s="14"/>
      <c r="F114" s="23">
        <f t="shared" si="36"/>
        <v>1952.2911954034139</v>
      </c>
      <c r="G114" s="23">
        <f t="shared" si="37"/>
        <v>1952.3042923648643</v>
      </c>
      <c r="H114" s="23">
        <f t="shared" si="43"/>
        <v>23.54</v>
      </c>
      <c r="I114" s="23">
        <f t="shared" si="53"/>
        <v>23.58</v>
      </c>
      <c r="J114" s="23">
        <f t="shared" si="54"/>
        <v>23.845555555555553</v>
      </c>
      <c r="K114" s="23">
        <f t="shared" si="55"/>
        <v>-1.113648012674151</v>
      </c>
      <c r="L114" s="54">
        <f t="shared" si="44"/>
        <v>-1.2813941568426412</v>
      </c>
      <c r="M114" s="24"/>
      <c r="N114" s="32">
        <f t="shared" si="32"/>
        <v>-7.6811742554145929E-3</v>
      </c>
      <c r="O114" s="32">
        <f t="shared" si="45"/>
        <v>-0.16400000000000001</v>
      </c>
      <c r="P114" s="32"/>
      <c r="Q114" s="42"/>
      <c r="R114" s="32"/>
      <c r="S114" s="20"/>
      <c r="U114" s="23">
        <f t="shared" si="38"/>
        <v>1958.1324402102675</v>
      </c>
      <c r="V114" s="23">
        <f t="shared" si="39"/>
        <v>1958.1717310946185</v>
      </c>
      <c r="W114" s="23">
        <f t="shared" si="40"/>
        <v>41.914999999999999</v>
      </c>
      <c r="X114" s="23">
        <f t="shared" si="50"/>
        <v>41.785833333333336</v>
      </c>
      <c r="Y114" s="23">
        <f t="shared" si="51"/>
        <v>42.305277777777775</v>
      </c>
      <c r="Z114" s="23">
        <f t="shared" si="52"/>
        <v>-1.2278478519228475</v>
      </c>
      <c r="AA114" s="47">
        <f t="shared" si="56"/>
        <v>-0.92252739676557116</v>
      </c>
      <c r="AB114" s="24"/>
      <c r="AC114" s="32">
        <f t="shared" si="33"/>
        <v>0.69811519074193917</v>
      </c>
      <c r="AD114" s="49">
        <f t="shared" si="46"/>
        <v>-0.22450000000000001</v>
      </c>
      <c r="AE114" s="32"/>
      <c r="AF114" s="32"/>
      <c r="AG114" s="20"/>
      <c r="AI114" s="23">
        <f t="shared" si="41"/>
        <v>1973.4165939777752</v>
      </c>
      <c r="AJ114" s="23">
        <f t="shared" si="42"/>
        <v>1973.6523392838812</v>
      </c>
      <c r="AK114" s="23">
        <f t="shared" si="35"/>
        <v>104.71615384615384</v>
      </c>
      <c r="AL114" s="23">
        <f t="shared" si="47"/>
        <v>104.03032051282051</v>
      </c>
      <c r="AM114" s="47">
        <f t="shared" si="48"/>
        <v>0.65926292445557255</v>
      </c>
      <c r="AN114" s="24"/>
      <c r="AO114" s="32">
        <f t="shared" si="34"/>
        <v>-0.97664311421033401</v>
      </c>
      <c r="AP114" s="32">
        <f t="shared" si="49"/>
        <v>0.191</v>
      </c>
      <c r="AQ114" s="32"/>
      <c r="AR114" s="32"/>
      <c r="AS114" s="20"/>
    </row>
    <row r="115" spans="1:45">
      <c r="A115" s="10">
        <f>Weekly!B115</f>
        <v>1952.1642701964304</v>
      </c>
      <c r="B115" s="1">
        <f>Weekly!C115</f>
        <v>23.72</v>
      </c>
      <c r="C115" s="6"/>
      <c r="D115" s="14"/>
      <c r="F115" s="23">
        <f t="shared" si="36"/>
        <v>1952.3173893263145</v>
      </c>
      <c r="G115" s="23">
        <f t="shared" si="37"/>
        <v>1952.3304862877649</v>
      </c>
      <c r="H115" s="23">
        <f t="shared" si="43"/>
        <v>23.7</v>
      </c>
      <c r="I115" s="23">
        <f t="shared" si="53"/>
        <v>23.599999999999998</v>
      </c>
      <c r="J115" s="23">
        <f t="shared" si="54"/>
        <v>23.894444444444442</v>
      </c>
      <c r="K115" s="23">
        <f t="shared" si="55"/>
        <v>-1.2322715647523852</v>
      </c>
      <c r="L115" s="54">
        <f t="shared" si="44"/>
        <v>-0.81376424087420407</v>
      </c>
      <c r="M115" s="24"/>
      <c r="N115" s="32">
        <f t="shared" si="32"/>
        <v>0.63688452617457991</v>
      </c>
      <c r="O115" s="32">
        <f t="shared" si="45"/>
        <v>-0.16400000000000001</v>
      </c>
      <c r="P115" s="32"/>
      <c r="Q115" s="42"/>
      <c r="R115" s="32"/>
      <c r="S115" s="20"/>
      <c r="U115" s="23">
        <f t="shared" si="38"/>
        <v>1958.2110219789695</v>
      </c>
      <c r="V115" s="23">
        <f t="shared" si="39"/>
        <v>1958.2503128633205</v>
      </c>
      <c r="W115" s="23">
        <f t="shared" si="40"/>
        <v>42.032500000000006</v>
      </c>
      <c r="X115" s="23">
        <f t="shared" si="50"/>
        <v>42.524166666666666</v>
      </c>
      <c r="Y115" s="23">
        <f t="shared" si="51"/>
        <v>43.012888888888895</v>
      </c>
      <c r="Z115" s="23">
        <f t="shared" si="52"/>
        <v>-1.1362227342708753</v>
      </c>
      <c r="AA115" s="47">
        <f t="shared" si="56"/>
        <v>-2.2792909618822299</v>
      </c>
      <c r="AB115" s="24"/>
      <c r="AC115" s="32">
        <f t="shared" si="33"/>
        <v>7.4560679437660649E-2</v>
      </c>
      <c r="AD115" s="49">
        <f t="shared" si="46"/>
        <v>-0.22450000000000001</v>
      </c>
      <c r="AE115" s="32"/>
      <c r="AF115" s="32"/>
      <c r="AG115" s="20"/>
      <c r="AI115" s="23">
        <f t="shared" si="41"/>
        <v>1973.6523392838812</v>
      </c>
      <c r="AJ115" s="23">
        <f t="shared" si="42"/>
        <v>1973.8880845899873</v>
      </c>
      <c r="AK115" s="23">
        <f t="shared" si="35"/>
        <v>107.35166666666665</v>
      </c>
      <c r="AL115" s="23">
        <f t="shared" si="47"/>
        <v>99.741780626780624</v>
      </c>
      <c r="AM115" s="47">
        <f t="shared" si="48"/>
        <v>7.6295871119056002</v>
      </c>
      <c r="AN115" s="24"/>
      <c r="AO115" s="32">
        <f t="shared" si="34"/>
        <v>-0.6100375872442052</v>
      </c>
      <c r="AP115" s="32">
        <f t="shared" si="49"/>
        <v>0.191</v>
      </c>
      <c r="AQ115" s="32"/>
      <c r="AR115" s="32"/>
      <c r="AS115" s="20"/>
    </row>
    <row r="116" spans="1:45">
      <c r="A116" s="10">
        <f>Weekly!B116</f>
        <v>1952.1834351519403</v>
      </c>
      <c r="B116" s="1">
        <f>Weekly!C116</f>
        <v>23.75</v>
      </c>
      <c r="C116" s="6"/>
      <c r="D116" s="14"/>
      <c r="F116" s="23">
        <f t="shared" si="36"/>
        <v>1952.343583249215</v>
      </c>
      <c r="G116" s="23">
        <f t="shared" si="37"/>
        <v>1952.3566802106654</v>
      </c>
      <c r="H116" s="23">
        <f t="shared" si="43"/>
        <v>23.56</v>
      </c>
      <c r="I116" s="23">
        <f t="shared" si="53"/>
        <v>23.711666666666662</v>
      </c>
      <c r="J116" s="23">
        <f t="shared" si="54"/>
        <v>23.953333333333333</v>
      </c>
      <c r="K116" s="23">
        <f t="shared" si="55"/>
        <v>-1.008906206512683</v>
      </c>
      <c r="L116" s="54">
        <f t="shared" si="44"/>
        <v>-1.6420818257723346</v>
      </c>
      <c r="M116" s="24"/>
      <c r="N116" s="32">
        <f t="shared" si="32"/>
        <v>0.98344487862652719</v>
      </c>
      <c r="O116" s="32">
        <f t="shared" si="45"/>
        <v>-0.16400000000000001</v>
      </c>
      <c r="P116" s="32"/>
      <c r="Q116" s="42"/>
      <c r="R116" s="32"/>
      <c r="S116" s="20"/>
      <c r="U116" s="23">
        <f t="shared" si="38"/>
        <v>1958.2896037476714</v>
      </c>
      <c r="V116" s="23">
        <f t="shared" si="39"/>
        <v>1958.3288946320224</v>
      </c>
      <c r="W116" s="23">
        <f t="shared" si="40"/>
        <v>43.625</v>
      </c>
      <c r="X116" s="23">
        <f t="shared" si="50"/>
        <v>43.354166666666664</v>
      </c>
      <c r="Y116" s="23">
        <f t="shared" si="51"/>
        <v>43.865111111111112</v>
      </c>
      <c r="Z116" s="23">
        <f t="shared" si="52"/>
        <v>-1.1648082758760503</v>
      </c>
      <c r="AA116" s="47">
        <f t="shared" si="56"/>
        <v>-0.54738516563404005</v>
      </c>
      <c r="AB116" s="24"/>
      <c r="AC116" s="32">
        <f t="shared" si="33"/>
        <v>-0.58388160242508702</v>
      </c>
      <c r="AD116" s="49">
        <f t="shared" si="46"/>
        <v>-0.22450000000000001</v>
      </c>
      <c r="AE116" s="32"/>
      <c r="AF116" s="32"/>
      <c r="AG116" s="20"/>
      <c r="AI116" s="23">
        <f t="shared" si="41"/>
        <v>1973.8880845899873</v>
      </c>
      <c r="AJ116" s="23">
        <f t="shared" si="42"/>
        <v>1974.1238298960934</v>
      </c>
      <c r="AK116" s="23">
        <f t="shared" si="35"/>
        <v>95.723333333333315</v>
      </c>
      <c r="AL116" s="23">
        <f t="shared" si="47"/>
        <v>95.013190883190873</v>
      </c>
      <c r="AM116" s="47">
        <f t="shared" si="48"/>
        <v>0.74741458900742241</v>
      </c>
      <c r="AN116" s="24"/>
      <c r="AO116" s="32">
        <f t="shared" si="34"/>
        <v>4.2011306606061068E-2</v>
      </c>
      <c r="AP116" s="32">
        <f t="shared" si="49"/>
        <v>0.191</v>
      </c>
      <c r="AQ116" s="32"/>
      <c r="AR116" s="32"/>
      <c r="AS116" s="20"/>
    </row>
    <row r="117" spans="1:45">
      <c r="A117" s="10">
        <f>Weekly!B117</f>
        <v>1952.2026001074503</v>
      </c>
      <c r="B117" s="1">
        <f>Weekly!C117</f>
        <v>23.93</v>
      </c>
      <c r="C117" s="6"/>
      <c r="D117" s="14"/>
      <c r="F117" s="23">
        <f t="shared" si="36"/>
        <v>1952.3697771721156</v>
      </c>
      <c r="G117" s="23">
        <f t="shared" si="37"/>
        <v>1952.382874133566</v>
      </c>
      <c r="H117" s="23">
        <f t="shared" si="43"/>
        <v>23.875</v>
      </c>
      <c r="I117" s="23">
        <f t="shared" si="53"/>
        <v>23.898333333333337</v>
      </c>
      <c r="J117" s="23">
        <f t="shared" si="54"/>
        <v>24.062777777777782</v>
      </c>
      <c r="K117" s="23">
        <f t="shared" si="55"/>
        <v>-0.68339759425577462</v>
      </c>
      <c r="L117" s="54">
        <f t="shared" si="44"/>
        <v>-0.78036617181910239</v>
      </c>
      <c r="M117" s="24"/>
      <c r="N117" s="32">
        <f t="shared" si="32"/>
        <v>0.86984044260025817</v>
      </c>
      <c r="O117" s="32">
        <f t="shared" si="45"/>
        <v>-0.16400000000000001</v>
      </c>
      <c r="P117" s="32"/>
      <c r="Q117" s="42"/>
      <c r="R117" s="32"/>
      <c r="S117" s="20"/>
      <c r="U117" s="23">
        <f t="shared" si="38"/>
        <v>1958.3681855163734</v>
      </c>
      <c r="V117" s="23">
        <f t="shared" si="39"/>
        <v>1958.4074764007244</v>
      </c>
      <c r="W117" s="23">
        <f t="shared" si="40"/>
        <v>44.405000000000008</v>
      </c>
      <c r="X117" s="23">
        <f t="shared" si="50"/>
        <v>44.42166666666666</v>
      </c>
      <c r="Y117" s="23">
        <f t="shared" si="51"/>
        <v>44.886499999999998</v>
      </c>
      <c r="Z117" s="23">
        <f t="shared" si="52"/>
        <v>-1.0355749130213754</v>
      </c>
      <c r="AA117" s="47">
        <f t="shared" si="56"/>
        <v>-1.0727056019070091</v>
      </c>
      <c r="AB117" s="24"/>
      <c r="AC117" s="32">
        <f t="shared" si="33"/>
        <v>-0.96911919339239783</v>
      </c>
      <c r="AD117" s="49">
        <f t="shared" si="46"/>
        <v>-0.22450000000000001</v>
      </c>
      <c r="AE117" s="32"/>
      <c r="AF117" s="32"/>
      <c r="AG117" s="20"/>
      <c r="AI117" s="23">
        <f t="shared" si="41"/>
        <v>1974.1238298960934</v>
      </c>
      <c r="AJ117" s="23">
        <f t="shared" si="42"/>
        <v>1974.3595752021995</v>
      </c>
      <c r="AK117" s="23">
        <f t="shared" si="35"/>
        <v>94.101538461538453</v>
      </c>
      <c r="AL117" s="23">
        <f t="shared" si="47"/>
        <v>91.24457977207976</v>
      </c>
      <c r="AM117" s="47">
        <f t="shared" si="48"/>
        <v>3.1310996188432361</v>
      </c>
      <c r="AN117" s="24"/>
      <c r="AO117" s="32">
        <f t="shared" si="34"/>
        <v>0.67440264319168741</v>
      </c>
      <c r="AP117" s="32">
        <f t="shared" si="49"/>
        <v>0.191</v>
      </c>
      <c r="AQ117" s="32"/>
      <c r="AR117" s="32"/>
      <c r="AS117" s="20"/>
    </row>
    <row r="118" spans="1:45">
      <c r="A118" s="10">
        <f>Weekly!B118</f>
        <v>1952.2217650629602</v>
      </c>
      <c r="B118" s="1">
        <f>Weekly!C118</f>
        <v>24.18</v>
      </c>
      <c r="C118" s="6"/>
      <c r="D118" s="14"/>
      <c r="F118" s="23">
        <f t="shared" si="36"/>
        <v>1952.3959710950162</v>
      </c>
      <c r="G118" s="23">
        <f t="shared" si="37"/>
        <v>1952.4090680564666</v>
      </c>
      <c r="H118" s="23">
        <f t="shared" si="43"/>
        <v>24.26</v>
      </c>
      <c r="I118" s="23">
        <f t="shared" si="53"/>
        <v>24.168333333333337</v>
      </c>
      <c r="J118" s="23">
        <f t="shared" si="54"/>
        <v>24.227222222222224</v>
      </c>
      <c r="K118" s="23">
        <f t="shared" si="55"/>
        <v>-0.24306909124263143</v>
      </c>
      <c r="L118" s="54">
        <f t="shared" si="44"/>
        <v>0.13529317342750868</v>
      </c>
      <c r="M118" s="24"/>
      <c r="N118" s="32">
        <f t="shared" si="32"/>
        <v>0.3492279962847869</v>
      </c>
      <c r="O118" s="32">
        <f t="shared" si="45"/>
        <v>-0.16400000000000001</v>
      </c>
      <c r="P118" s="32"/>
      <c r="Q118" s="42"/>
      <c r="R118" s="32"/>
      <c r="S118" s="20"/>
      <c r="U118" s="23">
        <f t="shared" si="38"/>
        <v>1958.4467672850753</v>
      </c>
      <c r="V118" s="23">
        <f t="shared" si="39"/>
        <v>1958.4860581694263</v>
      </c>
      <c r="W118" s="23">
        <f t="shared" si="40"/>
        <v>45.234999999999999</v>
      </c>
      <c r="X118" s="23">
        <f t="shared" si="50"/>
        <v>45.598666666666674</v>
      </c>
      <c r="Y118" s="23">
        <f t="shared" si="51"/>
        <v>46.003722222222223</v>
      </c>
      <c r="Z118" s="23">
        <f t="shared" si="52"/>
        <v>-0.88048430863684191</v>
      </c>
      <c r="AA118" s="47">
        <f t="shared" si="56"/>
        <v>-1.671000051928162</v>
      </c>
      <c r="AB118" s="24"/>
      <c r="AC118" s="32">
        <f t="shared" si="33"/>
        <v>-0.90089514321218822</v>
      </c>
      <c r="AD118" s="49">
        <f t="shared" si="46"/>
        <v>-0.22450000000000001</v>
      </c>
      <c r="AE118" s="32"/>
      <c r="AF118" s="32"/>
      <c r="AG118" s="20"/>
      <c r="AI118" s="23">
        <f t="shared" si="41"/>
        <v>1974.3595752021995</v>
      </c>
      <c r="AJ118" s="23">
        <f t="shared" si="42"/>
        <v>1974.5953205083056</v>
      </c>
      <c r="AK118" s="23">
        <f t="shared" si="35"/>
        <v>86.059999999999988</v>
      </c>
      <c r="AL118" s="23">
        <f t="shared" si="47"/>
        <v>89.19374643874643</v>
      </c>
      <c r="AM118" s="47">
        <f t="shared" si="48"/>
        <v>-3.5134149689502459</v>
      </c>
      <c r="AN118" s="24"/>
      <c r="AO118" s="32">
        <f t="shared" si="34"/>
        <v>0.99123348787743604</v>
      </c>
      <c r="AP118" s="32">
        <f t="shared" si="49"/>
        <v>0.191</v>
      </c>
      <c r="AQ118" s="32"/>
      <c r="AR118" s="32"/>
      <c r="AS118" s="20"/>
    </row>
    <row r="119" spans="1:45">
      <c r="A119" s="10">
        <f>Weekly!B119</f>
        <v>1952.2409300184702</v>
      </c>
      <c r="B119" s="1">
        <f>Weekly!C119</f>
        <v>24.02</v>
      </c>
      <c r="C119" s="6"/>
      <c r="D119" s="14"/>
      <c r="F119" s="23">
        <f t="shared" si="36"/>
        <v>1952.4221650179168</v>
      </c>
      <c r="G119" s="23">
        <f t="shared" si="37"/>
        <v>1952.4352619793672</v>
      </c>
      <c r="H119" s="23">
        <f t="shared" si="43"/>
        <v>24.37</v>
      </c>
      <c r="I119" s="23">
        <f t="shared" si="53"/>
        <v>24.446666666666669</v>
      </c>
      <c r="J119" s="23">
        <f t="shared" si="54"/>
        <v>24.39</v>
      </c>
      <c r="K119" s="23">
        <f t="shared" si="55"/>
        <v>0.23233565668989709</v>
      </c>
      <c r="L119" s="54">
        <f t="shared" si="44"/>
        <v>-8.2000820008198971E-2</v>
      </c>
      <c r="M119" s="24"/>
      <c r="N119" s="32">
        <f t="shared" si="32"/>
        <v>-0.33479211072811743</v>
      </c>
      <c r="O119" s="32">
        <f t="shared" si="45"/>
        <v>-0.16400000000000001</v>
      </c>
      <c r="P119" s="32"/>
      <c r="Q119" s="42"/>
      <c r="R119" s="32"/>
      <c r="S119" s="20"/>
      <c r="U119" s="23">
        <f t="shared" si="38"/>
        <v>1958.5253490537773</v>
      </c>
      <c r="V119" s="23">
        <f t="shared" si="39"/>
        <v>1958.5646399381283</v>
      </c>
      <c r="W119" s="23">
        <f t="shared" si="40"/>
        <v>47.156000000000006</v>
      </c>
      <c r="X119" s="23">
        <f t="shared" si="50"/>
        <v>46.795333333333332</v>
      </c>
      <c r="Y119" s="23">
        <f t="shared" si="51"/>
        <v>47.200111111111113</v>
      </c>
      <c r="Z119" s="23">
        <f t="shared" si="52"/>
        <v>-0.85757801888414198</v>
      </c>
      <c r="AA119" s="47">
        <f t="shared" si="56"/>
        <v>-9.3455523880581204E-2</v>
      </c>
      <c r="AB119" s="24"/>
      <c r="AC119" s="32">
        <f t="shared" si="33"/>
        <v>-0.41113224318959274</v>
      </c>
      <c r="AD119" s="49">
        <f t="shared" si="46"/>
        <v>-0.22450000000000001</v>
      </c>
      <c r="AE119" s="32"/>
      <c r="AF119" s="32"/>
      <c r="AG119" s="20"/>
      <c r="AI119" s="23">
        <f t="shared" si="41"/>
        <v>1974.5953205083056</v>
      </c>
      <c r="AJ119" s="23">
        <f t="shared" si="42"/>
        <v>1974.8310658144117</v>
      </c>
      <c r="AK119" s="23">
        <f t="shared" si="35"/>
        <v>70.650833333333338</v>
      </c>
      <c r="AL119" s="23">
        <f t="shared" si="47"/>
        <v>87.197136752136757</v>
      </c>
      <c r="AM119" s="47">
        <f t="shared" si="48"/>
        <v>-18.975741675827397</v>
      </c>
      <c r="AN119" s="24"/>
      <c r="AO119" s="32">
        <f t="shared" si="34"/>
        <v>0.84425516725224781</v>
      </c>
      <c r="AP119" s="32">
        <f t="shared" si="49"/>
        <v>0.191</v>
      </c>
      <c r="AQ119" s="32"/>
      <c r="AR119" s="32"/>
      <c r="AS119" s="20"/>
    </row>
    <row r="120" spans="1:45">
      <c r="A120" s="10">
        <f>Weekly!B120</f>
        <v>1952.2600949739801</v>
      </c>
      <c r="B120" s="1">
        <f>Weekly!C120</f>
        <v>24.11</v>
      </c>
      <c r="C120" s="6"/>
      <c r="D120" s="14"/>
      <c r="F120" s="23">
        <f t="shared" si="36"/>
        <v>1952.4483589408173</v>
      </c>
      <c r="G120" s="23">
        <f t="shared" si="37"/>
        <v>1952.4614559022677</v>
      </c>
      <c r="H120" s="23">
        <f t="shared" si="43"/>
        <v>24.71</v>
      </c>
      <c r="I120" s="23">
        <f t="shared" si="53"/>
        <v>24.709999999999997</v>
      </c>
      <c r="J120" s="23">
        <f t="shared" si="54"/>
        <v>24.584444444444443</v>
      </c>
      <c r="K120" s="23">
        <f t="shared" si="55"/>
        <v>0.51071138027658503</v>
      </c>
      <c r="L120" s="54">
        <f t="shared" si="44"/>
        <v>0.51071138027660723</v>
      </c>
      <c r="M120" s="24"/>
      <c r="N120" s="32">
        <f t="shared" si="32"/>
        <v>-0.86215926833261458</v>
      </c>
      <c r="O120" s="32">
        <f t="shared" si="45"/>
        <v>-0.16400000000000001</v>
      </c>
      <c r="P120" s="32"/>
      <c r="Q120" s="42"/>
      <c r="R120" s="32"/>
      <c r="S120" s="20"/>
      <c r="U120" s="23">
        <f t="shared" si="38"/>
        <v>1958.6039308224792</v>
      </c>
      <c r="V120" s="23">
        <f t="shared" si="39"/>
        <v>1958.6432217068302</v>
      </c>
      <c r="W120" s="23">
        <f t="shared" si="40"/>
        <v>47.994999999999997</v>
      </c>
      <c r="X120" s="23">
        <f t="shared" si="50"/>
        <v>48.451999999999998</v>
      </c>
      <c r="Y120" s="23">
        <f t="shared" si="51"/>
        <v>48.553166666666669</v>
      </c>
      <c r="Z120" s="23">
        <f t="shared" si="52"/>
        <v>-0.20836265399786225</v>
      </c>
      <c r="AA120" s="47">
        <f t="shared" si="56"/>
        <v>-1.1495988933094115</v>
      </c>
      <c r="AB120" s="24"/>
      <c r="AC120" s="32">
        <f t="shared" si="33"/>
        <v>0.2710040026470435</v>
      </c>
      <c r="AD120" s="49">
        <f t="shared" si="46"/>
        <v>-0.22450000000000001</v>
      </c>
      <c r="AE120" s="32"/>
      <c r="AF120" s="32"/>
      <c r="AG120" s="20"/>
      <c r="AI120" s="23">
        <f t="shared" si="41"/>
        <v>1974.8310658144117</v>
      </c>
      <c r="AJ120" s="23">
        <f t="shared" si="42"/>
        <v>1975.0668111205177</v>
      </c>
      <c r="AK120" s="23">
        <f t="shared" si="35"/>
        <v>70.227692307692323</v>
      </c>
      <c r="AL120" s="23">
        <f t="shared" si="47"/>
        <v>85.197464387464393</v>
      </c>
      <c r="AM120" s="47">
        <f t="shared" si="48"/>
        <v>-17.570677939066293</v>
      </c>
      <c r="AN120" s="24"/>
      <c r="AO120" s="32">
        <f t="shared" si="34"/>
        <v>0.30224047101871593</v>
      </c>
      <c r="AP120" s="32">
        <f t="shared" si="49"/>
        <v>0.191</v>
      </c>
      <c r="AQ120" s="32"/>
      <c r="AR120" s="32"/>
      <c r="AS120" s="20"/>
    </row>
    <row r="121" spans="1:45">
      <c r="A121" s="10">
        <f>Weekly!B121</f>
        <v>1952.2792599294901</v>
      </c>
      <c r="B121" s="1">
        <f>Weekly!C121</f>
        <v>23.5</v>
      </c>
      <c r="C121" s="6"/>
      <c r="D121" s="14"/>
      <c r="F121" s="23">
        <f t="shared" si="36"/>
        <v>1952.4745528637179</v>
      </c>
      <c r="G121" s="23">
        <f t="shared" si="37"/>
        <v>1952.4876498251683</v>
      </c>
      <c r="H121" s="23">
        <f t="shared" si="43"/>
        <v>25.05</v>
      </c>
      <c r="I121" s="23">
        <f t="shared" si="53"/>
        <v>24.913333333333338</v>
      </c>
      <c r="J121" s="23">
        <f t="shared" si="54"/>
        <v>24.786111111111111</v>
      </c>
      <c r="K121" s="23">
        <f t="shared" si="55"/>
        <v>0.5132802868990316</v>
      </c>
      <c r="L121" s="54">
        <f t="shared" si="44"/>
        <v>1.0646643505547448</v>
      </c>
      <c r="M121" s="24"/>
      <c r="N121" s="32">
        <f t="shared" si="32"/>
        <v>-0.98611252245424408</v>
      </c>
      <c r="O121" s="32">
        <f t="shared" si="45"/>
        <v>-0.16400000000000001</v>
      </c>
      <c r="P121" s="32"/>
      <c r="Q121" s="42"/>
      <c r="R121" s="32"/>
      <c r="S121" s="20"/>
      <c r="U121" s="23">
        <f t="shared" si="38"/>
        <v>1958.6825125911812</v>
      </c>
      <c r="V121" s="23">
        <f t="shared" si="39"/>
        <v>1958.7218034755322</v>
      </c>
      <c r="W121" s="23">
        <f t="shared" si="40"/>
        <v>50.204999999999998</v>
      </c>
      <c r="X121" s="23">
        <f t="shared" si="50"/>
        <v>49.888333333333328</v>
      </c>
      <c r="Y121" s="23">
        <f t="shared" si="51"/>
        <v>49.901222222222223</v>
      </c>
      <c r="Z121" s="23">
        <f t="shared" si="52"/>
        <v>-2.5828804015060047E-2</v>
      </c>
      <c r="AA121" s="47">
        <f t="shared" si="56"/>
        <v>0.60875819118213492</v>
      </c>
      <c r="AB121" s="24"/>
      <c r="AC121" s="32">
        <f t="shared" si="33"/>
        <v>0.82633446377128872</v>
      </c>
      <c r="AD121" s="49">
        <f t="shared" si="46"/>
        <v>-0.22450000000000001</v>
      </c>
      <c r="AE121" s="32"/>
      <c r="AF121" s="32"/>
      <c r="AG121" s="20"/>
      <c r="AI121" s="23">
        <f t="shared" si="41"/>
        <v>1975.0668111205177</v>
      </c>
      <c r="AJ121" s="23">
        <f t="shared" si="42"/>
        <v>1975.3025564266238</v>
      </c>
      <c r="AK121" s="23">
        <f t="shared" si="35"/>
        <v>82.415000000000006</v>
      </c>
      <c r="AL121" s="23">
        <f t="shared" si="47"/>
        <v>85.638945868945868</v>
      </c>
      <c r="AM121" s="47">
        <f t="shared" si="48"/>
        <v>-3.764579113198685</v>
      </c>
      <c r="AN121" s="24"/>
      <c r="AO121" s="32">
        <f t="shared" si="34"/>
        <v>-0.38119590063312908</v>
      </c>
      <c r="AP121" s="32">
        <f t="shared" si="49"/>
        <v>0.191</v>
      </c>
      <c r="AQ121" s="32"/>
      <c r="AR121" s="32"/>
      <c r="AS121" s="20"/>
    </row>
    <row r="122" spans="1:45">
      <c r="A122" s="10">
        <f>Weekly!B122</f>
        <v>1952.298424885</v>
      </c>
      <c r="B122" s="1">
        <f>Weekly!C122</f>
        <v>23.54</v>
      </c>
      <c r="C122" s="6"/>
      <c r="D122" s="14"/>
      <c r="F122" s="23">
        <f t="shared" si="36"/>
        <v>1952.5007467866185</v>
      </c>
      <c r="G122" s="23">
        <f t="shared" si="37"/>
        <v>1952.5138437480689</v>
      </c>
      <c r="H122" s="23">
        <f t="shared" si="43"/>
        <v>24.98</v>
      </c>
      <c r="I122" s="23">
        <f t="shared" si="53"/>
        <v>25.011666666666667</v>
      </c>
      <c r="J122" s="23">
        <f t="shared" si="54"/>
        <v>24.91</v>
      </c>
      <c r="K122" s="23">
        <f t="shared" si="55"/>
        <v>0.40813595610866837</v>
      </c>
      <c r="L122" s="54">
        <f t="shared" si="44"/>
        <v>0.28101164191087769</v>
      </c>
      <c r="M122" s="24"/>
      <c r="N122" s="32">
        <f t="shared" si="32"/>
        <v>-0.64865276790311654</v>
      </c>
      <c r="O122" s="32">
        <f t="shared" si="45"/>
        <v>-0.16400000000000001</v>
      </c>
      <c r="P122" s="32"/>
      <c r="Q122" s="42"/>
      <c r="R122" s="32"/>
      <c r="S122" s="20"/>
      <c r="U122" s="23">
        <f t="shared" si="38"/>
        <v>1958.7610943598831</v>
      </c>
      <c r="V122" s="23">
        <f t="shared" si="39"/>
        <v>1958.8003852442341</v>
      </c>
      <c r="W122" s="23">
        <f t="shared" si="40"/>
        <v>51.465000000000003</v>
      </c>
      <c r="X122" s="23">
        <f t="shared" si="50"/>
        <v>51.450833333333343</v>
      </c>
      <c r="Y122" s="23">
        <f t="shared" si="51"/>
        <v>51.070666666666668</v>
      </c>
      <c r="Z122" s="23">
        <f t="shared" si="52"/>
        <v>0.74439338955174517</v>
      </c>
      <c r="AA122" s="47">
        <f t="shared" si="56"/>
        <v>0.77213273111766956</v>
      </c>
      <c r="AB122" s="24"/>
      <c r="AC122" s="32">
        <f t="shared" si="33"/>
        <v>0.99501384561313855</v>
      </c>
      <c r="AD122" s="49">
        <f t="shared" si="46"/>
        <v>-0.22450000000000001</v>
      </c>
      <c r="AE122" s="32"/>
      <c r="AF122" s="32"/>
      <c r="AG122" s="20"/>
      <c r="AI122" s="23">
        <f t="shared" si="41"/>
        <v>1975.3025564266238</v>
      </c>
      <c r="AJ122" s="23">
        <f t="shared" si="42"/>
        <v>1975.5383017327299</v>
      </c>
      <c r="AK122" s="23">
        <f t="shared" si="35"/>
        <v>91.497500000000002</v>
      </c>
      <c r="AL122" s="23">
        <f t="shared" si="47"/>
        <v>86.439608262108266</v>
      </c>
      <c r="AM122" s="47">
        <f t="shared" si="48"/>
        <v>5.8513589309137526</v>
      </c>
      <c r="AN122" s="24"/>
      <c r="AO122" s="32">
        <f t="shared" si="34"/>
        <v>-0.88626647385822221</v>
      </c>
      <c r="AP122" s="32">
        <f t="shared" si="49"/>
        <v>0.191</v>
      </c>
      <c r="AQ122" s="32"/>
      <c r="AR122" s="32"/>
      <c r="AS122" s="20"/>
    </row>
    <row r="123" spans="1:45">
      <c r="A123" s="10">
        <f>Weekly!B123</f>
        <v>1952.31758984051</v>
      </c>
      <c r="B123" s="1">
        <f>Weekly!C123</f>
        <v>23.56</v>
      </c>
      <c r="C123" s="6"/>
      <c r="D123" s="14"/>
      <c r="F123" s="23">
        <f t="shared" si="36"/>
        <v>1952.5269407095191</v>
      </c>
      <c r="G123" s="23">
        <f t="shared" si="37"/>
        <v>1952.5400376709695</v>
      </c>
      <c r="H123" s="23">
        <f t="shared" si="43"/>
        <v>25.005000000000003</v>
      </c>
      <c r="I123" s="23">
        <f t="shared" si="53"/>
        <v>25.145</v>
      </c>
      <c r="J123" s="23">
        <f t="shared" si="54"/>
        <v>24.995555555555555</v>
      </c>
      <c r="K123" s="23">
        <f t="shared" si="55"/>
        <v>0.59788406827880891</v>
      </c>
      <c r="L123" s="54">
        <f t="shared" si="44"/>
        <v>3.7784495021342401E-2</v>
      </c>
      <c r="M123" s="24"/>
      <c r="N123" s="32">
        <f t="shared" si="32"/>
        <v>-7.6811742797644198E-3</v>
      </c>
      <c r="O123" s="32">
        <f t="shared" si="45"/>
        <v>-0.16400000000000001</v>
      </c>
      <c r="P123" s="32"/>
      <c r="Q123" s="42"/>
      <c r="R123" s="32"/>
      <c r="S123" s="20"/>
      <c r="U123" s="23">
        <f t="shared" si="38"/>
        <v>1958.8396761285851</v>
      </c>
      <c r="V123" s="23">
        <f t="shared" si="39"/>
        <v>1958.8789670129361</v>
      </c>
      <c r="W123" s="23">
        <f t="shared" si="40"/>
        <v>52.682500000000005</v>
      </c>
      <c r="X123" s="23">
        <f t="shared" si="50"/>
        <v>52.785833333333336</v>
      </c>
      <c r="Y123" s="23">
        <f t="shared" si="51"/>
        <v>52.295388888888887</v>
      </c>
      <c r="Z123" s="23">
        <f t="shared" si="52"/>
        <v>0.93783496951611589</v>
      </c>
      <c r="AA123" s="47">
        <f t="shared" si="56"/>
        <v>0.74023947299370896</v>
      </c>
      <c r="AB123" s="24"/>
      <c r="AC123" s="32">
        <f t="shared" si="33"/>
        <v>0.69811519074639072</v>
      </c>
      <c r="AD123" s="49">
        <f t="shared" si="46"/>
        <v>-0.22450000000000001</v>
      </c>
      <c r="AE123" s="32"/>
      <c r="AF123" s="32"/>
      <c r="AG123" s="20"/>
      <c r="AI123" s="23">
        <f t="shared" si="41"/>
        <v>1975.5383017327299</v>
      </c>
      <c r="AJ123" s="23">
        <f t="shared" si="42"/>
        <v>1975.774047038836</v>
      </c>
      <c r="AK123" s="23">
        <f t="shared" si="35"/>
        <v>86.74666666666667</v>
      </c>
      <c r="AL123" s="23">
        <f t="shared" si="47"/>
        <v>88.433796296296293</v>
      </c>
      <c r="AM123" s="47">
        <f t="shared" si="48"/>
        <v>-1.9077883120350525</v>
      </c>
      <c r="AN123" s="24"/>
      <c r="AO123" s="32">
        <f t="shared" si="34"/>
        <v>-0.97664311421037231</v>
      </c>
      <c r="AP123" s="32">
        <f t="shared" si="49"/>
        <v>0.191</v>
      </c>
      <c r="AQ123" s="32"/>
      <c r="AR123" s="32"/>
      <c r="AS123" s="20"/>
    </row>
    <row r="124" spans="1:45">
      <c r="A124" s="10">
        <f>Weekly!B124</f>
        <v>1952.3367547960199</v>
      </c>
      <c r="B124" s="1">
        <f>Weekly!C124</f>
        <v>23.84</v>
      </c>
      <c r="C124" s="6"/>
      <c r="D124" s="14"/>
      <c r="F124" s="23">
        <f t="shared" si="36"/>
        <v>1952.5531346324196</v>
      </c>
      <c r="G124" s="23">
        <f t="shared" si="37"/>
        <v>1952.56623159387</v>
      </c>
      <c r="H124" s="23">
        <f t="shared" si="43"/>
        <v>25.45</v>
      </c>
      <c r="I124" s="23">
        <f t="shared" si="53"/>
        <v>25.276666666666667</v>
      </c>
      <c r="J124" s="23">
        <f t="shared" si="54"/>
        <v>25.061111111111114</v>
      </c>
      <c r="K124" s="23">
        <f t="shared" si="55"/>
        <v>0.86011970738195664</v>
      </c>
      <c r="L124" s="54">
        <f t="shared" si="44"/>
        <v>1.5517623586787765</v>
      </c>
      <c r="M124" s="24"/>
      <c r="N124" s="32">
        <f t="shared" si="32"/>
        <v>0.6368845261556314</v>
      </c>
      <c r="O124" s="32">
        <f t="shared" si="45"/>
        <v>-0.16400000000000001</v>
      </c>
      <c r="P124" s="32"/>
      <c r="Q124" s="42"/>
      <c r="R124" s="32"/>
      <c r="S124" s="20"/>
      <c r="U124" s="23">
        <f t="shared" si="38"/>
        <v>1958.918257897287</v>
      </c>
      <c r="V124" s="23">
        <f t="shared" si="39"/>
        <v>1958.957548781638</v>
      </c>
      <c r="W124" s="23">
        <f t="shared" si="40"/>
        <v>54.209999999999994</v>
      </c>
      <c r="X124" s="23">
        <f t="shared" si="50"/>
        <v>54.216666666666669</v>
      </c>
      <c r="Y124" s="23">
        <f t="shared" si="51"/>
        <v>53.404166666666669</v>
      </c>
      <c r="Z124" s="23">
        <f t="shared" si="52"/>
        <v>1.521416868221892</v>
      </c>
      <c r="AA124" s="47">
        <f t="shared" si="56"/>
        <v>1.5089334477646821</v>
      </c>
      <c r="AB124" s="24"/>
      <c r="AC124" s="32">
        <f t="shared" si="33"/>
        <v>7.4560679443860828E-2</v>
      </c>
      <c r="AD124" s="49">
        <f t="shared" si="46"/>
        <v>-0.22450000000000001</v>
      </c>
      <c r="AE124" s="32"/>
      <c r="AF124" s="32"/>
      <c r="AG124" s="20"/>
      <c r="AI124" s="23">
        <f t="shared" si="41"/>
        <v>1975.774047038836</v>
      </c>
      <c r="AJ124" s="23">
        <f t="shared" si="42"/>
        <v>1976.0097923449421</v>
      </c>
      <c r="AK124" s="23">
        <f t="shared" si="35"/>
        <v>89.3546153846154</v>
      </c>
      <c r="AL124" s="23">
        <f t="shared" si="47"/>
        <v>91.971296296296302</v>
      </c>
      <c r="AM124" s="47">
        <f t="shared" si="48"/>
        <v>-2.8451060461852751</v>
      </c>
      <c r="AN124" s="24"/>
      <c r="AO124" s="32">
        <f t="shared" si="34"/>
        <v>-0.61003758724433488</v>
      </c>
      <c r="AP124" s="32">
        <f t="shared" si="49"/>
        <v>0.191</v>
      </c>
      <c r="AQ124" s="32"/>
      <c r="AR124" s="32"/>
      <c r="AS124" s="20"/>
    </row>
    <row r="125" spans="1:45">
      <c r="A125" s="10">
        <f>Weekly!B125</f>
        <v>1952.3559197515299</v>
      </c>
      <c r="B125" s="1">
        <f>Weekly!C125</f>
        <v>23.56</v>
      </c>
      <c r="C125" s="6"/>
      <c r="D125" s="14"/>
      <c r="F125" s="23">
        <f t="shared" si="36"/>
        <v>1952.5793285553202</v>
      </c>
      <c r="G125" s="23">
        <f t="shared" si="37"/>
        <v>1952.5924255167706</v>
      </c>
      <c r="H125" s="23">
        <f t="shared" si="43"/>
        <v>25.375</v>
      </c>
      <c r="I125" s="23">
        <f t="shared" si="53"/>
        <v>25.271666666666665</v>
      </c>
      <c r="J125" s="23">
        <f t="shared" si="54"/>
        <v>25.045555555555556</v>
      </c>
      <c r="K125" s="23">
        <f t="shared" si="55"/>
        <v>0.90279934341865875</v>
      </c>
      <c r="L125" s="54">
        <f t="shared" si="44"/>
        <v>1.3153808615411933</v>
      </c>
      <c r="M125" s="24"/>
      <c r="N125" s="32">
        <f t="shared" si="32"/>
        <v>0.98344487862211472</v>
      </c>
      <c r="O125" s="32">
        <f t="shared" si="45"/>
        <v>-0.16400000000000001</v>
      </c>
      <c r="P125" s="32"/>
      <c r="Q125" s="42"/>
      <c r="R125" s="32"/>
      <c r="S125" s="20"/>
      <c r="U125" s="23">
        <f t="shared" si="38"/>
        <v>1958.996839665989</v>
      </c>
      <c r="V125" s="23">
        <f t="shared" si="39"/>
        <v>1959.03613055034</v>
      </c>
      <c r="W125" s="23">
        <f t="shared" si="40"/>
        <v>55.757500000000007</v>
      </c>
      <c r="X125" s="23">
        <f t="shared" si="50"/>
        <v>54.965833333333336</v>
      </c>
      <c r="Y125" s="23">
        <f t="shared" si="51"/>
        <v>54.518944444444443</v>
      </c>
      <c r="Z125" s="23">
        <f t="shared" si="52"/>
        <v>0.81969468309182059</v>
      </c>
      <c r="AA125" s="47">
        <f t="shared" si="56"/>
        <v>2.2717893168633596</v>
      </c>
      <c r="AB125" s="24"/>
      <c r="AC125" s="32">
        <f t="shared" si="33"/>
        <v>-0.58388160241994713</v>
      </c>
      <c r="AD125" s="49">
        <f t="shared" si="46"/>
        <v>-0.22450000000000001</v>
      </c>
      <c r="AE125" s="32"/>
      <c r="AF125" s="32"/>
      <c r="AG125" s="20"/>
      <c r="AI125" s="23">
        <f t="shared" si="41"/>
        <v>1976.0097923449421</v>
      </c>
      <c r="AJ125" s="23">
        <f t="shared" si="42"/>
        <v>1976.2455376510482</v>
      </c>
      <c r="AK125" s="23">
        <f t="shared" si="35"/>
        <v>99.696666666666658</v>
      </c>
      <c r="AL125" s="23">
        <f t="shared" si="47"/>
        <v>95.595071225071223</v>
      </c>
      <c r="AM125" s="47">
        <f t="shared" si="48"/>
        <v>4.2905930076023946</v>
      </c>
      <c r="AN125" s="24"/>
      <c r="AO125" s="32">
        <f t="shared" si="34"/>
        <v>4.2011306605883349E-2</v>
      </c>
      <c r="AP125" s="32">
        <f t="shared" si="49"/>
        <v>0.191</v>
      </c>
      <c r="AQ125" s="32"/>
      <c r="AR125" s="32"/>
      <c r="AS125" s="20"/>
    </row>
    <row r="126" spans="1:45">
      <c r="A126" s="10">
        <f>Weekly!B126</f>
        <v>1952.3750847070398</v>
      </c>
      <c r="B126" s="1">
        <f>Weekly!C126</f>
        <v>23.89</v>
      </c>
      <c r="C126" s="6"/>
      <c r="D126" s="14"/>
      <c r="F126" s="23">
        <f t="shared" si="36"/>
        <v>1952.6055224782208</v>
      </c>
      <c r="G126" s="23">
        <f t="shared" si="37"/>
        <v>1952.6186194396712</v>
      </c>
      <c r="H126" s="23">
        <f t="shared" si="43"/>
        <v>24.99</v>
      </c>
      <c r="I126" s="23">
        <f t="shared" si="53"/>
        <v>25.131666666666664</v>
      </c>
      <c r="J126" s="23">
        <f t="shared" si="54"/>
        <v>25.009999999999998</v>
      </c>
      <c r="K126" s="23">
        <f t="shared" si="55"/>
        <v>0.48647207783552027</v>
      </c>
      <c r="L126" s="54">
        <f t="shared" si="44"/>
        <v>-7.9968012794884302E-2</v>
      </c>
      <c r="M126" s="24"/>
      <c r="N126" s="32">
        <f t="shared" si="32"/>
        <v>0.86984044261238325</v>
      </c>
      <c r="O126" s="32">
        <f t="shared" si="45"/>
        <v>-0.16400000000000001</v>
      </c>
      <c r="P126" s="32"/>
      <c r="Q126" s="42"/>
      <c r="R126" s="32"/>
      <c r="S126" s="20"/>
      <c r="U126" s="23">
        <f t="shared" si="38"/>
        <v>1959.075421434691</v>
      </c>
      <c r="V126" s="23">
        <f t="shared" si="39"/>
        <v>1959.1147123190419</v>
      </c>
      <c r="W126" s="23">
        <f t="shared" si="40"/>
        <v>54.93</v>
      </c>
      <c r="X126" s="23">
        <f t="shared" si="50"/>
        <v>55.648333333333333</v>
      </c>
      <c r="Y126" s="23">
        <f t="shared" si="51"/>
        <v>55.327000000000005</v>
      </c>
      <c r="Z126" s="23">
        <f t="shared" si="52"/>
        <v>0.58078936745771248</v>
      </c>
      <c r="AA126" s="47">
        <f t="shared" si="56"/>
        <v>-0.71755200896489457</v>
      </c>
      <c r="AB126" s="24"/>
      <c r="AC126" s="32">
        <f t="shared" si="33"/>
        <v>-0.96911919339086461</v>
      </c>
      <c r="AD126" s="49">
        <f t="shared" si="46"/>
        <v>-0.22450000000000001</v>
      </c>
      <c r="AE126" s="32"/>
      <c r="AF126" s="32"/>
      <c r="AG126" s="20"/>
      <c r="AI126" s="23">
        <f t="shared" si="41"/>
        <v>1976.2455376510482</v>
      </c>
      <c r="AJ126" s="23">
        <f t="shared" si="42"/>
        <v>1976.4812829571542</v>
      </c>
      <c r="AK126" s="23">
        <f t="shared" si="35"/>
        <v>101.30749999999999</v>
      </c>
      <c r="AL126" s="23">
        <f t="shared" si="47"/>
        <v>97.454772079772084</v>
      </c>
      <c r="AM126" s="47">
        <f t="shared" si="48"/>
        <v>3.9533496800692625</v>
      </c>
      <c r="AN126" s="24"/>
      <c r="AO126" s="32">
        <f t="shared" si="34"/>
        <v>0.67440264319155607</v>
      </c>
      <c r="AP126" s="32">
        <f t="shared" si="49"/>
        <v>0.191</v>
      </c>
      <c r="AQ126" s="32"/>
      <c r="AR126" s="32"/>
      <c r="AS126" s="20"/>
    </row>
    <row r="127" spans="1:45">
      <c r="A127" s="10">
        <f>Weekly!B127</f>
        <v>1952.3942496625498</v>
      </c>
      <c r="B127" s="1">
        <f>Weekly!C127</f>
        <v>23.86</v>
      </c>
      <c r="C127" s="6"/>
      <c r="D127" s="14"/>
      <c r="F127" s="23">
        <f t="shared" si="36"/>
        <v>1952.6317164011214</v>
      </c>
      <c r="G127" s="23">
        <f t="shared" si="37"/>
        <v>1952.6448133625718</v>
      </c>
      <c r="H127" s="23">
        <f t="shared" si="43"/>
        <v>25.03</v>
      </c>
      <c r="I127" s="23">
        <f t="shared" si="53"/>
        <v>24.993333333333329</v>
      </c>
      <c r="J127" s="23">
        <f t="shared" si="54"/>
        <v>24.959444444444443</v>
      </c>
      <c r="K127" s="23">
        <f t="shared" si="55"/>
        <v>0.13577581409840445</v>
      </c>
      <c r="L127" s="54">
        <f t="shared" si="44"/>
        <v>0.28268079328690465</v>
      </c>
      <c r="M127" s="24"/>
      <c r="N127" s="32">
        <f t="shared" si="32"/>
        <v>0.34922799630760426</v>
      </c>
      <c r="O127" s="32">
        <f t="shared" si="45"/>
        <v>-0.16400000000000001</v>
      </c>
      <c r="P127" s="32"/>
      <c r="Q127" s="42"/>
      <c r="R127" s="32"/>
      <c r="S127" s="20"/>
      <c r="U127" s="23">
        <f t="shared" si="38"/>
        <v>1959.1540032033929</v>
      </c>
      <c r="V127" s="23">
        <f t="shared" si="39"/>
        <v>1959.1932940877439</v>
      </c>
      <c r="W127" s="23">
        <f t="shared" si="40"/>
        <v>56.257499999999993</v>
      </c>
      <c r="X127" s="23">
        <f t="shared" si="50"/>
        <v>56.107499999999995</v>
      </c>
      <c r="Y127" s="23">
        <f t="shared" si="51"/>
        <v>56.220611111111111</v>
      </c>
      <c r="Z127" s="23">
        <f t="shared" si="52"/>
        <v>-0.20119153612110363</v>
      </c>
      <c r="AA127" s="47">
        <f t="shared" si="56"/>
        <v>6.5614528479551737E-2</v>
      </c>
      <c r="AB127" s="24"/>
      <c r="AC127" s="32">
        <f t="shared" si="33"/>
        <v>-0.90089514321493613</v>
      </c>
      <c r="AD127" s="49">
        <f t="shared" si="46"/>
        <v>-0.22450000000000001</v>
      </c>
      <c r="AE127" s="32"/>
      <c r="AF127" s="32"/>
      <c r="AG127" s="20"/>
      <c r="AI127" s="23">
        <f t="shared" si="41"/>
        <v>1976.4812829571542</v>
      </c>
      <c r="AJ127" s="23">
        <f t="shared" si="42"/>
        <v>1976.7170282632603</v>
      </c>
      <c r="AK127" s="23">
        <f t="shared" si="35"/>
        <v>104.0076923076923</v>
      </c>
      <c r="AL127" s="23">
        <f t="shared" si="47"/>
        <v>98.310790598290595</v>
      </c>
      <c r="AM127" s="47">
        <f t="shared" si="48"/>
        <v>5.7947878098955741</v>
      </c>
      <c r="AN127" s="24"/>
      <c r="AO127" s="32">
        <f t="shared" si="34"/>
        <v>0.9912334878774145</v>
      </c>
      <c r="AP127" s="32">
        <f t="shared" si="49"/>
        <v>0.191</v>
      </c>
      <c r="AQ127" s="32"/>
      <c r="AR127" s="32"/>
      <c r="AS127" s="20"/>
    </row>
    <row r="128" spans="1:45">
      <c r="A128" s="10">
        <f>Weekly!B128</f>
        <v>1952.4134146180597</v>
      </c>
      <c r="B128" s="1">
        <f>Weekly!C128</f>
        <v>24.26</v>
      </c>
      <c r="C128" s="6"/>
      <c r="D128" s="14"/>
      <c r="F128" s="23">
        <f t="shared" si="36"/>
        <v>1952.6579103240219</v>
      </c>
      <c r="G128" s="23">
        <f t="shared" si="37"/>
        <v>1952.6710072854723</v>
      </c>
      <c r="H128" s="23">
        <f t="shared" si="43"/>
        <v>24.96</v>
      </c>
      <c r="I128" s="23">
        <f t="shared" si="53"/>
        <v>24.853333333333335</v>
      </c>
      <c r="J128" s="23">
        <f t="shared" si="54"/>
        <v>24.869999999999997</v>
      </c>
      <c r="K128" s="23">
        <f t="shared" si="55"/>
        <v>-6.7015145422844036E-2</v>
      </c>
      <c r="L128" s="54">
        <f t="shared" si="44"/>
        <v>0.36188178528349102</v>
      </c>
      <c r="M128" s="24"/>
      <c r="N128" s="32">
        <f t="shared" si="32"/>
        <v>-0.33479211070517206</v>
      </c>
      <c r="O128" s="32">
        <f t="shared" si="45"/>
        <v>-0.16400000000000001</v>
      </c>
      <c r="P128" s="32"/>
      <c r="Q128" s="42"/>
      <c r="R128" s="32"/>
      <c r="S128" s="20"/>
      <c r="U128" s="23">
        <f t="shared" si="38"/>
        <v>1959.2325849720949</v>
      </c>
      <c r="V128" s="23">
        <f t="shared" si="39"/>
        <v>1959.2718758564458</v>
      </c>
      <c r="W128" s="23">
        <f t="shared" si="40"/>
        <v>57.134999999999998</v>
      </c>
      <c r="X128" s="23">
        <f t="shared" si="50"/>
        <v>57.140166666666659</v>
      </c>
      <c r="Y128" s="23">
        <f t="shared" si="51"/>
        <v>56.998944444444454</v>
      </c>
      <c r="Z128" s="23">
        <f t="shared" si="52"/>
        <v>0.2477628728017045</v>
      </c>
      <c r="AA128" s="47">
        <f t="shared" si="56"/>
        <v>0.2386983774553153</v>
      </c>
      <c r="AB128" s="24"/>
      <c r="AC128" s="32">
        <f t="shared" si="33"/>
        <v>-0.41113224319526043</v>
      </c>
      <c r="AD128" s="49">
        <f t="shared" si="46"/>
        <v>-0.22450000000000001</v>
      </c>
      <c r="AE128" s="32"/>
      <c r="AF128" s="32"/>
      <c r="AG128" s="20"/>
      <c r="AI128" s="23">
        <f t="shared" si="41"/>
        <v>1976.7170282632603</v>
      </c>
      <c r="AJ128" s="23">
        <f t="shared" si="42"/>
        <v>1976.9527735693664</v>
      </c>
      <c r="AK128" s="23">
        <f t="shared" si="35"/>
        <v>102.48833333333333</v>
      </c>
      <c r="AL128" s="23">
        <f t="shared" si="47"/>
        <v>99.220605413105403</v>
      </c>
      <c r="AM128" s="47">
        <f t="shared" si="48"/>
        <v>3.2933964740718302</v>
      </c>
      <c r="AN128" s="24"/>
      <c r="AO128" s="32">
        <f t="shared" si="34"/>
        <v>0.84425516725234317</v>
      </c>
      <c r="AP128" s="32">
        <f t="shared" si="49"/>
        <v>0.191</v>
      </c>
      <c r="AQ128" s="32"/>
      <c r="AR128" s="32"/>
      <c r="AS128" s="20"/>
    </row>
    <row r="129" spans="1:45">
      <c r="A129" s="10">
        <f>Weekly!B129</f>
        <v>1952.4325795735697</v>
      </c>
      <c r="B129" s="1">
        <f>Weekly!C129</f>
        <v>24.37</v>
      </c>
      <c r="C129" s="6"/>
      <c r="D129" s="14"/>
      <c r="F129" s="23">
        <f t="shared" si="36"/>
        <v>1952.6841042469225</v>
      </c>
      <c r="G129" s="23">
        <f t="shared" si="37"/>
        <v>1952.6972012083729</v>
      </c>
      <c r="H129" s="23">
        <f t="shared" si="43"/>
        <v>24.57</v>
      </c>
      <c r="I129" s="23">
        <f t="shared" si="53"/>
        <v>24.753333333333334</v>
      </c>
      <c r="J129" s="23">
        <f t="shared" si="54"/>
        <v>24.71222222222222</v>
      </c>
      <c r="K129" s="23">
        <f t="shared" si="55"/>
        <v>0.16635942628480116</v>
      </c>
      <c r="L129" s="54">
        <f t="shared" si="44"/>
        <v>-0.5755136909311509</v>
      </c>
      <c r="M129" s="24"/>
      <c r="N129" s="32">
        <f t="shared" si="32"/>
        <v>-0.86215926832027778</v>
      </c>
      <c r="O129" s="32">
        <f t="shared" si="45"/>
        <v>-0.16400000000000001</v>
      </c>
      <c r="P129" s="32"/>
      <c r="Q129" s="42"/>
      <c r="R129" s="32"/>
      <c r="S129" s="20"/>
      <c r="U129" s="23">
        <f t="shared" si="38"/>
        <v>1959.3111667407968</v>
      </c>
      <c r="V129" s="23">
        <f t="shared" si="39"/>
        <v>1959.3504576251478</v>
      </c>
      <c r="W129" s="23">
        <f t="shared" si="40"/>
        <v>58.027999999999999</v>
      </c>
      <c r="X129" s="23">
        <f t="shared" si="50"/>
        <v>57.546833333333332</v>
      </c>
      <c r="Y129" s="23">
        <f t="shared" si="51"/>
        <v>57.412833333333339</v>
      </c>
      <c r="Z129" s="23">
        <f t="shared" si="52"/>
        <v>0.23339729502984685</v>
      </c>
      <c r="AA129" s="47">
        <f t="shared" si="56"/>
        <v>1.0714793730785876</v>
      </c>
      <c r="AB129" s="24"/>
      <c r="AC129" s="32">
        <f t="shared" si="33"/>
        <v>0.2710040026409492</v>
      </c>
      <c r="AD129" s="49">
        <f t="shared" si="46"/>
        <v>-0.22450000000000001</v>
      </c>
      <c r="AE129" s="32"/>
      <c r="AF129" s="32"/>
      <c r="AG129" s="20"/>
      <c r="AI129" s="23">
        <f t="shared" si="41"/>
        <v>1976.9527735693664</v>
      </c>
      <c r="AJ129" s="23">
        <f t="shared" si="42"/>
        <v>1977.1885188754725</v>
      </c>
      <c r="AK129" s="23">
        <f t="shared" si="35"/>
        <v>102.84166666666668</v>
      </c>
      <c r="AL129" s="23">
        <f t="shared" si="47"/>
        <v>99.548611111111114</v>
      </c>
      <c r="AM129" s="47">
        <f t="shared" si="48"/>
        <v>3.3079874433205481</v>
      </c>
      <c r="AN129" s="24"/>
      <c r="AO129" s="32">
        <f t="shared" si="34"/>
        <v>0.30224047101888551</v>
      </c>
      <c r="AP129" s="32">
        <f t="shared" si="49"/>
        <v>0.191</v>
      </c>
      <c r="AQ129" s="32"/>
      <c r="AR129" s="32"/>
      <c r="AS129" s="20"/>
    </row>
    <row r="130" spans="1:45">
      <c r="A130" s="10">
        <f>Weekly!B130</f>
        <v>1952.4517445290796</v>
      </c>
      <c r="B130" s="1">
        <f>Weekly!C130</f>
        <v>24.59</v>
      </c>
      <c r="C130" s="6"/>
      <c r="D130" s="14"/>
      <c r="F130" s="23">
        <f t="shared" si="36"/>
        <v>1952.7102981698231</v>
      </c>
      <c r="G130" s="23">
        <f t="shared" si="37"/>
        <v>1952.7233951312735</v>
      </c>
      <c r="H130" s="23">
        <f t="shared" si="43"/>
        <v>24.73</v>
      </c>
      <c r="I130" s="23">
        <f t="shared" si="53"/>
        <v>24.608333333333331</v>
      </c>
      <c r="J130" s="23">
        <f t="shared" si="54"/>
        <v>24.631666666666664</v>
      </c>
      <c r="K130" s="23">
        <f t="shared" si="55"/>
        <v>-9.4729007375327079E-2</v>
      </c>
      <c r="L130" s="54">
        <f t="shared" si="44"/>
        <v>0.39921510251033077</v>
      </c>
      <c r="M130" s="24"/>
      <c r="N130" s="32">
        <f t="shared" ref="N130:N193" si="57" xml:space="preserve"> SIN((2*PI()*(G130-2000+O130)/0.235745306106089) + 0.083216746)</f>
        <v>-0.98611252245832592</v>
      </c>
      <c r="O130" s="32">
        <f t="shared" si="45"/>
        <v>-0.16400000000000001</v>
      </c>
      <c r="P130" s="32"/>
      <c r="Q130" s="42"/>
      <c r="R130" s="32"/>
      <c r="S130" s="20"/>
      <c r="U130" s="23">
        <f t="shared" si="38"/>
        <v>1959.3897485094988</v>
      </c>
      <c r="V130" s="23">
        <f t="shared" si="39"/>
        <v>1959.4290393938497</v>
      </c>
      <c r="W130" s="23">
        <f t="shared" si="40"/>
        <v>57.477499999999999</v>
      </c>
      <c r="X130" s="23">
        <f t="shared" si="50"/>
        <v>58.337666666666671</v>
      </c>
      <c r="Y130" s="23">
        <f t="shared" si="51"/>
        <v>57.558111111111103</v>
      </c>
      <c r="Z130" s="23">
        <f t="shared" si="52"/>
        <v>1.3543800178756671</v>
      </c>
      <c r="AA130" s="47">
        <f t="shared" si="56"/>
        <v>-0.14005169654628391</v>
      </c>
      <c r="AB130" s="24"/>
      <c r="AC130" s="32">
        <f t="shared" ref="AC130:AC193" si="58" xml:space="preserve"> SIN((2*PI()*(V130-2000+AD130)/0.707235918318267) + 5.263726692)</f>
        <v>0.82633446376778719</v>
      </c>
      <c r="AD130" s="49">
        <f t="shared" si="46"/>
        <v>-0.22450000000000001</v>
      </c>
      <c r="AE130" s="32"/>
      <c r="AF130" s="32"/>
      <c r="AG130" s="20"/>
      <c r="AI130" s="23">
        <f t="shared" si="41"/>
        <v>1977.1885188754725</v>
      </c>
      <c r="AJ130" s="23">
        <f t="shared" si="42"/>
        <v>1977.4242641815786</v>
      </c>
      <c r="AK130" s="23">
        <f t="shared" si="35"/>
        <v>99.152307692307687</v>
      </c>
      <c r="AL130" s="23">
        <f t="shared" si="47"/>
        <v>98.64564814814814</v>
      </c>
      <c r="AM130" s="47">
        <f t="shared" si="48"/>
        <v>0.51361570801240486</v>
      </c>
      <c r="AN130" s="24"/>
      <c r="AO130" s="32">
        <f t="shared" ref="AO130:AO193" si="59" xml:space="preserve"> SIN((2*PI()*(AJ130-2000+AP130)/2.1217077549548) + 0.707378034)</f>
        <v>-0.38119590063297781</v>
      </c>
      <c r="AP130" s="32">
        <f t="shared" si="49"/>
        <v>0.191</v>
      </c>
      <c r="AQ130" s="32"/>
      <c r="AR130" s="32"/>
      <c r="AS130" s="20"/>
    </row>
    <row r="131" spans="1:45">
      <c r="A131" s="10">
        <f>Weekly!B131</f>
        <v>1952.4709094845896</v>
      </c>
      <c r="B131" s="1">
        <f>Weekly!C131</f>
        <v>24.83</v>
      </c>
      <c r="C131" s="6"/>
      <c r="D131" s="14"/>
      <c r="F131" s="23">
        <f t="shared" si="36"/>
        <v>1952.7364920927237</v>
      </c>
      <c r="G131" s="23">
        <f t="shared" si="37"/>
        <v>1952.7495890541741</v>
      </c>
      <c r="H131" s="23">
        <f t="shared" si="43"/>
        <v>24.524999999999999</v>
      </c>
      <c r="I131" s="23">
        <f t="shared" si="53"/>
        <v>24.484999999999999</v>
      </c>
      <c r="J131" s="23">
        <f t="shared" si="54"/>
        <v>24.605</v>
      </c>
      <c r="K131" s="23">
        <f t="shared" si="55"/>
        <v>-0.48770575086365398</v>
      </c>
      <c r="L131" s="54">
        <f t="shared" si="44"/>
        <v>-0.32513716724243968</v>
      </c>
      <c r="M131" s="24"/>
      <c r="N131" s="32">
        <f t="shared" si="57"/>
        <v>-0.64865276792164939</v>
      </c>
      <c r="O131" s="32">
        <f t="shared" si="45"/>
        <v>-0.16400000000000001</v>
      </c>
      <c r="P131" s="32"/>
      <c r="Q131" s="42"/>
      <c r="R131" s="32"/>
      <c r="S131" s="20"/>
      <c r="U131" s="23">
        <f t="shared" si="38"/>
        <v>1959.4683302782007</v>
      </c>
      <c r="V131" s="23">
        <f t="shared" si="39"/>
        <v>1959.5076211625517</v>
      </c>
      <c r="W131" s="23">
        <f t="shared" si="40"/>
        <v>59.5075</v>
      </c>
      <c r="X131" s="23">
        <f t="shared" si="50"/>
        <v>58.89083333333334</v>
      </c>
      <c r="Y131" s="23">
        <f t="shared" si="51"/>
        <v>57.802833333333332</v>
      </c>
      <c r="Z131" s="23">
        <f t="shared" si="52"/>
        <v>1.8822606734964165</v>
      </c>
      <c r="AA131" s="47">
        <f t="shared" si="56"/>
        <v>2.9491057243445473</v>
      </c>
      <c r="AB131" s="24"/>
      <c r="AC131" s="32">
        <f t="shared" si="58"/>
        <v>0.99501384561376438</v>
      </c>
      <c r="AD131" s="49">
        <f t="shared" si="46"/>
        <v>-0.22450000000000001</v>
      </c>
      <c r="AE131" s="32"/>
      <c r="AF131" s="32"/>
      <c r="AG131" s="20"/>
      <c r="AI131" s="23">
        <f t="shared" si="41"/>
        <v>1977.4242641815786</v>
      </c>
      <c r="AJ131" s="23">
        <f t="shared" si="42"/>
        <v>1977.6600094876846</v>
      </c>
      <c r="AK131" s="23">
        <f t="shared" ref="AK131:AK194" si="60">AVERAGEIFS(SP_Index,Year_SP,"&gt;"&amp;AI131,Year_SP,"&lt;="&amp;AI132)</f>
        <v>99.201666666666668</v>
      </c>
      <c r="AL131" s="23">
        <f t="shared" si="47"/>
        <v>98.275462962962962</v>
      </c>
      <c r="AM131" s="47">
        <f t="shared" si="48"/>
        <v>0.94245671887882576</v>
      </c>
      <c r="AN131" s="24"/>
      <c r="AO131" s="32">
        <f t="shared" si="59"/>
        <v>-0.88626647385813984</v>
      </c>
      <c r="AP131" s="32">
        <f t="shared" si="49"/>
        <v>0.191</v>
      </c>
      <c r="AQ131" s="32"/>
      <c r="AR131" s="32"/>
      <c r="AS131" s="20"/>
    </row>
    <row r="132" spans="1:45">
      <c r="A132" s="10">
        <f>Weekly!B132</f>
        <v>1952.4900744400995</v>
      </c>
      <c r="B132" s="1">
        <f>Weekly!C132</f>
        <v>25.05</v>
      </c>
      <c r="C132" s="6"/>
      <c r="D132" s="14"/>
      <c r="F132" s="23">
        <f t="shared" ref="F132:F195" si="61">F131+0.0261939229006765</f>
        <v>1952.7626860156242</v>
      </c>
      <c r="G132" s="23">
        <f t="shared" ref="G132:G195" si="62">G131+0.0261939229006765</f>
        <v>1952.7757829770746</v>
      </c>
      <c r="H132" s="23">
        <f t="shared" si="43"/>
        <v>24.2</v>
      </c>
      <c r="I132" s="23">
        <f t="shared" si="53"/>
        <v>24.251666666666665</v>
      </c>
      <c r="J132" s="23">
        <f t="shared" si="54"/>
        <v>24.653333333333332</v>
      </c>
      <c r="K132" s="23">
        <f t="shared" si="55"/>
        <v>-1.6292590589507827</v>
      </c>
      <c r="L132" s="54">
        <f t="shared" si="44"/>
        <v>-1.838831800973495</v>
      </c>
      <c r="M132" s="24"/>
      <c r="N132" s="32">
        <f t="shared" si="57"/>
        <v>-7.6811743043416125E-3</v>
      </c>
      <c r="O132" s="32">
        <f t="shared" si="45"/>
        <v>-0.16400000000000001</v>
      </c>
      <c r="P132" s="32"/>
      <c r="Q132" s="42"/>
      <c r="R132" s="32"/>
      <c r="S132" s="20"/>
      <c r="U132" s="23">
        <f t="shared" ref="U132:U195" si="63">U131+0.0785817687020297</f>
        <v>1959.5469120469027</v>
      </c>
      <c r="V132" s="23">
        <f t="shared" ref="V132:V195" si="64">V131+0.0785817687020297</f>
        <v>1959.5862029312536</v>
      </c>
      <c r="W132" s="23">
        <f t="shared" ref="W132:W195" si="65">AVERAGEIFS(SP_Index,Year_SP,"&gt;"&amp;U132,Year_SP,"&lt;="&amp;U133)</f>
        <v>59.6875</v>
      </c>
      <c r="X132" s="23">
        <f t="shared" si="50"/>
        <v>59.043333333333329</v>
      </c>
      <c r="Y132" s="23">
        <f t="shared" si="51"/>
        <v>58.007555555555555</v>
      </c>
      <c r="Z132" s="23">
        <f t="shared" si="52"/>
        <v>1.7855911490457066</v>
      </c>
      <c r="AA132" s="47">
        <f t="shared" si="56"/>
        <v>2.8960786717439069</v>
      </c>
      <c r="AB132" s="24"/>
      <c r="AC132" s="32">
        <f t="shared" si="58"/>
        <v>0.69811519075084238</v>
      </c>
      <c r="AD132" s="49">
        <f t="shared" si="46"/>
        <v>-0.22450000000000001</v>
      </c>
      <c r="AE132" s="32"/>
      <c r="AF132" s="32"/>
      <c r="AG132" s="20"/>
      <c r="AI132" s="23">
        <f t="shared" ref="AI132:AI195" si="66">AI131+0.235745306106089</f>
        <v>1977.6600094876846</v>
      </c>
      <c r="AJ132" s="23">
        <f t="shared" ref="AJ132:AJ195" si="67">AJ131+0.235745306106089</f>
        <v>1977.8957547937907</v>
      </c>
      <c r="AK132" s="23">
        <f t="shared" si="60"/>
        <v>94.935000000000002</v>
      </c>
      <c r="AL132" s="23">
        <f t="shared" si="47"/>
        <v>98.138311965811951</v>
      </c>
      <c r="AM132" s="47">
        <f t="shared" si="48"/>
        <v>-3.2640789327290198</v>
      </c>
      <c r="AN132" s="24"/>
      <c r="AO132" s="32">
        <f t="shared" si="59"/>
        <v>-0.9766431142104105</v>
      </c>
      <c r="AP132" s="32">
        <f t="shared" si="49"/>
        <v>0.191</v>
      </c>
      <c r="AQ132" s="32"/>
      <c r="AR132" s="32"/>
      <c r="AS132" s="20"/>
    </row>
    <row r="133" spans="1:45">
      <c r="A133" s="10">
        <f>Weekly!B133</f>
        <v>1952.5092393956095</v>
      </c>
      <c r="B133" s="1">
        <f>Weekly!C133</f>
        <v>24.98</v>
      </c>
      <c r="C133" s="6"/>
      <c r="D133" s="14"/>
      <c r="F133" s="23">
        <f t="shared" si="61"/>
        <v>1952.7888799385248</v>
      </c>
      <c r="G133" s="23">
        <f t="shared" si="62"/>
        <v>1952.8019768999752</v>
      </c>
      <c r="H133" s="23">
        <f t="shared" si="43"/>
        <v>24.03</v>
      </c>
      <c r="I133" s="23">
        <f t="shared" si="53"/>
        <v>24.293333333333333</v>
      </c>
      <c r="J133" s="23">
        <f t="shared" si="54"/>
        <v>24.726666666666667</v>
      </c>
      <c r="K133" s="23">
        <f t="shared" si="55"/>
        <v>-1.752493933674848</v>
      </c>
      <c r="L133" s="54">
        <f t="shared" si="44"/>
        <v>-2.8174710164464711</v>
      </c>
      <c r="M133" s="24"/>
      <c r="N133" s="32">
        <f t="shared" si="57"/>
        <v>0.63688452613685809</v>
      </c>
      <c r="O133" s="32">
        <f t="shared" si="45"/>
        <v>-0.16400000000000001</v>
      </c>
      <c r="P133" s="32"/>
      <c r="Q133" s="42"/>
      <c r="R133" s="32"/>
      <c r="S133" s="20"/>
      <c r="U133" s="23">
        <f t="shared" si="63"/>
        <v>1959.6254938156046</v>
      </c>
      <c r="V133" s="23">
        <f t="shared" si="64"/>
        <v>1959.6647846999556</v>
      </c>
      <c r="W133" s="23">
        <f t="shared" si="65"/>
        <v>57.935000000000002</v>
      </c>
      <c r="X133" s="23">
        <f t="shared" si="50"/>
        <v>58.229166666666664</v>
      </c>
      <c r="Y133" s="23">
        <f t="shared" si="51"/>
        <v>58.268111111111111</v>
      </c>
      <c r="Z133" s="23">
        <f t="shared" si="52"/>
        <v>-6.6836634484657154E-2</v>
      </c>
      <c r="AA133" s="47">
        <f t="shared" si="56"/>
        <v>-0.57168681935801935</v>
      </c>
      <c r="AB133" s="24"/>
      <c r="AC133" s="32">
        <f t="shared" si="58"/>
        <v>7.4560679450117698E-2</v>
      </c>
      <c r="AD133" s="49">
        <f t="shared" si="46"/>
        <v>-0.22450000000000001</v>
      </c>
      <c r="AE133" s="32"/>
      <c r="AF133" s="32"/>
      <c r="AG133" s="20"/>
      <c r="AI133" s="23">
        <f t="shared" si="66"/>
        <v>1977.8957547937907</v>
      </c>
      <c r="AJ133" s="23">
        <f t="shared" si="67"/>
        <v>1978.1315000998968</v>
      </c>
      <c r="AK133" s="23">
        <f t="shared" si="60"/>
        <v>92.306666666666672</v>
      </c>
      <c r="AL133" s="23">
        <f t="shared" si="47"/>
        <v>97.541232193732185</v>
      </c>
      <c r="AM133" s="47">
        <f t="shared" si="48"/>
        <v>-5.3665156870981949</v>
      </c>
      <c r="AN133" s="24"/>
      <c r="AO133" s="32">
        <f t="shared" si="59"/>
        <v>-0.61003758724447577</v>
      </c>
      <c r="AP133" s="32">
        <f t="shared" si="49"/>
        <v>0.191</v>
      </c>
      <c r="AQ133" s="32"/>
      <c r="AR133" s="32"/>
      <c r="AS133" s="20"/>
    </row>
    <row r="134" spans="1:45">
      <c r="A134" s="10">
        <f>Weekly!B134</f>
        <v>1952.5284043511194</v>
      </c>
      <c r="B134" s="1">
        <f>Weekly!C134</f>
        <v>24.85</v>
      </c>
      <c r="C134" s="6"/>
      <c r="D134" s="14"/>
      <c r="F134" s="23">
        <f t="shared" si="61"/>
        <v>1952.8150738614254</v>
      </c>
      <c r="G134" s="23">
        <f t="shared" si="62"/>
        <v>1952.8281708228758</v>
      </c>
      <c r="H134" s="23">
        <f t="shared" si="43"/>
        <v>24.65</v>
      </c>
      <c r="I134" s="23">
        <f t="shared" si="53"/>
        <v>24.47666666666667</v>
      </c>
      <c r="J134" s="23">
        <f t="shared" si="54"/>
        <v>24.89</v>
      </c>
      <c r="K134" s="23">
        <f t="shared" si="55"/>
        <v>-1.6606401499932977</v>
      </c>
      <c r="L134" s="54">
        <f t="shared" si="44"/>
        <v>-0.96424266773805778</v>
      </c>
      <c r="M134" s="24"/>
      <c r="N134" s="32">
        <f t="shared" si="57"/>
        <v>0.98344487861766094</v>
      </c>
      <c r="O134" s="32">
        <f t="shared" si="45"/>
        <v>-0.16400000000000001</v>
      </c>
      <c r="P134" s="32"/>
      <c r="Q134" s="42"/>
      <c r="R134" s="32"/>
      <c r="S134" s="20"/>
      <c r="U134" s="23">
        <f t="shared" si="63"/>
        <v>1959.7040755843066</v>
      </c>
      <c r="V134" s="23">
        <f t="shared" si="64"/>
        <v>1959.7433664686575</v>
      </c>
      <c r="W134" s="23">
        <f t="shared" si="65"/>
        <v>57.064999999999998</v>
      </c>
      <c r="X134" s="23">
        <f t="shared" si="50"/>
        <v>57.377499999999998</v>
      </c>
      <c r="Y134" s="23">
        <f t="shared" si="51"/>
        <v>58.233611111111117</v>
      </c>
      <c r="Z134" s="23">
        <f t="shared" si="52"/>
        <v>-1.4701322737441735</v>
      </c>
      <c r="AA134" s="47">
        <f t="shared" si="56"/>
        <v>-2.00676394407584</v>
      </c>
      <c r="AB134" s="24"/>
      <c r="AC134" s="32">
        <f t="shared" si="58"/>
        <v>-0.5838816024148995</v>
      </c>
      <c r="AD134" s="49">
        <f t="shared" si="46"/>
        <v>-0.22450000000000001</v>
      </c>
      <c r="AE134" s="32"/>
      <c r="AF134" s="32"/>
      <c r="AG134" s="20"/>
      <c r="AI134" s="23">
        <f t="shared" si="66"/>
        <v>1978.1315000998968</v>
      </c>
      <c r="AJ134" s="23">
        <f t="shared" si="67"/>
        <v>1978.3672454060029</v>
      </c>
      <c r="AK134" s="23">
        <f t="shared" si="60"/>
        <v>91.57</v>
      </c>
      <c r="AL134" s="23">
        <f t="shared" si="47"/>
        <v>97.231232193732183</v>
      </c>
      <c r="AM134" s="47">
        <f t="shared" si="48"/>
        <v>-5.8224420960255259</v>
      </c>
      <c r="AN134" s="24"/>
      <c r="AO134" s="32">
        <f t="shared" si="59"/>
        <v>4.2011306605705623E-2</v>
      </c>
      <c r="AP134" s="32">
        <f t="shared" si="49"/>
        <v>0.191</v>
      </c>
      <c r="AQ134" s="32"/>
      <c r="AR134" s="32"/>
      <c r="AS134" s="20"/>
    </row>
    <row r="135" spans="1:45">
      <c r="A135" s="10">
        <f>Weekly!B135</f>
        <v>1952.5475693066294</v>
      </c>
      <c r="B135" s="1">
        <f>Weekly!C135</f>
        <v>25.16</v>
      </c>
      <c r="C135" s="6"/>
      <c r="D135" s="14"/>
      <c r="F135" s="23">
        <f t="shared" si="61"/>
        <v>1952.841267784326</v>
      </c>
      <c r="G135" s="23">
        <f t="shared" si="62"/>
        <v>1952.8543647457764</v>
      </c>
      <c r="H135" s="23">
        <f t="shared" si="43"/>
        <v>24.75</v>
      </c>
      <c r="I135" s="23">
        <f t="shared" si="53"/>
        <v>24.954999999999998</v>
      </c>
      <c r="J135" s="23">
        <f t="shared" si="54"/>
        <v>25.053333333333331</v>
      </c>
      <c r="K135" s="23">
        <f t="shared" si="55"/>
        <v>-0.39249600851516409</v>
      </c>
      <c r="L135" s="54">
        <f t="shared" si="44"/>
        <v>-1.2107503991484747</v>
      </c>
      <c r="M135" s="24"/>
      <c r="N135" s="32">
        <f t="shared" si="57"/>
        <v>0.86984044262439619</v>
      </c>
      <c r="O135" s="32">
        <f t="shared" si="45"/>
        <v>-0.16400000000000001</v>
      </c>
      <c r="P135" s="32"/>
      <c r="Q135" s="42"/>
      <c r="R135" s="32"/>
      <c r="S135" s="20"/>
      <c r="U135" s="23">
        <f t="shared" si="63"/>
        <v>1959.7826573530085</v>
      </c>
      <c r="V135" s="23">
        <f t="shared" si="64"/>
        <v>1959.8219482373595</v>
      </c>
      <c r="W135" s="23">
        <f t="shared" si="65"/>
        <v>57.1325</v>
      </c>
      <c r="X135" s="23">
        <f t="shared" si="50"/>
        <v>57.432499999999997</v>
      </c>
      <c r="Y135" s="23">
        <f t="shared" si="51"/>
        <v>58.034111111111116</v>
      </c>
      <c r="Z135" s="23">
        <f t="shared" si="52"/>
        <v>-1.0366508585946677</v>
      </c>
      <c r="AA135" s="47">
        <f t="shared" si="56"/>
        <v>-1.5535882153599356</v>
      </c>
      <c r="AB135" s="24"/>
      <c r="AC135" s="32">
        <f t="shared" si="58"/>
        <v>-0.9691191933893174</v>
      </c>
      <c r="AD135" s="49">
        <f t="shared" si="46"/>
        <v>-0.22450000000000001</v>
      </c>
      <c r="AE135" s="32"/>
      <c r="AF135" s="32"/>
      <c r="AG135" s="20"/>
      <c r="AI135" s="23">
        <f t="shared" si="66"/>
        <v>1978.3672454060029</v>
      </c>
      <c r="AJ135" s="23">
        <f t="shared" si="67"/>
        <v>1978.602990712109</v>
      </c>
      <c r="AK135" s="23">
        <f t="shared" si="60"/>
        <v>97.975833333333341</v>
      </c>
      <c r="AL135" s="23">
        <f t="shared" si="47"/>
        <v>97.468012820512811</v>
      </c>
      <c r="AM135" s="47">
        <f t="shared" si="48"/>
        <v>0.52101248207008233</v>
      </c>
      <c r="AN135" s="24"/>
      <c r="AO135" s="32">
        <f t="shared" si="59"/>
        <v>0.67440264319142995</v>
      </c>
      <c r="AP135" s="32">
        <f t="shared" si="49"/>
        <v>0.191</v>
      </c>
      <c r="AQ135" s="32"/>
      <c r="AR135" s="32"/>
      <c r="AS135" s="20"/>
    </row>
    <row r="136" spans="1:45">
      <c r="A136" s="10">
        <f>Weekly!B136</f>
        <v>1952.5667342621393</v>
      </c>
      <c r="B136" s="1">
        <f>Weekly!C136</f>
        <v>25.45</v>
      </c>
      <c r="C136" s="6"/>
      <c r="D136" s="14"/>
      <c r="F136" s="23">
        <f t="shared" si="61"/>
        <v>1952.8674617072265</v>
      </c>
      <c r="G136" s="23">
        <f t="shared" si="62"/>
        <v>1952.8805586686769</v>
      </c>
      <c r="H136" s="23">
        <f t="shared" si="43"/>
        <v>25.465</v>
      </c>
      <c r="I136" s="23">
        <f t="shared" si="53"/>
        <v>25.278333333333336</v>
      </c>
      <c r="J136" s="23">
        <f t="shared" si="54"/>
        <v>25.277222222222221</v>
      </c>
      <c r="K136" s="23">
        <f t="shared" si="55"/>
        <v>4.3957010044337608E-3</v>
      </c>
      <c r="L136" s="54">
        <f t="shared" si="44"/>
        <v>0.74287346974659663</v>
      </c>
      <c r="M136" s="24"/>
      <c r="N136" s="32">
        <f t="shared" si="57"/>
        <v>0.34922799633042167</v>
      </c>
      <c r="O136" s="32">
        <f t="shared" si="45"/>
        <v>-0.16400000000000001</v>
      </c>
      <c r="P136" s="32"/>
      <c r="Q136" s="42"/>
      <c r="R136" s="32"/>
      <c r="S136" s="20"/>
      <c r="U136" s="23">
        <f t="shared" si="63"/>
        <v>1959.8612391217105</v>
      </c>
      <c r="V136" s="23">
        <f t="shared" si="64"/>
        <v>1959.9005300060614</v>
      </c>
      <c r="W136" s="23">
        <f t="shared" si="65"/>
        <v>58.1</v>
      </c>
      <c r="X136" s="23">
        <f t="shared" si="50"/>
        <v>58.237500000000004</v>
      </c>
      <c r="Y136" s="23">
        <f t="shared" si="51"/>
        <v>57.551611111111114</v>
      </c>
      <c r="Z136" s="23">
        <f t="shared" si="52"/>
        <v>1.1917805177767971</v>
      </c>
      <c r="AA136" s="47">
        <f t="shared" si="56"/>
        <v>0.95286453029117535</v>
      </c>
      <c r="AB136" s="24"/>
      <c r="AC136" s="32">
        <f t="shared" si="58"/>
        <v>-0.90089514321763475</v>
      </c>
      <c r="AD136" s="49">
        <f t="shared" si="46"/>
        <v>-0.22450000000000001</v>
      </c>
      <c r="AE136" s="32"/>
      <c r="AF136" s="32"/>
      <c r="AG136" s="20"/>
      <c r="AI136" s="23">
        <f t="shared" si="66"/>
        <v>1978.602990712109</v>
      </c>
      <c r="AJ136" s="23">
        <f t="shared" si="67"/>
        <v>1978.8387360182151</v>
      </c>
      <c r="AK136" s="23">
        <f t="shared" si="60"/>
        <v>102.77333333333333</v>
      </c>
      <c r="AL136" s="23">
        <f t="shared" si="47"/>
        <v>98.356289173789179</v>
      </c>
      <c r="AM136" s="47">
        <f t="shared" si="48"/>
        <v>4.4908609267878319</v>
      </c>
      <c r="AN136" s="24"/>
      <c r="AO136" s="32">
        <f t="shared" si="59"/>
        <v>0.99123348787738996</v>
      </c>
      <c r="AP136" s="32">
        <f t="shared" si="49"/>
        <v>0.191</v>
      </c>
      <c r="AQ136" s="32"/>
      <c r="AR136" s="32"/>
      <c r="AS136" s="20"/>
    </row>
    <row r="137" spans="1:45">
      <c r="A137" s="10">
        <f>Weekly!B137</f>
        <v>1952.5858992176493</v>
      </c>
      <c r="B137" s="1">
        <f>Weekly!C137</f>
        <v>25.55</v>
      </c>
      <c r="C137" s="6"/>
      <c r="D137" s="14"/>
      <c r="F137" s="23">
        <f t="shared" si="61"/>
        <v>1952.8936556301271</v>
      </c>
      <c r="G137" s="23">
        <f t="shared" si="62"/>
        <v>1952.9067525915775</v>
      </c>
      <c r="H137" s="23">
        <f t="shared" ref="H137:H200" si="68">AVERAGEIFS(SP_Index,Year_SP,"&gt;"&amp;F137,Year_SP,"&lt;="&amp;F138)</f>
        <v>25.62</v>
      </c>
      <c r="I137" s="23">
        <f t="shared" si="53"/>
        <v>25.708333333333332</v>
      </c>
      <c r="J137" s="23">
        <f t="shared" si="54"/>
        <v>25.486111111111111</v>
      </c>
      <c r="K137" s="23">
        <f t="shared" si="55"/>
        <v>0.87193460490462282</v>
      </c>
      <c r="L137" s="54">
        <f t="shared" si="44"/>
        <v>0.52534059945503753</v>
      </c>
      <c r="M137" s="24"/>
      <c r="N137" s="32">
        <f t="shared" si="57"/>
        <v>-0.33479211068222675</v>
      </c>
      <c r="O137" s="32">
        <f t="shared" si="45"/>
        <v>-0.16400000000000001</v>
      </c>
      <c r="P137" s="32"/>
      <c r="Q137" s="42"/>
      <c r="R137" s="32"/>
      <c r="S137" s="20"/>
      <c r="U137" s="23">
        <f t="shared" si="63"/>
        <v>1959.9398208904124</v>
      </c>
      <c r="V137" s="23">
        <f t="shared" si="64"/>
        <v>1959.9791117747634</v>
      </c>
      <c r="W137" s="23">
        <f t="shared" si="65"/>
        <v>59.480000000000004</v>
      </c>
      <c r="X137" s="23">
        <f t="shared" si="50"/>
        <v>58.432500000000005</v>
      </c>
      <c r="Y137" s="23">
        <f t="shared" si="51"/>
        <v>57.103277777777777</v>
      </c>
      <c r="Z137" s="23">
        <f t="shared" si="52"/>
        <v>2.3277511798797335</v>
      </c>
      <c r="AA137" s="47">
        <f t="shared" si="56"/>
        <v>4.1621467535917001</v>
      </c>
      <c r="AB137" s="24"/>
      <c r="AC137" s="32">
        <f t="shared" si="58"/>
        <v>-0.41113224320097996</v>
      </c>
      <c r="AD137" s="49">
        <f t="shared" si="46"/>
        <v>-0.22450000000000001</v>
      </c>
      <c r="AE137" s="32"/>
      <c r="AF137" s="32"/>
      <c r="AG137" s="20"/>
      <c r="AI137" s="23">
        <f t="shared" si="66"/>
        <v>1978.8387360182151</v>
      </c>
      <c r="AJ137" s="23">
        <f t="shared" si="67"/>
        <v>1979.0744813243211</v>
      </c>
      <c r="AK137" s="23">
        <f t="shared" si="60"/>
        <v>97.114615384615391</v>
      </c>
      <c r="AL137" s="23">
        <f t="shared" si="47"/>
        <v>99.467215099715091</v>
      </c>
      <c r="AM137" s="47">
        <f t="shared" si="48"/>
        <v>-2.365201149686591</v>
      </c>
      <c r="AN137" s="24"/>
      <c r="AO137" s="32">
        <f t="shared" si="59"/>
        <v>0.84425516725243088</v>
      </c>
      <c r="AP137" s="32">
        <f t="shared" si="49"/>
        <v>0.191</v>
      </c>
      <c r="AQ137" s="32"/>
      <c r="AR137" s="32"/>
      <c r="AS137" s="20"/>
    </row>
    <row r="138" spans="1:45">
      <c r="A138" s="10">
        <f>Weekly!B138</f>
        <v>1952.6050641731592</v>
      </c>
      <c r="B138" s="1">
        <f>Weekly!C138</f>
        <v>25.2</v>
      </c>
      <c r="C138" s="6"/>
      <c r="D138" s="14"/>
      <c r="F138" s="23">
        <f t="shared" si="61"/>
        <v>1952.9198495530277</v>
      </c>
      <c r="G138" s="23">
        <f t="shared" si="62"/>
        <v>1952.9329465144781</v>
      </c>
      <c r="H138" s="23">
        <f t="shared" si="68"/>
        <v>26.04</v>
      </c>
      <c r="I138" s="23">
        <f t="shared" si="53"/>
        <v>25.953333333333333</v>
      </c>
      <c r="J138" s="23">
        <f t="shared" si="54"/>
        <v>25.709999999999997</v>
      </c>
      <c r="K138" s="23">
        <f t="shared" si="55"/>
        <v>0.9464540386360687</v>
      </c>
      <c r="L138" s="54">
        <f t="shared" ref="L138:L201" si="69">100*((H138/J138)-1)</f>
        <v>1.2835472578763163</v>
      </c>
      <c r="M138" s="24"/>
      <c r="N138" s="32">
        <f t="shared" si="57"/>
        <v>-0.86215926830782563</v>
      </c>
      <c r="O138" s="32">
        <f t="shared" si="45"/>
        <v>-0.16400000000000001</v>
      </c>
      <c r="P138" s="32"/>
      <c r="Q138" s="42"/>
      <c r="R138" s="32"/>
      <c r="S138" s="20"/>
      <c r="U138" s="23">
        <f t="shared" si="63"/>
        <v>1960.0184026591144</v>
      </c>
      <c r="V138" s="23">
        <f t="shared" si="64"/>
        <v>1960.0576935434653</v>
      </c>
      <c r="W138" s="23">
        <f t="shared" si="65"/>
        <v>57.717500000000001</v>
      </c>
      <c r="X138" s="23">
        <f t="shared" si="50"/>
        <v>57.6265</v>
      </c>
      <c r="Y138" s="23">
        <f t="shared" si="51"/>
        <v>56.819388888888888</v>
      </c>
      <c r="Z138" s="23">
        <f t="shared" si="52"/>
        <v>1.420485378132863</v>
      </c>
      <c r="AA138" s="47">
        <f t="shared" si="56"/>
        <v>1.5806419756949186</v>
      </c>
      <c r="AB138" s="24"/>
      <c r="AC138" s="32">
        <f t="shared" si="58"/>
        <v>0.27100400263501911</v>
      </c>
      <c r="AD138" s="49">
        <f t="shared" si="46"/>
        <v>-0.22450000000000001</v>
      </c>
      <c r="AE138" s="32"/>
      <c r="AF138" s="32"/>
      <c r="AG138" s="20"/>
      <c r="AI138" s="23">
        <f t="shared" si="66"/>
        <v>1979.0744813243211</v>
      </c>
      <c r="AJ138" s="23">
        <f t="shared" si="67"/>
        <v>1979.3102266304272</v>
      </c>
      <c r="AK138" s="23">
        <f t="shared" si="60"/>
        <v>100.05166666666668</v>
      </c>
      <c r="AL138" s="23">
        <f t="shared" si="47"/>
        <v>101.49888176638177</v>
      </c>
      <c r="AM138" s="47">
        <f t="shared" si="48"/>
        <v>-1.4258433930790737</v>
      </c>
      <c r="AN138" s="24"/>
      <c r="AO138" s="32">
        <f t="shared" si="59"/>
        <v>0.30224047101904827</v>
      </c>
      <c r="AP138" s="32">
        <f t="shared" si="49"/>
        <v>0.191</v>
      </c>
      <c r="AQ138" s="32"/>
      <c r="AR138" s="32"/>
      <c r="AS138" s="20"/>
    </row>
    <row r="139" spans="1:45">
      <c r="A139" s="10">
        <f>Weekly!B139</f>
        <v>1952.6242291286692</v>
      </c>
      <c r="B139" s="1">
        <f>Weekly!C139</f>
        <v>24.99</v>
      </c>
      <c r="C139" s="6"/>
      <c r="D139" s="14"/>
      <c r="F139" s="23">
        <f t="shared" si="61"/>
        <v>1952.9460434759283</v>
      </c>
      <c r="G139" s="23">
        <f t="shared" si="62"/>
        <v>1952.9591404373787</v>
      </c>
      <c r="H139" s="23">
        <f t="shared" si="68"/>
        <v>26.2</v>
      </c>
      <c r="I139" s="23">
        <f t="shared" si="53"/>
        <v>26.26</v>
      </c>
      <c r="J139" s="23">
        <f t="shared" si="54"/>
        <v>25.902222222222221</v>
      </c>
      <c r="K139" s="23">
        <f t="shared" si="55"/>
        <v>1.381262868908717</v>
      </c>
      <c r="L139" s="54">
        <f t="shared" si="69"/>
        <v>1.1496225120109838</v>
      </c>
      <c r="M139" s="24"/>
      <c r="N139" s="32">
        <f t="shared" si="57"/>
        <v>-0.98611252246237002</v>
      </c>
      <c r="O139" s="32">
        <f t="shared" ref="O139:O202" si="70">O138</f>
        <v>-0.16400000000000001</v>
      </c>
      <c r="P139" s="32"/>
      <c r="Q139" s="42"/>
      <c r="R139" s="32"/>
      <c r="S139" s="20"/>
      <c r="U139" s="23">
        <f t="shared" si="63"/>
        <v>1960.0969844278163</v>
      </c>
      <c r="V139" s="23">
        <f t="shared" si="64"/>
        <v>1960.1362753121673</v>
      </c>
      <c r="W139" s="23">
        <f t="shared" si="65"/>
        <v>55.682000000000002</v>
      </c>
      <c r="X139" s="23">
        <f t="shared" si="50"/>
        <v>56.188166666666667</v>
      </c>
      <c r="Y139" s="23">
        <f t="shared" si="51"/>
        <v>56.848833333333339</v>
      </c>
      <c r="Z139" s="23">
        <f t="shared" si="52"/>
        <v>-1.1621463940919452</v>
      </c>
      <c r="AA139" s="47">
        <f t="shared" si="56"/>
        <v>-2.0525194008672143</v>
      </c>
      <c r="AB139" s="24"/>
      <c r="AC139" s="32">
        <f t="shared" si="58"/>
        <v>0.82633446376428554</v>
      </c>
      <c r="AD139" s="49">
        <f t="shared" ref="AD139:AD202" si="71">AD138</f>
        <v>-0.22450000000000001</v>
      </c>
      <c r="AE139" s="32"/>
      <c r="AF139" s="32"/>
      <c r="AG139" s="20"/>
      <c r="AI139" s="23">
        <f t="shared" si="66"/>
        <v>1979.3102266304272</v>
      </c>
      <c r="AJ139" s="23">
        <f t="shared" si="67"/>
        <v>1979.5459719365333</v>
      </c>
      <c r="AK139" s="23">
        <f t="shared" si="60"/>
        <v>101.28333333333332</v>
      </c>
      <c r="AL139" s="23">
        <f t="shared" si="47"/>
        <v>103.30804843304843</v>
      </c>
      <c r="AM139" s="47">
        <f t="shared" si="48"/>
        <v>-1.9598812778147456</v>
      </c>
      <c r="AN139" s="24"/>
      <c r="AO139" s="32">
        <f t="shared" si="59"/>
        <v>-0.38119590063281333</v>
      </c>
      <c r="AP139" s="32">
        <f t="shared" si="49"/>
        <v>0.191</v>
      </c>
      <c r="AQ139" s="32"/>
      <c r="AR139" s="32"/>
      <c r="AS139" s="20"/>
    </row>
    <row r="140" spans="1:45">
      <c r="A140" s="10">
        <f>Weekly!B140</f>
        <v>1952.6433940841791</v>
      </c>
      <c r="B140" s="1">
        <f>Weekly!C140</f>
        <v>25.03</v>
      </c>
      <c r="C140" s="6"/>
      <c r="D140" s="14"/>
      <c r="F140" s="23">
        <f t="shared" si="61"/>
        <v>1952.9722373988288</v>
      </c>
      <c r="G140" s="23">
        <f t="shared" si="62"/>
        <v>1952.9853343602792</v>
      </c>
      <c r="H140" s="23">
        <f t="shared" si="68"/>
        <v>26.54</v>
      </c>
      <c r="I140" s="23">
        <f t="shared" si="53"/>
        <v>26.27333333333333</v>
      </c>
      <c r="J140" s="23">
        <f t="shared" si="54"/>
        <v>26.097777777777779</v>
      </c>
      <c r="K140" s="23">
        <f t="shared" si="55"/>
        <v>0.67268392370569696</v>
      </c>
      <c r="L140" s="54">
        <f t="shared" si="69"/>
        <v>1.6944822888283362</v>
      </c>
      <c r="M140" s="24"/>
      <c r="N140" s="32">
        <f t="shared" si="57"/>
        <v>-0.6486527679403552</v>
      </c>
      <c r="O140" s="32">
        <f t="shared" si="70"/>
        <v>-0.16400000000000001</v>
      </c>
      <c r="P140" s="32"/>
      <c r="Q140" s="42"/>
      <c r="R140" s="32"/>
      <c r="S140" s="20"/>
      <c r="U140" s="23">
        <f t="shared" si="63"/>
        <v>1960.1755661965183</v>
      </c>
      <c r="V140" s="23">
        <f t="shared" si="64"/>
        <v>1960.2148570808693</v>
      </c>
      <c r="W140" s="23">
        <f t="shared" si="65"/>
        <v>55.164999999999999</v>
      </c>
      <c r="X140" s="23">
        <f t="shared" si="50"/>
        <v>55.499833333333335</v>
      </c>
      <c r="Y140" s="23">
        <f t="shared" si="51"/>
        <v>56.756611111111113</v>
      </c>
      <c r="Z140" s="23">
        <f t="shared" si="52"/>
        <v>-2.214328433594126</v>
      </c>
      <c r="AA140" s="47">
        <f t="shared" si="56"/>
        <v>-2.8042743919210578</v>
      </c>
      <c r="AB140" s="24"/>
      <c r="AC140" s="32">
        <f t="shared" si="58"/>
        <v>0.99501384561438444</v>
      </c>
      <c r="AD140" s="49">
        <f t="shared" si="71"/>
        <v>-0.22450000000000001</v>
      </c>
      <c r="AE140" s="32"/>
      <c r="AF140" s="32"/>
      <c r="AG140" s="20"/>
      <c r="AI140" s="23">
        <f t="shared" si="66"/>
        <v>1979.5459719365333</v>
      </c>
      <c r="AJ140" s="23">
        <f t="shared" si="67"/>
        <v>1979.7817172426394</v>
      </c>
      <c r="AK140" s="23">
        <f t="shared" si="60"/>
        <v>107.19615384615382</v>
      </c>
      <c r="AL140" s="23">
        <f t="shared" si="47"/>
        <v>106.03492165242164</v>
      </c>
      <c r="AM140" s="47">
        <f t="shared" si="48"/>
        <v>1.0951412757569168</v>
      </c>
      <c r="AN140" s="24"/>
      <c r="AO140" s="32">
        <f t="shared" si="59"/>
        <v>-0.88626647385806401</v>
      </c>
      <c r="AP140" s="32">
        <f t="shared" si="49"/>
        <v>0.191</v>
      </c>
      <c r="AQ140" s="32"/>
      <c r="AR140" s="32"/>
      <c r="AS140" s="20"/>
    </row>
    <row r="141" spans="1:45">
      <c r="A141" s="10">
        <f>Weekly!B141</f>
        <v>1952.6625590396891</v>
      </c>
      <c r="B141" s="1">
        <f>Weekly!C141</f>
        <v>25.21</v>
      </c>
      <c r="C141" s="6"/>
      <c r="D141" s="14"/>
      <c r="F141" s="23">
        <f t="shared" si="61"/>
        <v>1952.9984313217294</v>
      </c>
      <c r="G141" s="23">
        <f t="shared" si="62"/>
        <v>1953.0115282831798</v>
      </c>
      <c r="H141" s="23">
        <f t="shared" si="68"/>
        <v>26.08</v>
      </c>
      <c r="I141" s="23">
        <f t="shared" si="53"/>
        <v>26.221666666666664</v>
      </c>
      <c r="J141" s="23">
        <f t="shared" si="54"/>
        <v>26.122222222222224</v>
      </c>
      <c r="K141" s="23">
        <f t="shared" si="55"/>
        <v>0.38068906848147677</v>
      </c>
      <c r="L141" s="54">
        <f t="shared" si="69"/>
        <v>-0.16163334751171377</v>
      </c>
      <c r="M141" s="24"/>
      <c r="N141" s="32">
        <f t="shared" si="57"/>
        <v>-7.6811743286914393E-3</v>
      </c>
      <c r="O141" s="32">
        <f t="shared" si="70"/>
        <v>-0.16400000000000001</v>
      </c>
      <c r="P141" s="32"/>
      <c r="Q141" s="42"/>
      <c r="R141" s="32"/>
      <c r="S141" s="20"/>
      <c r="U141" s="23">
        <f t="shared" si="63"/>
        <v>1960.2541479652202</v>
      </c>
      <c r="V141" s="23">
        <f t="shared" si="64"/>
        <v>1960.2934388495712</v>
      </c>
      <c r="W141" s="23">
        <f t="shared" si="65"/>
        <v>55.652500000000003</v>
      </c>
      <c r="X141" s="23">
        <f t="shared" si="50"/>
        <v>55.399166666666666</v>
      </c>
      <c r="Y141" s="23">
        <f t="shared" si="51"/>
        <v>56.540499999999994</v>
      </c>
      <c r="Z141" s="23">
        <f t="shared" si="52"/>
        <v>-2.0186120273668062</v>
      </c>
      <c r="AA141" s="47">
        <f t="shared" si="56"/>
        <v>-1.5705556194232306</v>
      </c>
      <c r="AB141" s="24"/>
      <c r="AC141" s="32">
        <f t="shared" si="58"/>
        <v>0.69811519075529405</v>
      </c>
      <c r="AD141" s="49">
        <f t="shared" si="71"/>
        <v>-0.22450000000000001</v>
      </c>
      <c r="AE141" s="32"/>
      <c r="AF141" s="32"/>
      <c r="AG141" s="20"/>
      <c r="AI141" s="23">
        <f t="shared" si="66"/>
        <v>1979.7817172426394</v>
      </c>
      <c r="AJ141" s="23">
        <f t="shared" si="67"/>
        <v>1980.0174625487455</v>
      </c>
      <c r="AK141" s="23">
        <f t="shared" si="60"/>
        <v>104.93333333333332</v>
      </c>
      <c r="AL141" s="23">
        <f t="shared" ref="AL141:AL175" si="72">AVERAGE(AK137:AK145)</f>
        <v>109.28260683760683</v>
      </c>
      <c r="AM141" s="47">
        <f t="shared" ref="AM141:AM175" si="73">100*((AK141/AL141)-1)</f>
        <v>-3.9798405529770209</v>
      </c>
      <c r="AN141" s="24"/>
      <c r="AO141" s="32">
        <f t="shared" si="59"/>
        <v>-0.97664311421044714</v>
      </c>
      <c r="AP141" s="32">
        <f t="shared" ref="AP141:AP204" si="74">AP140</f>
        <v>0.191</v>
      </c>
      <c r="AQ141" s="32"/>
      <c r="AR141" s="32"/>
      <c r="AS141" s="20"/>
    </row>
    <row r="142" spans="1:45">
      <c r="A142" s="10">
        <f>Weekly!B142</f>
        <v>1952.681723995199</v>
      </c>
      <c r="B142" s="1">
        <f>Weekly!C142</f>
        <v>24.71</v>
      </c>
      <c r="C142" s="6"/>
      <c r="D142" s="14"/>
      <c r="F142" s="23">
        <f t="shared" si="61"/>
        <v>1953.02462524463</v>
      </c>
      <c r="G142" s="23">
        <f t="shared" si="62"/>
        <v>1953.0377222060804</v>
      </c>
      <c r="H142" s="23">
        <f t="shared" si="68"/>
        <v>26.045000000000002</v>
      </c>
      <c r="I142" s="23">
        <f t="shared" si="53"/>
        <v>26.168333333333333</v>
      </c>
      <c r="J142" s="23">
        <f t="shared" si="54"/>
        <v>26.153333333333332</v>
      </c>
      <c r="K142" s="23">
        <f t="shared" si="55"/>
        <v>5.7354065765991002E-2</v>
      </c>
      <c r="L142" s="54">
        <f t="shared" si="69"/>
        <v>-0.41422380830995476</v>
      </c>
      <c r="M142" s="24"/>
      <c r="N142" s="32">
        <f t="shared" si="57"/>
        <v>0.63688452611790958</v>
      </c>
      <c r="O142" s="32">
        <f t="shared" si="70"/>
        <v>-0.16400000000000001</v>
      </c>
      <c r="P142" s="32"/>
      <c r="Q142" s="42"/>
      <c r="R142" s="32"/>
      <c r="S142" s="20"/>
      <c r="U142" s="23">
        <f t="shared" si="63"/>
        <v>1960.3327297339222</v>
      </c>
      <c r="V142" s="23">
        <f t="shared" si="64"/>
        <v>1960.3720206182732</v>
      </c>
      <c r="W142" s="23">
        <f t="shared" si="65"/>
        <v>55.38</v>
      </c>
      <c r="X142" s="23">
        <f t="shared" ref="X142:X205" si="75">AVERAGE(W141:W143)</f>
        <v>56.120833333333337</v>
      </c>
      <c r="Y142" s="23">
        <f t="shared" si="51"/>
        <v>56.204388888888886</v>
      </c>
      <c r="Z142" s="23">
        <f t="shared" si="52"/>
        <v>-0.14866375599373871</v>
      </c>
      <c r="AA142" s="47">
        <f t="shared" si="56"/>
        <v>-1.4667695978665019</v>
      </c>
      <c r="AB142" s="24"/>
      <c r="AC142" s="32">
        <f t="shared" si="58"/>
        <v>7.4560679456317891E-2</v>
      </c>
      <c r="AD142" s="49">
        <f t="shared" si="71"/>
        <v>-0.22450000000000001</v>
      </c>
      <c r="AE142" s="32"/>
      <c r="AF142" s="32"/>
      <c r="AG142" s="20"/>
      <c r="AI142" s="23">
        <f t="shared" si="66"/>
        <v>1980.0174625487455</v>
      </c>
      <c r="AJ142" s="23">
        <f t="shared" si="67"/>
        <v>1980.2532078548516</v>
      </c>
      <c r="AK142" s="23">
        <f t="shared" si="60"/>
        <v>110.59166666666665</v>
      </c>
      <c r="AL142" s="23">
        <f t="shared" si="72"/>
        <v>113.12098290598288</v>
      </c>
      <c r="AM142" s="47">
        <f t="shared" si="73"/>
        <v>-2.2359390577594174</v>
      </c>
      <c r="AN142" s="24"/>
      <c r="AO142" s="32">
        <f t="shared" si="59"/>
        <v>-0.61003758724461676</v>
      </c>
      <c r="AP142" s="32">
        <f t="shared" si="74"/>
        <v>0.191</v>
      </c>
      <c r="AQ142" s="32"/>
      <c r="AR142" s="32"/>
      <c r="AS142" s="20"/>
    </row>
    <row r="143" spans="1:45">
      <c r="A143" s="10">
        <f>Weekly!B143</f>
        <v>1952.700888950709</v>
      </c>
      <c r="B143" s="1">
        <f>Weekly!C143</f>
        <v>24.57</v>
      </c>
      <c r="C143" s="6"/>
      <c r="D143" s="14"/>
      <c r="F143" s="23">
        <f t="shared" si="61"/>
        <v>1953.0508191675306</v>
      </c>
      <c r="G143" s="23">
        <f t="shared" si="62"/>
        <v>1953.063916128981</v>
      </c>
      <c r="H143" s="23">
        <f t="shared" si="68"/>
        <v>26.38</v>
      </c>
      <c r="I143" s="23">
        <f t="shared" si="53"/>
        <v>26.311666666666667</v>
      </c>
      <c r="J143" s="23">
        <f t="shared" si="54"/>
        <v>26.15</v>
      </c>
      <c r="K143" s="23">
        <f t="shared" si="55"/>
        <v>0.61822817080943171</v>
      </c>
      <c r="L143" s="54">
        <f t="shared" si="69"/>
        <v>0.87954110898662563</v>
      </c>
      <c r="M143" s="24"/>
      <c r="N143" s="32">
        <f t="shared" si="57"/>
        <v>0.98344487861328966</v>
      </c>
      <c r="O143" s="32">
        <f t="shared" si="70"/>
        <v>-0.16400000000000001</v>
      </c>
      <c r="P143" s="32"/>
      <c r="Q143" s="42"/>
      <c r="R143" s="32"/>
      <c r="S143" s="20"/>
      <c r="U143" s="23">
        <f t="shared" si="63"/>
        <v>1960.4113115026241</v>
      </c>
      <c r="V143" s="23">
        <f t="shared" si="64"/>
        <v>1960.4506023869751</v>
      </c>
      <c r="W143" s="23">
        <f t="shared" si="65"/>
        <v>57.33</v>
      </c>
      <c r="X143" s="23">
        <f t="shared" si="75"/>
        <v>56.337500000000006</v>
      </c>
      <c r="Y143" s="23">
        <f t="shared" si="51"/>
        <v>55.799944444444435</v>
      </c>
      <c r="Z143" s="23">
        <f t="shared" si="52"/>
        <v>0.96336216981500744</v>
      </c>
      <c r="AA143" s="47">
        <f t="shared" si="56"/>
        <v>2.7420377758241576</v>
      </c>
      <c r="AB143" s="24"/>
      <c r="AC143" s="32">
        <f t="shared" si="58"/>
        <v>-0.58388160240985187</v>
      </c>
      <c r="AD143" s="49">
        <f t="shared" si="71"/>
        <v>-0.22450000000000001</v>
      </c>
      <c r="AE143" s="32"/>
      <c r="AF143" s="32"/>
      <c r="AG143" s="20"/>
      <c r="AI143" s="23">
        <f t="shared" si="66"/>
        <v>1980.2532078548516</v>
      </c>
      <c r="AJ143" s="23">
        <f t="shared" si="67"/>
        <v>1980.4889531609576</v>
      </c>
      <c r="AK143" s="23">
        <f t="shared" si="60"/>
        <v>107.85250000000001</v>
      </c>
      <c r="AL143" s="23">
        <f t="shared" si="72"/>
        <v>116.82780626780625</v>
      </c>
      <c r="AM143" s="47">
        <f t="shared" si="73"/>
        <v>-7.6825086035014696</v>
      </c>
      <c r="AN143" s="24"/>
      <c r="AO143" s="32">
        <f t="shared" si="59"/>
        <v>4.2011306605542101E-2</v>
      </c>
      <c r="AP143" s="32">
        <f t="shared" si="74"/>
        <v>0.191</v>
      </c>
      <c r="AQ143" s="32"/>
      <c r="AR143" s="32"/>
      <c r="AS143" s="20"/>
    </row>
    <row r="144" spans="1:45">
      <c r="A144" s="10">
        <f>Weekly!B144</f>
        <v>1952.7200539062189</v>
      </c>
      <c r="B144" s="1">
        <f>Weekly!C144</f>
        <v>24.73</v>
      </c>
      <c r="C144" s="6"/>
      <c r="D144" s="14"/>
      <c r="F144" s="23">
        <f t="shared" si="61"/>
        <v>1953.0770130904311</v>
      </c>
      <c r="G144" s="23">
        <f t="shared" si="62"/>
        <v>1953.0901100518815</v>
      </c>
      <c r="H144" s="23">
        <f t="shared" si="68"/>
        <v>26.51</v>
      </c>
      <c r="I144" s="23">
        <f t="shared" si="53"/>
        <v>26.191666666666666</v>
      </c>
      <c r="J144" s="23">
        <f t="shared" si="54"/>
        <v>26.147777777777776</v>
      </c>
      <c r="K144" s="23">
        <f t="shared" si="55"/>
        <v>0.16784940296605821</v>
      </c>
      <c r="L144" s="54">
        <f t="shared" si="69"/>
        <v>1.3852887434666394</v>
      </c>
      <c r="M144" s="24"/>
      <c r="N144" s="32">
        <f t="shared" si="57"/>
        <v>0.86984044263640914</v>
      </c>
      <c r="O144" s="32">
        <f t="shared" si="70"/>
        <v>-0.16400000000000001</v>
      </c>
      <c r="P144" s="32"/>
      <c r="Q144" s="42"/>
      <c r="R144" s="32"/>
      <c r="S144" s="20"/>
      <c r="U144" s="23">
        <f t="shared" si="63"/>
        <v>1960.4898932713261</v>
      </c>
      <c r="V144" s="23">
        <f t="shared" si="64"/>
        <v>1960.5291841556771</v>
      </c>
      <c r="W144" s="23">
        <f t="shared" si="65"/>
        <v>56.302500000000002</v>
      </c>
      <c r="X144" s="23">
        <f t="shared" si="75"/>
        <v>56.595833333333331</v>
      </c>
      <c r="Y144" s="23">
        <f t="shared" si="51"/>
        <v>55.665833333333325</v>
      </c>
      <c r="Z144" s="23">
        <f t="shared" si="52"/>
        <v>1.6706836928696678</v>
      </c>
      <c r="AA144" s="47">
        <f t="shared" si="56"/>
        <v>1.1437296965523647</v>
      </c>
      <c r="AB144" s="24"/>
      <c r="AC144" s="32">
        <f t="shared" si="58"/>
        <v>-0.96911919338778418</v>
      </c>
      <c r="AD144" s="49">
        <f t="shared" si="71"/>
        <v>-0.22450000000000001</v>
      </c>
      <c r="AE144" s="32"/>
      <c r="AF144" s="32"/>
      <c r="AG144" s="20"/>
      <c r="AI144" s="23">
        <f t="shared" si="66"/>
        <v>1980.4889531609576</v>
      </c>
      <c r="AJ144" s="23">
        <f t="shared" si="67"/>
        <v>1980.7246984670637</v>
      </c>
      <c r="AK144" s="23">
        <f t="shared" si="60"/>
        <v>122.51769230769231</v>
      </c>
      <c r="AL144" s="23">
        <f t="shared" si="72"/>
        <v>120.05576923076923</v>
      </c>
      <c r="AM144" s="47">
        <f t="shared" si="73"/>
        <v>2.0506495378750378</v>
      </c>
      <c r="AN144" s="24"/>
      <c r="AO144" s="32">
        <f t="shared" si="59"/>
        <v>0.67440264319129861</v>
      </c>
      <c r="AP144" s="32">
        <f t="shared" si="74"/>
        <v>0.191</v>
      </c>
      <c r="AQ144" s="32"/>
      <c r="AR144" s="32"/>
      <c r="AS144" s="20"/>
    </row>
    <row r="145" spans="1:45">
      <c r="A145" s="10">
        <f>Weekly!B145</f>
        <v>1952.7392188617289</v>
      </c>
      <c r="B145" s="1">
        <f>Weekly!C145</f>
        <v>24.5</v>
      </c>
      <c r="C145" s="6"/>
      <c r="D145" s="14"/>
      <c r="F145" s="23">
        <f t="shared" si="61"/>
        <v>1953.1032070133317</v>
      </c>
      <c r="G145" s="23">
        <f t="shared" si="62"/>
        <v>1953.1163039747821</v>
      </c>
      <c r="H145" s="23">
        <f t="shared" si="68"/>
        <v>25.684999999999999</v>
      </c>
      <c r="I145" s="23">
        <f t="shared" si="53"/>
        <v>26.031666666666666</v>
      </c>
      <c r="J145" s="23">
        <f t="shared" si="54"/>
        <v>26.086666666666666</v>
      </c>
      <c r="K145" s="23">
        <f t="shared" si="55"/>
        <v>-0.21083567595195918</v>
      </c>
      <c r="L145" s="54">
        <f t="shared" si="69"/>
        <v>-1.5397393304370066</v>
      </c>
      <c r="M145" s="24"/>
      <c r="N145" s="32">
        <f t="shared" si="57"/>
        <v>0.34922799635323903</v>
      </c>
      <c r="O145" s="32">
        <f t="shared" si="70"/>
        <v>-0.16400000000000001</v>
      </c>
      <c r="P145" s="32"/>
      <c r="Q145" s="42"/>
      <c r="R145" s="32"/>
      <c r="S145" s="20"/>
      <c r="U145" s="23">
        <f t="shared" si="63"/>
        <v>1960.568475040028</v>
      </c>
      <c r="V145" s="23">
        <f t="shared" si="64"/>
        <v>1960.607765924379</v>
      </c>
      <c r="W145" s="23">
        <f t="shared" si="65"/>
        <v>56.154999999999994</v>
      </c>
      <c r="X145" s="23">
        <f t="shared" si="75"/>
        <v>56.304166666666667</v>
      </c>
      <c r="Y145" s="23">
        <f t="shared" si="51"/>
        <v>55.785055555555552</v>
      </c>
      <c r="Z145" s="23">
        <f t="shared" si="52"/>
        <v>0.93055587368580106</v>
      </c>
      <c r="AA145" s="47">
        <f t="shared" si="56"/>
        <v>0.66316048404042593</v>
      </c>
      <c r="AB145" s="24"/>
      <c r="AC145" s="32">
        <f t="shared" si="58"/>
        <v>-0.90089514322033337</v>
      </c>
      <c r="AD145" s="49">
        <f t="shared" si="71"/>
        <v>-0.22450000000000001</v>
      </c>
      <c r="AE145" s="32"/>
      <c r="AF145" s="32"/>
      <c r="AG145" s="20"/>
      <c r="AI145" s="23">
        <f t="shared" si="66"/>
        <v>1980.7246984670637</v>
      </c>
      <c r="AJ145" s="23">
        <f t="shared" si="67"/>
        <v>1980.9604437731698</v>
      </c>
      <c r="AK145" s="23">
        <f t="shared" si="60"/>
        <v>132.0025</v>
      </c>
      <c r="AL145" s="23">
        <f t="shared" si="72"/>
        <v>121.45295584045584</v>
      </c>
      <c r="AM145" s="47">
        <f t="shared" si="73"/>
        <v>8.6861156128652297</v>
      </c>
      <c r="AN145" s="24"/>
      <c r="AO145" s="32">
        <f t="shared" si="59"/>
        <v>0.99123348787736743</v>
      </c>
      <c r="AP145" s="32">
        <f t="shared" si="74"/>
        <v>0.191</v>
      </c>
      <c r="AQ145" s="32"/>
      <c r="AR145" s="32"/>
      <c r="AS145" s="20"/>
    </row>
    <row r="146" spans="1:45">
      <c r="A146" s="10">
        <f>Weekly!B146</f>
        <v>1952.7583838172388</v>
      </c>
      <c r="B146" s="1">
        <f>Weekly!C146</f>
        <v>24.55</v>
      </c>
      <c r="C146" s="6"/>
      <c r="D146" s="14"/>
      <c r="F146" s="23">
        <f t="shared" si="61"/>
        <v>1953.1294009362323</v>
      </c>
      <c r="G146" s="23">
        <f t="shared" si="62"/>
        <v>1953.1424978976827</v>
      </c>
      <c r="H146" s="23">
        <f t="shared" si="68"/>
        <v>25.9</v>
      </c>
      <c r="I146" s="23">
        <f t="shared" si="53"/>
        <v>25.864999999999998</v>
      </c>
      <c r="J146" s="23">
        <f t="shared" si="54"/>
        <v>25.969444444444449</v>
      </c>
      <c r="K146" s="23">
        <f t="shared" si="55"/>
        <v>-0.40218205155634346</v>
      </c>
      <c r="L146" s="54">
        <f t="shared" si="69"/>
        <v>-0.26740827896033492</v>
      </c>
      <c r="M146" s="24"/>
      <c r="N146" s="32">
        <f t="shared" si="57"/>
        <v>-0.33479211065906717</v>
      </c>
      <c r="O146" s="32">
        <f t="shared" si="70"/>
        <v>-0.16400000000000001</v>
      </c>
      <c r="P146" s="32"/>
      <c r="Q146" s="42"/>
      <c r="R146" s="32"/>
      <c r="S146" s="20"/>
      <c r="U146" s="23">
        <f t="shared" si="63"/>
        <v>1960.64705680873</v>
      </c>
      <c r="V146" s="23">
        <f t="shared" si="64"/>
        <v>1960.686347693081</v>
      </c>
      <c r="W146" s="23">
        <f t="shared" si="65"/>
        <v>56.454999999999998</v>
      </c>
      <c r="X146" s="23">
        <f t="shared" si="75"/>
        <v>55.5625</v>
      </c>
      <c r="Y146" s="23">
        <f t="shared" si="51"/>
        <v>56.088944444444444</v>
      </c>
      <c r="Z146" s="23">
        <f t="shared" si="52"/>
        <v>-0.93858861074820332</v>
      </c>
      <c r="AA146" s="47">
        <f t="shared" si="56"/>
        <v>0.65263406038622573</v>
      </c>
      <c r="AB146" s="24"/>
      <c r="AC146" s="32">
        <f t="shared" si="58"/>
        <v>-0.41113224320664771</v>
      </c>
      <c r="AD146" s="49">
        <f t="shared" si="71"/>
        <v>-0.22450000000000001</v>
      </c>
      <c r="AE146" s="32"/>
      <c r="AF146" s="32"/>
      <c r="AG146" s="20"/>
      <c r="AI146" s="23">
        <f t="shared" si="66"/>
        <v>1980.9604437731698</v>
      </c>
      <c r="AJ146" s="23">
        <f t="shared" si="67"/>
        <v>1981.1961890792759</v>
      </c>
      <c r="AK146" s="23">
        <f t="shared" si="60"/>
        <v>131.66</v>
      </c>
      <c r="AL146" s="23">
        <f t="shared" si="72"/>
        <v>123.14318376068377</v>
      </c>
      <c r="AM146" s="47">
        <f t="shared" si="73"/>
        <v>6.9161897388228866</v>
      </c>
      <c r="AN146" s="24"/>
      <c r="AO146" s="32">
        <f t="shared" si="59"/>
        <v>0.84425516725252625</v>
      </c>
      <c r="AP146" s="32">
        <f t="shared" si="74"/>
        <v>0.191</v>
      </c>
      <c r="AQ146" s="32"/>
      <c r="AR146" s="32"/>
      <c r="AS146" s="20"/>
    </row>
    <row r="147" spans="1:45">
      <c r="A147" s="10">
        <f>Weekly!B147</f>
        <v>1952.7775487727488</v>
      </c>
      <c r="B147" s="1">
        <f>Weekly!C147</f>
        <v>24.2</v>
      </c>
      <c r="C147" s="6"/>
      <c r="D147" s="14"/>
      <c r="F147" s="23">
        <f t="shared" si="61"/>
        <v>1953.1555948591329</v>
      </c>
      <c r="G147" s="23">
        <f t="shared" si="62"/>
        <v>1953.1686918205833</v>
      </c>
      <c r="H147" s="23">
        <f t="shared" si="68"/>
        <v>26.009999999999998</v>
      </c>
      <c r="I147" s="23">
        <f t="shared" si="53"/>
        <v>26.03</v>
      </c>
      <c r="J147" s="23">
        <f t="shared" si="54"/>
        <v>25.811111111111114</v>
      </c>
      <c r="K147" s="23">
        <f t="shared" si="55"/>
        <v>0.84804132587170677</v>
      </c>
      <c r="L147" s="54">
        <f t="shared" si="69"/>
        <v>0.77055531640117803</v>
      </c>
      <c r="M147" s="24"/>
      <c r="N147" s="32">
        <f t="shared" si="57"/>
        <v>-0.86215926829548872</v>
      </c>
      <c r="O147" s="32">
        <f t="shared" si="70"/>
        <v>-0.16400000000000001</v>
      </c>
      <c r="P147" s="32"/>
      <c r="Q147" s="42"/>
      <c r="R147" s="32"/>
      <c r="S147" s="20"/>
      <c r="U147" s="23">
        <f t="shared" si="63"/>
        <v>1960.7256385774319</v>
      </c>
      <c r="V147" s="23">
        <f t="shared" si="64"/>
        <v>1960.7649294617829</v>
      </c>
      <c r="W147" s="23">
        <f t="shared" si="65"/>
        <v>54.077500000000001</v>
      </c>
      <c r="X147" s="23">
        <f t="shared" si="75"/>
        <v>55.002499999999998</v>
      </c>
      <c r="Y147" s="23">
        <f t="shared" si="51"/>
        <v>56.738944444444449</v>
      </c>
      <c r="Z147" s="23">
        <f t="shared" si="52"/>
        <v>-3.0604102022812163</v>
      </c>
      <c r="AA147" s="47">
        <f t="shared" si="56"/>
        <v>-4.6906837455363393</v>
      </c>
      <c r="AB147" s="24"/>
      <c r="AC147" s="32">
        <f t="shared" si="58"/>
        <v>0.27100400262897956</v>
      </c>
      <c r="AD147" s="49">
        <f t="shared" si="71"/>
        <v>-0.22450000000000001</v>
      </c>
      <c r="AE147" s="32"/>
      <c r="AF147" s="32"/>
      <c r="AG147" s="20"/>
      <c r="AI147" s="23">
        <f t="shared" si="66"/>
        <v>1981.1961890792759</v>
      </c>
      <c r="AJ147" s="23">
        <f t="shared" si="67"/>
        <v>1981.431934385382</v>
      </c>
      <c r="AK147" s="23">
        <f t="shared" si="60"/>
        <v>133.41307692307691</v>
      </c>
      <c r="AL147" s="23">
        <f t="shared" si="72"/>
        <v>123.58040598290599</v>
      </c>
      <c r="AM147" s="47">
        <f t="shared" si="73"/>
        <v>7.9564967131852793</v>
      </c>
      <c r="AN147" s="24"/>
      <c r="AO147" s="32">
        <f t="shared" si="59"/>
        <v>0.30224047101921786</v>
      </c>
      <c r="AP147" s="32">
        <f t="shared" si="74"/>
        <v>0.191</v>
      </c>
      <c r="AQ147" s="32"/>
      <c r="AR147" s="32"/>
      <c r="AS147" s="20"/>
    </row>
    <row r="148" spans="1:45">
      <c r="A148" s="10">
        <f>Weekly!B148</f>
        <v>1952.7967137282587</v>
      </c>
      <c r="B148" s="1">
        <f>Weekly!C148</f>
        <v>24.03</v>
      </c>
      <c r="C148" s="6"/>
      <c r="D148" s="14"/>
      <c r="F148" s="23">
        <f t="shared" si="61"/>
        <v>1953.1817887820334</v>
      </c>
      <c r="G148" s="23">
        <f t="shared" si="62"/>
        <v>1953.1948857434838</v>
      </c>
      <c r="H148" s="23">
        <f t="shared" si="68"/>
        <v>26.18</v>
      </c>
      <c r="I148" s="23">
        <f t="shared" si="53"/>
        <v>26.06</v>
      </c>
      <c r="J148" s="23">
        <f t="shared" si="54"/>
        <v>25.568888888888889</v>
      </c>
      <c r="K148" s="23">
        <f t="shared" si="55"/>
        <v>1.9207370067790608</v>
      </c>
      <c r="L148" s="54">
        <f t="shared" si="69"/>
        <v>2.390057361376674</v>
      </c>
      <c r="M148" s="24"/>
      <c r="N148" s="32">
        <f t="shared" si="57"/>
        <v>-0.98611252246645187</v>
      </c>
      <c r="O148" s="32">
        <f t="shared" si="70"/>
        <v>-0.16400000000000001</v>
      </c>
      <c r="P148" s="32"/>
      <c r="Q148" s="42"/>
      <c r="R148" s="32"/>
      <c r="S148" s="20"/>
      <c r="U148" s="23">
        <f t="shared" si="63"/>
        <v>1960.8042203461339</v>
      </c>
      <c r="V148" s="23">
        <f t="shared" si="64"/>
        <v>1960.8435112304849</v>
      </c>
      <c r="W148" s="23">
        <f t="shared" si="65"/>
        <v>54.475000000000001</v>
      </c>
      <c r="X148" s="23">
        <f t="shared" si="75"/>
        <v>54.930166666666672</v>
      </c>
      <c r="Y148" s="23">
        <f t="shared" si="51"/>
        <v>57.379222222222225</v>
      </c>
      <c r="Z148" s="23">
        <f t="shared" si="52"/>
        <v>-4.2681923189385245</v>
      </c>
      <c r="AA148" s="47">
        <f t="shared" si="56"/>
        <v>-5.0614527519640351</v>
      </c>
      <c r="AB148" s="24"/>
      <c r="AC148" s="32">
        <f t="shared" si="58"/>
        <v>0.82633446376075204</v>
      </c>
      <c r="AD148" s="49">
        <f t="shared" si="71"/>
        <v>-0.22450000000000001</v>
      </c>
      <c r="AE148" s="32"/>
      <c r="AF148" s="32"/>
      <c r="AG148" s="20"/>
      <c r="AI148" s="23">
        <f t="shared" si="66"/>
        <v>1981.431934385382</v>
      </c>
      <c r="AJ148" s="23">
        <f t="shared" si="67"/>
        <v>1981.667679691488</v>
      </c>
      <c r="AK148" s="23">
        <f t="shared" si="60"/>
        <v>130.33500000000001</v>
      </c>
      <c r="AL148" s="23">
        <f t="shared" si="72"/>
        <v>123.76383190883192</v>
      </c>
      <c r="AM148" s="47">
        <f t="shared" si="73"/>
        <v>5.3094413689522835</v>
      </c>
      <c r="AN148" s="24"/>
      <c r="AO148" s="32">
        <f t="shared" si="59"/>
        <v>-0.38119590063265546</v>
      </c>
      <c r="AP148" s="32">
        <f t="shared" si="74"/>
        <v>0.191</v>
      </c>
      <c r="AQ148" s="32"/>
      <c r="AR148" s="32"/>
      <c r="AS148" s="20"/>
    </row>
    <row r="149" spans="1:45">
      <c r="A149" s="10">
        <f>Weekly!B149</f>
        <v>1952.8158786837687</v>
      </c>
      <c r="B149" s="1">
        <f>Weekly!C149</f>
        <v>24.52</v>
      </c>
      <c r="C149" s="6"/>
      <c r="D149" s="14"/>
      <c r="F149" s="23">
        <f t="shared" si="61"/>
        <v>1953.207982704934</v>
      </c>
      <c r="G149" s="23">
        <f t="shared" si="62"/>
        <v>1953.2210796663844</v>
      </c>
      <c r="H149" s="23">
        <f t="shared" si="68"/>
        <v>25.99</v>
      </c>
      <c r="I149" s="23">
        <f t="shared" si="53"/>
        <v>25.731666666666666</v>
      </c>
      <c r="J149" s="23">
        <f t="shared" si="54"/>
        <v>25.380555555555556</v>
      </c>
      <c r="K149" s="23">
        <f t="shared" si="55"/>
        <v>1.3833862318047396</v>
      </c>
      <c r="L149" s="54">
        <f t="shared" si="69"/>
        <v>2.401225785268668</v>
      </c>
      <c r="M149" s="24"/>
      <c r="N149" s="32">
        <f t="shared" si="57"/>
        <v>-0.64865276795888804</v>
      </c>
      <c r="O149" s="32">
        <f t="shared" si="70"/>
        <v>-0.16400000000000001</v>
      </c>
      <c r="P149" s="32"/>
      <c r="Q149" s="42"/>
      <c r="R149" s="32"/>
      <c r="S149" s="20"/>
      <c r="U149" s="23">
        <f t="shared" si="63"/>
        <v>1960.8828021148358</v>
      </c>
      <c r="V149" s="23">
        <f t="shared" si="64"/>
        <v>1960.9220929991868</v>
      </c>
      <c r="W149" s="23">
        <f t="shared" si="65"/>
        <v>56.238</v>
      </c>
      <c r="X149" s="23">
        <f t="shared" si="75"/>
        <v>56.366833333333325</v>
      </c>
      <c r="Y149" s="23">
        <f t="shared" si="51"/>
        <v>58.330055555555546</v>
      </c>
      <c r="Z149" s="23">
        <f t="shared" si="52"/>
        <v>-3.3657129305360911</v>
      </c>
      <c r="AA149" s="47">
        <f t="shared" si="56"/>
        <v>-3.586582484158618</v>
      </c>
      <c r="AB149" s="24"/>
      <c r="AC149" s="32">
        <f t="shared" si="58"/>
        <v>0.99501384561501027</v>
      </c>
      <c r="AD149" s="49">
        <f t="shared" si="71"/>
        <v>-0.22450000000000001</v>
      </c>
      <c r="AE149" s="32"/>
      <c r="AF149" s="32"/>
      <c r="AG149" s="20"/>
      <c r="AI149" s="23">
        <f t="shared" si="66"/>
        <v>1981.667679691488</v>
      </c>
      <c r="AJ149" s="23">
        <f t="shared" si="67"/>
        <v>1981.9034249975941</v>
      </c>
      <c r="AK149" s="23">
        <f t="shared" si="60"/>
        <v>119.77083333333336</v>
      </c>
      <c r="AL149" s="23">
        <f t="shared" si="72"/>
        <v>123.87890313390315</v>
      </c>
      <c r="AM149" s="47">
        <f t="shared" si="73"/>
        <v>-3.3161980746062136</v>
      </c>
      <c r="AN149" s="24"/>
      <c r="AO149" s="32">
        <f t="shared" si="59"/>
        <v>-0.88626647385798163</v>
      </c>
      <c r="AP149" s="32">
        <f t="shared" si="74"/>
        <v>0.191</v>
      </c>
      <c r="AQ149" s="32"/>
      <c r="AR149" s="32"/>
      <c r="AS149" s="20"/>
    </row>
    <row r="150" spans="1:45">
      <c r="A150" s="10">
        <f>Weekly!B150</f>
        <v>1952.8350436392786</v>
      </c>
      <c r="B150" s="1">
        <f>Weekly!C150</f>
        <v>24.78</v>
      </c>
      <c r="C150" s="6"/>
      <c r="D150" s="14"/>
      <c r="F150" s="23">
        <f t="shared" si="61"/>
        <v>1953.2341766278346</v>
      </c>
      <c r="G150" s="23">
        <f t="shared" si="62"/>
        <v>1953.247273589285</v>
      </c>
      <c r="H150" s="23">
        <f t="shared" si="68"/>
        <v>25.024999999999999</v>
      </c>
      <c r="I150" s="23">
        <f t="shared" si="53"/>
        <v>25.21166666666667</v>
      </c>
      <c r="J150" s="23">
        <f t="shared" si="54"/>
        <v>25.286666666666665</v>
      </c>
      <c r="K150" s="23">
        <f t="shared" si="55"/>
        <v>-0.29659899815447366</v>
      </c>
      <c r="L150" s="54">
        <f t="shared" si="69"/>
        <v>-1.0348009491167987</v>
      </c>
      <c r="M150" s="24"/>
      <c r="N150" s="32">
        <f t="shared" si="57"/>
        <v>-7.681174353268632E-3</v>
      </c>
      <c r="O150" s="32">
        <f t="shared" si="70"/>
        <v>-0.16400000000000001</v>
      </c>
      <c r="P150" s="32"/>
      <c r="Q150" s="42"/>
      <c r="R150" s="32"/>
      <c r="S150" s="20"/>
      <c r="U150" s="23">
        <f t="shared" si="63"/>
        <v>1960.9613838835378</v>
      </c>
      <c r="V150" s="23">
        <f t="shared" si="64"/>
        <v>1961.0006747678888</v>
      </c>
      <c r="W150" s="23">
        <f t="shared" si="65"/>
        <v>58.387499999999996</v>
      </c>
      <c r="X150" s="23">
        <f t="shared" si="75"/>
        <v>58.618500000000004</v>
      </c>
      <c r="Y150" s="23">
        <f t="shared" si="51"/>
        <v>59.423111111111112</v>
      </c>
      <c r="Z150" s="23">
        <f t="shared" si="52"/>
        <v>-1.354037336763847</v>
      </c>
      <c r="AA150" s="47">
        <f t="shared" si="56"/>
        <v>-1.7427749771880885</v>
      </c>
      <c r="AB150" s="24"/>
      <c r="AC150" s="32">
        <f t="shared" si="58"/>
        <v>0.69811519075978634</v>
      </c>
      <c r="AD150" s="49">
        <f t="shared" si="71"/>
        <v>-0.22450000000000001</v>
      </c>
      <c r="AE150" s="32"/>
      <c r="AF150" s="32"/>
      <c r="AG150" s="20"/>
      <c r="AI150" s="23">
        <f t="shared" si="66"/>
        <v>1981.9034249975941</v>
      </c>
      <c r="AJ150" s="23">
        <f t="shared" si="67"/>
        <v>1982.1391703037002</v>
      </c>
      <c r="AK150" s="23">
        <f t="shared" si="60"/>
        <v>120.14538461538463</v>
      </c>
      <c r="AL150" s="23">
        <f t="shared" si="72"/>
        <v>124.85204415954415</v>
      </c>
      <c r="AM150" s="47">
        <f t="shared" si="73"/>
        <v>-3.7697897345958076</v>
      </c>
      <c r="AN150" s="24"/>
      <c r="AO150" s="32">
        <f t="shared" si="59"/>
        <v>-0.97664311421048544</v>
      </c>
      <c r="AP150" s="32">
        <f t="shared" si="74"/>
        <v>0.191</v>
      </c>
      <c r="AQ150" s="32"/>
      <c r="AR150" s="32"/>
      <c r="AS150" s="20"/>
    </row>
    <row r="151" spans="1:45">
      <c r="A151" s="10">
        <f>Weekly!B151</f>
        <v>1952.8542085947886</v>
      </c>
      <c r="B151" s="1">
        <f>Weekly!C151</f>
        <v>24.75</v>
      </c>
      <c r="C151" s="6"/>
      <c r="D151" s="14"/>
      <c r="F151" s="23">
        <f t="shared" si="61"/>
        <v>1953.2603705507352</v>
      </c>
      <c r="G151" s="23">
        <f t="shared" si="62"/>
        <v>1953.2734675121856</v>
      </c>
      <c r="H151" s="23">
        <f t="shared" si="68"/>
        <v>24.62</v>
      </c>
      <c r="I151" s="23">
        <f t="shared" si="53"/>
        <v>24.614999999999998</v>
      </c>
      <c r="J151" s="23">
        <f t="shared" si="54"/>
        <v>25.162777777777777</v>
      </c>
      <c r="K151" s="23">
        <f t="shared" si="55"/>
        <v>-2.1769368335062822</v>
      </c>
      <c r="L151" s="54">
        <f t="shared" si="69"/>
        <v>-2.1570662133221341</v>
      </c>
      <c r="M151" s="24"/>
      <c r="N151" s="32">
        <f t="shared" si="57"/>
        <v>0.63688452609931157</v>
      </c>
      <c r="O151" s="32">
        <f t="shared" si="70"/>
        <v>-0.16400000000000001</v>
      </c>
      <c r="P151" s="32"/>
      <c r="Q151" s="42"/>
      <c r="R151" s="32"/>
      <c r="S151" s="20"/>
      <c r="U151" s="23">
        <f t="shared" si="63"/>
        <v>1961.0399656522397</v>
      </c>
      <c r="V151" s="23">
        <f t="shared" si="64"/>
        <v>1961.0792565365907</v>
      </c>
      <c r="W151" s="23">
        <f t="shared" si="65"/>
        <v>61.230000000000004</v>
      </c>
      <c r="X151" s="23">
        <f t="shared" si="75"/>
        <v>60.903333333333336</v>
      </c>
      <c r="Y151" s="23">
        <f t="shared" si="51"/>
        <v>60.56505555555556</v>
      </c>
      <c r="Z151" s="23">
        <f t="shared" si="52"/>
        <v>0.55853622963737415</v>
      </c>
      <c r="AA151" s="47">
        <f t="shared" si="56"/>
        <v>1.0979011549564266</v>
      </c>
      <c r="AB151" s="24"/>
      <c r="AC151" s="32">
        <f t="shared" si="58"/>
        <v>7.4560679462518084E-2</v>
      </c>
      <c r="AD151" s="49">
        <f t="shared" si="71"/>
        <v>-0.22450000000000001</v>
      </c>
      <c r="AE151" s="32"/>
      <c r="AF151" s="32"/>
      <c r="AG151" s="20"/>
      <c r="AI151" s="23">
        <f t="shared" si="66"/>
        <v>1982.1391703037002</v>
      </c>
      <c r="AJ151" s="23">
        <f t="shared" si="67"/>
        <v>1982.3749156098063</v>
      </c>
      <c r="AK151" s="23">
        <f t="shared" si="60"/>
        <v>114.52666666666666</v>
      </c>
      <c r="AL151" s="23">
        <f t="shared" si="72"/>
        <v>127.11195156695157</v>
      </c>
      <c r="AM151" s="47">
        <f t="shared" si="73"/>
        <v>-9.900945383295511</v>
      </c>
      <c r="AN151" s="24"/>
      <c r="AO151" s="32">
        <f t="shared" si="59"/>
        <v>-0.6100375872447521</v>
      </c>
      <c r="AP151" s="32">
        <f t="shared" si="74"/>
        <v>0.191</v>
      </c>
      <c r="AQ151" s="32"/>
      <c r="AR151" s="32"/>
      <c r="AS151" s="20"/>
    </row>
    <row r="152" spans="1:45">
      <c r="A152" s="10">
        <f>Weekly!B152</f>
        <v>1952.8733735502985</v>
      </c>
      <c r="B152" s="1">
        <f>Weekly!C152</f>
        <v>25.27</v>
      </c>
      <c r="C152" s="6"/>
      <c r="D152" s="14"/>
      <c r="F152" s="23">
        <f t="shared" si="61"/>
        <v>1953.2865644736357</v>
      </c>
      <c r="G152" s="23">
        <f t="shared" si="62"/>
        <v>1953.2996614350861</v>
      </c>
      <c r="H152" s="23">
        <f t="shared" si="68"/>
        <v>24.2</v>
      </c>
      <c r="I152" s="23">
        <f t="shared" si="53"/>
        <v>24.544999999999998</v>
      </c>
      <c r="J152" s="23">
        <f t="shared" si="54"/>
        <v>24.949444444444442</v>
      </c>
      <c r="K152" s="23">
        <f t="shared" si="55"/>
        <v>-1.6210559130686475</v>
      </c>
      <c r="L152" s="54">
        <f t="shared" si="69"/>
        <v>-3.0038522345186891</v>
      </c>
      <c r="M152" s="24"/>
      <c r="N152" s="32">
        <f t="shared" si="57"/>
        <v>0.983444878608836</v>
      </c>
      <c r="O152" s="32">
        <f t="shared" si="70"/>
        <v>-0.16400000000000001</v>
      </c>
      <c r="P152" s="32"/>
      <c r="Q152" s="42"/>
      <c r="R152" s="32"/>
      <c r="S152" s="20"/>
      <c r="U152" s="23">
        <f t="shared" si="63"/>
        <v>1961.1185474209417</v>
      </c>
      <c r="V152" s="23">
        <f t="shared" si="64"/>
        <v>1961.1578383052927</v>
      </c>
      <c r="W152" s="23">
        <f t="shared" si="65"/>
        <v>63.092499999999994</v>
      </c>
      <c r="X152" s="23">
        <f t="shared" si="75"/>
        <v>63.060833333333335</v>
      </c>
      <c r="Y152" s="23">
        <f t="shared" si="51"/>
        <v>61.824222222222225</v>
      </c>
      <c r="Z152" s="23">
        <f t="shared" si="52"/>
        <v>2.000204881941281</v>
      </c>
      <c r="AA152" s="47">
        <f t="shared" si="56"/>
        <v>2.0514253672598404</v>
      </c>
      <c r="AB152" s="24"/>
      <c r="AC152" s="32">
        <f t="shared" si="58"/>
        <v>-0.58388160240480425</v>
      </c>
      <c r="AD152" s="49">
        <f t="shared" si="71"/>
        <v>-0.22450000000000001</v>
      </c>
      <c r="AE152" s="32"/>
      <c r="AF152" s="32"/>
      <c r="AG152" s="20"/>
      <c r="AI152" s="23">
        <f t="shared" si="66"/>
        <v>1982.3749156098063</v>
      </c>
      <c r="AJ152" s="23">
        <f t="shared" si="67"/>
        <v>1982.6106609159124</v>
      </c>
      <c r="AK152" s="23">
        <f t="shared" si="60"/>
        <v>109.50333333333333</v>
      </c>
      <c r="AL152" s="23">
        <f t="shared" si="72"/>
        <v>130.70207264957264</v>
      </c>
      <c r="AM152" s="47">
        <f t="shared" si="73"/>
        <v>-16.219130184014428</v>
      </c>
      <c r="AN152" s="24"/>
      <c r="AO152" s="32">
        <f t="shared" si="59"/>
        <v>4.2011306605364375E-2</v>
      </c>
      <c r="AP152" s="32">
        <f t="shared" si="74"/>
        <v>0.191</v>
      </c>
      <c r="AQ152" s="32"/>
      <c r="AR152" s="32"/>
      <c r="AS152" s="20"/>
    </row>
    <row r="153" spans="1:45">
      <c r="A153" s="10">
        <f>Weekly!B153</f>
        <v>1952.8925385058085</v>
      </c>
      <c r="B153" s="1">
        <f>Weekly!C153</f>
        <v>25.66</v>
      </c>
      <c r="C153" s="6"/>
      <c r="D153" s="14"/>
      <c r="F153" s="23">
        <f t="shared" si="61"/>
        <v>1953.3127583965363</v>
      </c>
      <c r="G153" s="23">
        <f t="shared" si="62"/>
        <v>1953.3258553579867</v>
      </c>
      <c r="H153" s="23">
        <f t="shared" si="68"/>
        <v>24.814999999999998</v>
      </c>
      <c r="I153" s="23">
        <f t="shared" si="53"/>
        <v>24.618333333333336</v>
      </c>
      <c r="J153" s="23">
        <f t="shared" si="54"/>
        <v>24.687222222222221</v>
      </c>
      <c r="K153" s="23">
        <f t="shared" si="55"/>
        <v>-0.27904674032899202</v>
      </c>
      <c r="L153" s="54">
        <f t="shared" si="69"/>
        <v>0.51758669577153249</v>
      </c>
      <c r="M153" s="24"/>
      <c r="N153" s="32">
        <f t="shared" si="57"/>
        <v>0.86984044264842197</v>
      </c>
      <c r="O153" s="32">
        <f t="shared" si="70"/>
        <v>-0.16400000000000001</v>
      </c>
      <c r="P153" s="32"/>
      <c r="Q153" s="42"/>
      <c r="R153" s="32"/>
      <c r="S153" s="20"/>
      <c r="U153" s="23">
        <f t="shared" si="63"/>
        <v>1961.1971291896436</v>
      </c>
      <c r="V153" s="23">
        <f t="shared" si="64"/>
        <v>1961.2364200739946</v>
      </c>
      <c r="W153" s="23">
        <f t="shared" si="65"/>
        <v>64.86</v>
      </c>
      <c r="X153" s="23">
        <f t="shared" si="75"/>
        <v>64.648333333333326</v>
      </c>
      <c r="Y153" s="23">
        <f t="shared" si="51"/>
        <v>63.066444444444443</v>
      </c>
      <c r="Z153" s="23">
        <f t="shared" si="52"/>
        <v>2.5082893174394494</v>
      </c>
      <c r="AA153" s="47">
        <f t="shared" si="56"/>
        <v>2.8439141786968936</v>
      </c>
      <c r="AB153" s="24"/>
      <c r="AC153" s="32">
        <f t="shared" si="58"/>
        <v>-0.96911919338625108</v>
      </c>
      <c r="AD153" s="49">
        <f t="shared" si="71"/>
        <v>-0.22450000000000001</v>
      </c>
      <c r="AE153" s="32"/>
      <c r="AF153" s="32"/>
      <c r="AG153" s="20"/>
      <c r="AI153" s="23">
        <f t="shared" si="66"/>
        <v>1982.6106609159124</v>
      </c>
      <c r="AJ153" s="23">
        <f t="shared" si="67"/>
        <v>1982.8464062220185</v>
      </c>
      <c r="AK153" s="23">
        <f t="shared" si="60"/>
        <v>123.55333333333333</v>
      </c>
      <c r="AL153" s="23">
        <f t="shared" si="72"/>
        <v>134.64673076923077</v>
      </c>
      <c r="AM153" s="47">
        <f t="shared" si="73"/>
        <v>-8.2388910391818388</v>
      </c>
      <c r="AN153" s="24"/>
      <c r="AO153" s="32">
        <f t="shared" si="59"/>
        <v>0.67440264319117249</v>
      </c>
      <c r="AP153" s="32">
        <f t="shared" si="74"/>
        <v>0.191</v>
      </c>
      <c r="AQ153" s="32"/>
      <c r="AR153" s="32"/>
      <c r="AS153" s="20"/>
    </row>
    <row r="154" spans="1:45">
      <c r="A154" s="10">
        <f>Weekly!B154</f>
        <v>1952.9117034613184</v>
      </c>
      <c r="B154" s="1">
        <f>Weekly!C154</f>
        <v>25.62</v>
      </c>
      <c r="C154" s="6"/>
      <c r="D154" s="14"/>
      <c r="F154" s="23">
        <f t="shared" si="61"/>
        <v>1953.3389523194369</v>
      </c>
      <c r="G154" s="23">
        <f t="shared" si="62"/>
        <v>1953.3520492808873</v>
      </c>
      <c r="H154" s="23">
        <f t="shared" si="68"/>
        <v>24.84</v>
      </c>
      <c r="I154" s="23">
        <f t="shared" si="53"/>
        <v>24.813333333333333</v>
      </c>
      <c r="J154" s="23">
        <f t="shared" si="54"/>
        <v>24.468888888888888</v>
      </c>
      <c r="K154" s="23">
        <f t="shared" si="55"/>
        <v>1.4076832258650418</v>
      </c>
      <c r="L154" s="54">
        <f t="shared" si="69"/>
        <v>1.5166651530287956</v>
      </c>
      <c r="M154" s="24"/>
      <c r="N154" s="32">
        <f t="shared" si="57"/>
        <v>0.3492279963762695</v>
      </c>
      <c r="O154" s="32">
        <f t="shared" si="70"/>
        <v>-0.16400000000000001</v>
      </c>
      <c r="P154" s="32"/>
      <c r="Q154" s="42"/>
      <c r="R154" s="32"/>
      <c r="S154" s="20"/>
      <c r="U154" s="23">
        <f t="shared" si="63"/>
        <v>1961.2757109583456</v>
      </c>
      <c r="V154" s="23">
        <f t="shared" si="64"/>
        <v>1961.3150018426966</v>
      </c>
      <c r="W154" s="23">
        <f t="shared" si="65"/>
        <v>65.992499999999993</v>
      </c>
      <c r="X154" s="23">
        <f t="shared" si="75"/>
        <v>65.861666666666665</v>
      </c>
      <c r="Y154" s="23">
        <f t="shared" si="51"/>
        <v>64.365000000000009</v>
      </c>
      <c r="Z154" s="23">
        <f t="shared" si="52"/>
        <v>2.3252803024417901</v>
      </c>
      <c r="AA154" s="47">
        <f t="shared" si="56"/>
        <v>2.5285481239804009</v>
      </c>
      <c r="AB154" s="24"/>
      <c r="AC154" s="32">
        <f t="shared" si="58"/>
        <v>-0.90089514322303199</v>
      </c>
      <c r="AD154" s="49">
        <f t="shared" si="71"/>
        <v>-0.22450000000000001</v>
      </c>
      <c r="AE154" s="32"/>
      <c r="AF154" s="32"/>
      <c r="AG154" s="20"/>
      <c r="AI154" s="23">
        <f t="shared" si="66"/>
        <v>1982.8464062220185</v>
      </c>
      <c r="AJ154" s="23">
        <f t="shared" si="67"/>
        <v>1983.0821515281245</v>
      </c>
      <c r="AK154" s="23">
        <f t="shared" si="60"/>
        <v>140.76076923076923</v>
      </c>
      <c r="AL154" s="23">
        <f t="shared" si="72"/>
        <v>139.67830484330483</v>
      </c>
      <c r="AM154" s="47">
        <f t="shared" si="73"/>
        <v>0.77496959078844352</v>
      </c>
      <c r="AN154" s="24"/>
      <c r="AO154" s="32">
        <f t="shared" si="59"/>
        <v>0.99123348787734489</v>
      </c>
      <c r="AP154" s="32">
        <f t="shared" si="74"/>
        <v>0.191</v>
      </c>
      <c r="AQ154" s="32"/>
      <c r="AR154" s="32"/>
      <c r="AS154" s="20"/>
    </row>
    <row r="155" spans="1:45">
      <c r="A155" s="10">
        <f>Weekly!B155</f>
        <v>1952.9308684168284</v>
      </c>
      <c r="B155" s="1">
        <f>Weekly!C155</f>
        <v>26.04</v>
      </c>
      <c r="C155" s="6"/>
      <c r="D155" s="14"/>
      <c r="F155" s="23">
        <f t="shared" si="61"/>
        <v>1953.3651462423375</v>
      </c>
      <c r="G155" s="23">
        <f t="shared" si="62"/>
        <v>1953.3782432037879</v>
      </c>
      <c r="H155" s="23">
        <f t="shared" si="68"/>
        <v>24.785</v>
      </c>
      <c r="I155" s="23">
        <f t="shared" si="53"/>
        <v>24.571666666666669</v>
      </c>
      <c r="J155" s="23">
        <f t="shared" si="54"/>
        <v>24.395</v>
      </c>
      <c r="K155" s="23">
        <f t="shared" si="55"/>
        <v>0.72419211587075871</v>
      </c>
      <c r="L155" s="54">
        <f t="shared" si="69"/>
        <v>1.5986882557901261</v>
      </c>
      <c r="M155" s="24"/>
      <c r="N155" s="32">
        <f t="shared" si="57"/>
        <v>-0.33479211063612185</v>
      </c>
      <c r="O155" s="32">
        <f t="shared" si="70"/>
        <v>-0.16400000000000001</v>
      </c>
      <c r="P155" s="32"/>
      <c r="Q155" s="42"/>
      <c r="R155" s="32"/>
      <c r="S155" s="20"/>
      <c r="U155" s="23">
        <f t="shared" si="63"/>
        <v>1961.3542927270476</v>
      </c>
      <c r="V155" s="23">
        <f t="shared" si="64"/>
        <v>1961.3935836113985</v>
      </c>
      <c r="W155" s="23">
        <f t="shared" si="65"/>
        <v>66.732500000000002</v>
      </c>
      <c r="X155" s="23">
        <f t="shared" si="75"/>
        <v>66.045000000000002</v>
      </c>
      <c r="Y155" s="23">
        <f t="shared" si="51"/>
        <v>65.370166666666663</v>
      </c>
      <c r="Z155" s="23">
        <f t="shared" si="52"/>
        <v>1.032326163056041</v>
      </c>
      <c r="AA155" s="47">
        <f t="shared" si="56"/>
        <v>2.0840291570313862</v>
      </c>
      <c r="AB155" s="24"/>
      <c r="AC155" s="32">
        <f t="shared" si="58"/>
        <v>-0.4111322432123154</v>
      </c>
      <c r="AD155" s="49">
        <f t="shared" si="71"/>
        <v>-0.22450000000000001</v>
      </c>
      <c r="AE155" s="32"/>
      <c r="AF155" s="32"/>
      <c r="AG155" s="20"/>
      <c r="AI155" s="23">
        <f t="shared" si="66"/>
        <v>1983.0821515281245</v>
      </c>
      <c r="AJ155" s="23">
        <f t="shared" si="67"/>
        <v>1983.3178968342306</v>
      </c>
      <c r="AK155" s="23">
        <f t="shared" si="60"/>
        <v>151.99916666666667</v>
      </c>
      <c r="AL155" s="23">
        <f t="shared" si="72"/>
        <v>144.07446581196581</v>
      </c>
      <c r="AM155" s="47">
        <f t="shared" si="73"/>
        <v>5.5004200848771667</v>
      </c>
      <c r="AN155" s="24"/>
      <c r="AO155" s="32">
        <f t="shared" si="59"/>
        <v>0.84425516725262151</v>
      </c>
      <c r="AP155" s="32">
        <f t="shared" si="74"/>
        <v>0.191</v>
      </c>
      <c r="AQ155" s="32"/>
      <c r="AR155" s="32"/>
      <c r="AS155" s="20"/>
    </row>
    <row r="156" spans="1:45">
      <c r="A156" s="10">
        <f>Weekly!B156</f>
        <v>1952.9500333723383</v>
      </c>
      <c r="B156" s="1">
        <f>Weekly!C156</f>
        <v>26.15</v>
      </c>
      <c r="C156" s="6"/>
      <c r="D156" s="14"/>
      <c r="F156" s="23">
        <f t="shared" si="61"/>
        <v>1953.391340165238</v>
      </c>
      <c r="G156" s="23">
        <f t="shared" si="62"/>
        <v>1953.4044371266884</v>
      </c>
      <c r="H156" s="23">
        <f t="shared" si="68"/>
        <v>24.09</v>
      </c>
      <c r="I156" s="23">
        <f t="shared" si="53"/>
        <v>24.231666666666666</v>
      </c>
      <c r="J156" s="23">
        <f t="shared" si="54"/>
        <v>24.371666666666666</v>
      </c>
      <c r="K156" s="23">
        <f t="shared" si="55"/>
        <v>-0.57443752991862551</v>
      </c>
      <c r="L156" s="54">
        <f t="shared" si="69"/>
        <v>-1.1557136018600866</v>
      </c>
      <c r="M156" s="24"/>
      <c r="N156" s="32">
        <f t="shared" si="57"/>
        <v>-0.86215926828303668</v>
      </c>
      <c r="O156" s="32">
        <f t="shared" si="70"/>
        <v>-0.16400000000000001</v>
      </c>
      <c r="P156" s="32"/>
      <c r="Q156" s="42"/>
      <c r="R156" s="32"/>
      <c r="S156" s="20"/>
      <c r="U156" s="23">
        <f t="shared" si="63"/>
        <v>1961.4328744957495</v>
      </c>
      <c r="V156" s="23">
        <f t="shared" si="64"/>
        <v>1961.4721653801005</v>
      </c>
      <c r="W156" s="23">
        <f t="shared" si="65"/>
        <v>65.41</v>
      </c>
      <c r="X156" s="23">
        <f t="shared" si="75"/>
        <v>65.93249999999999</v>
      </c>
      <c r="Y156" s="23">
        <f t="shared" si="51"/>
        <v>66.104333333333329</v>
      </c>
      <c r="Z156" s="23">
        <f t="shared" si="52"/>
        <v>-0.25994261596568036</v>
      </c>
      <c r="AA156" s="47">
        <f t="shared" si="56"/>
        <v>-1.0503597847846602</v>
      </c>
      <c r="AB156" s="24"/>
      <c r="AC156" s="32">
        <f t="shared" si="58"/>
        <v>0.27100400262299473</v>
      </c>
      <c r="AD156" s="49">
        <f t="shared" si="71"/>
        <v>-0.22450000000000001</v>
      </c>
      <c r="AE156" s="32"/>
      <c r="AF156" s="32"/>
      <c r="AG156" s="20"/>
      <c r="AI156" s="23">
        <f t="shared" si="66"/>
        <v>1983.3178968342306</v>
      </c>
      <c r="AJ156" s="23">
        <f t="shared" si="67"/>
        <v>1983.5536421403367</v>
      </c>
      <c r="AK156" s="23">
        <f t="shared" si="60"/>
        <v>165.72416666666666</v>
      </c>
      <c r="AL156" s="23">
        <f t="shared" si="72"/>
        <v>148.62090455840456</v>
      </c>
      <c r="AM156" s="47">
        <f t="shared" si="73"/>
        <v>11.507978745709302</v>
      </c>
      <c r="AN156" s="24"/>
      <c r="AO156" s="32">
        <f t="shared" si="59"/>
        <v>0.30224047101938062</v>
      </c>
      <c r="AP156" s="32">
        <f t="shared" si="74"/>
        <v>0.191</v>
      </c>
      <c r="AQ156" s="32"/>
      <c r="AR156" s="32"/>
      <c r="AS156" s="20"/>
    </row>
    <row r="157" spans="1:45">
      <c r="A157" s="10">
        <f>Weekly!B157</f>
        <v>1952.9691983278483</v>
      </c>
      <c r="B157" s="1">
        <f>Weekly!C157</f>
        <v>26.25</v>
      </c>
      <c r="C157" s="6"/>
      <c r="D157" s="14"/>
      <c r="F157" s="23">
        <f t="shared" si="61"/>
        <v>1953.4175340881386</v>
      </c>
      <c r="G157" s="23">
        <f t="shared" si="62"/>
        <v>1953.430631049589</v>
      </c>
      <c r="H157" s="23">
        <f t="shared" si="68"/>
        <v>23.82</v>
      </c>
      <c r="I157" s="23">
        <f t="shared" si="53"/>
        <v>23.978333333333335</v>
      </c>
      <c r="J157" s="23">
        <f t="shared" si="54"/>
        <v>24.381666666666668</v>
      </c>
      <c r="K157" s="23">
        <f t="shared" si="55"/>
        <v>-1.6542484106910837</v>
      </c>
      <c r="L157" s="54">
        <f t="shared" si="69"/>
        <v>-2.3036434479458689</v>
      </c>
      <c r="M157" s="24"/>
      <c r="N157" s="32">
        <f t="shared" si="57"/>
        <v>-0.98611252247049597</v>
      </c>
      <c r="O157" s="32">
        <f t="shared" si="70"/>
        <v>-0.16400000000000001</v>
      </c>
      <c r="P157" s="32"/>
      <c r="Q157" s="42"/>
      <c r="R157" s="32"/>
      <c r="S157" s="20"/>
      <c r="U157" s="23">
        <f t="shared" si="63"/>
        <v>1961.5114562644515</v>
      </c>
      <c r="V157" s="23">
        <f t="shared" si="64"/>
        <v>1961.5507471488024</v>
      </c>
      <c r="W157" s="23">
        <f t="shared" si="65"/>
        <v>65.655000000000001</v>
      </c>
      <c r="X157" s="23">
        <f t="shared" si="75"/>
        <v>66.33</v>
      </c>
      <c r="Y157" s="23">
        <f t="shared" ref="Y157:Y220" si="76">AVERAGE(W153:W161)</f>
        <v>66.982944444444442</v>
      </c>
      <c r="Z157" s="23">
        <f t="shared" ref="Z157:Z220" si="77">100*((X157/Y157)-1)</f>
        <v>-0.97479209052386828</v>
      </c>
      <c r="AA157" s="47">
        <f t="shared" si="56"/>
        <v>-1.9825113026284424</v>
      </c>
      <c r="AB157" s="24"/>
      <c r="AC157" s="32">
        <f t="shared" si="58"/>
        <v>0.82633446375725039</v>
      </c>
      <c r="AD157" s="49">
        <f t="shared" si="71"/>
        <v>-0.22450000000000001</v>
      </c>
      <c r="AE157" s="32"/>
      <c r="AF157" s="32"/>
      <c r="AG157" s="20"/>
      <c r="AI157" s="23">
        <f t="shared" si="66"/>
        <v>1983.5536421403367</v>
      </c>
      <c r="AJ157" s="23">
        <f t="shared" si="67"/>
        <v>1983.7893874464428</v>
      </c>
      <c r="AK157" s="23">
        <f t="shared" si="60"/>
        <v>165.83692307692309</v>
      </c>
      <c r="AL157" s="23">
        <f t="shared" si="72"/>
        <v>154.3129415954416</v>
      </c>
      <c r="AM157" s="47">
        <f t="shared" si="73"/>
        <v>7.4679293663480362</v>
      </c>
      <c r="AN157" s="24"/>
      <c r="AO157" s="32">
        <f t="shared" si="59"/>
        <v>-0.38119590063249104</v>
      </c>
      <c r="AP157" s="32">
        <f t="shared" si="74"/>
        <v>0.191</v>
      </c>
      <c r="AQ157" s="32"/>
      <c r="AR157" s="32"/>
      <c r="AS157" s="20"/>
    </row>
    <row r="158" spans="1:45">
      <c r="A158" s="10">
        <f>Weekly!B158</f>
        <v>1952.9883632833582</v>
      </c>
      <c r="B158" s="1">
        <f>Weekly!C158</f>
        <v>26.54</v>
      </c>
      <c r="C158" s="6"/>
      <c r="D158" s="14"/>
      <c r="F158" s="23">
        <f t="shared" si="61"/>
        <v>1953.4437280110392</v>
      </c>
      <c r="G158" s="23">
        <f t="shared" si="62"/>
        <v>1953.4568249724896</v>
      </c>
      <c r="H158" s="23">
        <f t="shared" si="68"/>
        <v>24.024999999999999</v>
      </c>
      <c r="I158" s="23">
        <f t="shared" si="53"/>
        <v>24.068333333333332</v>
      </c>
      <c r="J158" s="23">
        <f t="shared" si="54"/>
        <v>24.374444444444446</v>
      </c>
      <c r="K158" s="23">
        <f t="shared" si="55"/>
        <v>-1.2558690796371619</v>
      </c>
      <c r="L158" s="54">
        <f t="shared" si="69"/>
        <v>-1.4336509094224459</v>
      </c>
      <c r="M158" s="24"/>
      <c r="N158" s="32">
        <f t="shared" si="57"/>
        <v>-0.64865276797759397</v>
      </c>
      <c r="O158" s="32">
        <f t="shared" si="70"/>
        <v>-0.16400000000000001</v>
      </c>
      <c r="P158" s="32"/>
      <c r="Q158" s="42"/>
      <c r="R158" s="32"/>
      <c r="S158" s="20"/>
      <c r="U158" s="23">
        <f t="shared" si="63"/>
        <v>1961.5900380331534</v>
      </c>
      <c r="V158" s="23">
        <f t="shared" si="64"/>
        <v>1961.6293289175044</v>
      </c>
      <c r="W158" s="23">
        <f t="shared" si="65"/>
        <v>67.925000000000011</v>
      </c>
      <c r="X158" s="23">
        <f t="shared" si="75"/>
        <v>67.004666666666665</v>
      </c>
      <c r="Y158" s="23">
        <f t="shared" si="76"/>
        <v>67.741277777777768</v>
      </c>
      <c r="Z158" s="23">
        <f t="shared" si="77"/>
        <v>-1.0873888643310292</v>
      </c>
      <c r="AA158" s="47">
        <f t="shared" si="56"/>
        <v>0.27121162790129105</v>
      </c>
      <c r="AB158" s="24"/>
      <c r="AC158" s="32">
        <f t="shared" si="58"/>
        <v>0.99501384561563033</v>
      </c>
      <c r="AD158" s="49">
        <f t="shared" si="71"/>
        <v>-0.22450000000000001</v>
      </c>
      <c r="AE158" s="32"/>
      <c r="AF158" s="32"/>
      <c r="AG158" s="20"/>
      <c r="AI158" s="23">
        <f t="shared" si="66"/>
        <v>1983.7893874464428</v>
      </c>
      <c r="AJ158" s="23">
        <f t="shared" si="67"/>
        <v>1984.0251327525489</v>
      </c>
      <c r="AK158" s="23">
        <f t="shared" si="60"/>
        <v>165.05500000000001</v>
      </c>
      <c r="AL158" s="23">
        <f t="shared" si="72"/>
        <v>158.92534900284898</v>
      </c>
      <c r="AM158" s="47">
        <f t="shared" si="73"/>
        <v>3.8569372574045024</v>
      </c>
      <c r="AN158" s="24"/>
      <c r="AO158" s="32">
        <f t="shared" si="59"/>
        <v>-0.88626647385790247</v>
      </c>
      <c r="AP158" s="32">
        <f t="shared" si="74"/>
        <v>0.191</v>
      </c>
      <c r="AQ158" s="32"/>
      <c r="AR158" s="32"/>
      <c r="AS158" s="20"/>
    </row>
    <row r="159" spans="1:45">
      <c r="A159" s="10">
        <f>Weekly!B159</f>
        <v>1953.0075282388682</v>
      </c>
      <c r="B159" s="1">
        <f>Weekly!C159</f>
        <v>26.08</v>
      </c>
      <c r="C159" s="6"/>
      <c r="D159" s="14"/>
      <c r="F159" s="23">
        <f t="shared" si="61"/>
        <v>1953.4699219339398</v>
      </c>
      <c r="G159" s="23">
        <f t="shared" si="62"/>
        <v>1953.4830188953902</v>
      </c>
      <c r="H159" s="23">
        <f t="shared" si="68"/>
        <v>24.36</v>
      </c>
      <c r="I159" s="23">
        <f t="shared" ref="I159:I222" si="78">AVERAGE(H158:H160)</f>
        <v>24.265000000000001</v>
      </c>
      <c r="J159" s="23">
        <f t="shared" ref="J159:J222" si="79">AVERAGE(H155:H163)</f>
        <v>24.367777777777778</v>
      </c>
      <c r="K159" s="23">
        <f t="shared" ref="K159:K222" si="80">100*((I159/J159)-1)</f>
        <v>-0.42177739273174808</v>
      </c>
      <c r="L159" s="54">
        <f t="shared" si="69"/>
        <v>-3.1918289179699855E-2</v>
      </c>
      <c r="M159" s="24"/>
      <c r="N159" s="32">
        <f t="shared" si="57"/>
        <v>-7.6811743773910913E-3</v>
      </c>
      <c r="O159" s="32">
        <f t="shared" si="70"/>
        <v>-0.16400000000000001</v>
      </c>
      <c r="P159" s="32"/>
      <c r="Q159" s="42"/>
      <c r="R159" s="32"/>
      <c r="S159" s="20"/>
      <c r="U159" s="23">
        <f t="shared" si="63"/>
        <v>1961.6686198018554</v>
      </c>
      <c r="V159" s="23">
        <f t="shared" si="64"/>
        <v>1961.7079106862063</v>
      </c>
      <c r="W159" s="23">
        <f t="shared" si="65"/>
        <v>67.433999999999997</v>
      </c>
      <c r="X159" s="23">
        <f t="shared" si="75"/>
        <v>67.732166666666672</v>
      </c>
      <c r="Y159" s="23">
        <f t="shared" si="76"/>
        <v>68.174611111111105</v>
      </c>
      <c r="Z159" s="23">
        <f t="shared" si="77"/>
        <v>-0.64898711886062221</v>
      </c>
      <c r="AA159" s="47">
        <f t="shared" si="56"/>
        <v>-1.0863444602625671</v>
      </c>
      <c r="AB159" s="24"/>
      <c r="AC159" s="32">
        <f t="shared" si="58"/>
        <v>0.698115190764238</v>
      </c>
      <c r="AD159" s="49">
        <f t="shared" si="71"/>
        <v>-0.22450000000000001</v>
      </c>
      <c r="AE159" s="32"/>
      <c r="AF159" s="32"/>
      <c r="AG159" s="20"/>
      <c r="AI159" s="23">
        <f t="shared" si="66"/>
        <v>1984.0251327525489</v>
      </c>
      <c r="AJ159" s="23">
        <f t="shared" si="67"/>
        <v>1984.260878058655</v>
      </c>
      <c r="AK159" s="23">
        <f t="shared" si="60"/>
        <v>159.71083333333334</v>
      </c>
      <c r="AL159" s="23">
        <f t="shared" si="72"/>
        <v>162.69396723646724</v>
      </c>
      <c r="AM159" s="47">
        <f t="shared" si="73"/>
        <v>-1.8335860596466191</v>
      </c>
      <c r="AN159" s="24"/>
      <c r="AO159" s="32">
        <f t="shared" si="59"/>
        <v>-0.97664311421052064</v>
      </c>
      <c r="AP159" s="32">
        <f t="shared" si="74"/>
        <v>0.191</v>
      </c>
      <c r="AQ159" s="32"/>
      <c r="AR159" s="32"/>
      <c r="AS159" s="20"/>
    </row>
    <row r="160" spans="1:45">
      <c r="A160" s="10">
        <f>Weekly!B160</f>
        <v>1953.0266931943781</v>
      </c>
      <c r="B160" s="1">
        <f>Weekly!C160</f>
        <v>26.02</v>
      </c>
      <c r="C160" s="6"/>
      <c r="D160" s="14"/>
      <c r="F160" s="23">
        <f t="shared" si="61"/>
        <v>1953.4961158568403</v>
      </c>
      <c r="G160" s="23">
        <f t="shared" si="62"/>
        <v>1953.5092128182907</v>
      </c>
      <c r="H160" s="23">
        <f t="shared" si="68"/>
        <v>24.41</v>
      </c>
      <c r="I160" s="23">
        <f t="shared" si="78"/>
        <v>24.353333333333335</v>
      </c>
      <c r="J160" s="23">
        <f t="shared" si="79"/>
        <v>24.334444444444443</v>
      </c>
      <c r="K160" s="23">
        <f t="shared" si="80"/>
        <v>7.762202639149951E-2</v>
      </c>
      <c r="L160" s="54">
        <f t="shared" si="69"/>
        <v>0.31048810556595363</v>
      </c>
      <c r="M160" s="24"/>
      <c r="N160" s="32">
        <f t="shared" si="57"/>
        <v>0.63688452608036294</v>
      </c>
      <c r="O160" s="32">
        <f t="shared" si="70"/>
        <v>-0.16400000000000001</v>
      </c>
      <c r="P160" s="32"/>
      <c r="Q160" s="42"/>
      <c r="R160" s="32"/>
      <c r="S160" s="20"/>
      <c r="U160" s="23">
        <f t="shared" si="63"/>
        <v>1961.7472015705573</v>
      </c>
      <c r="V160" s="23">
        <f t="shared" si="64"/>
        <v>1961.7864924549083</v>
      </c>
      <c r="W160" s="23">
        <f t="shared" si="65"/>
        <v>67.837500000000006</v>
      </c>
      <c r="X160" s="23">
        <f t="shared" si="75"/>
        <v>68.757166666666663</v>
      </c>
      <c r="Y160" s="23">
        <f t="shared" si="76"/>
        <v>68.510166666666663</v>
      </c>
      <c r="Z160" s="23">
        <f t="shared" si="77"/>
        <v>0.36053043222294967</v>
      </c>
      <c r="AA160" s="47">
        <f t="shared" si="56"/>
        <v>-0.98184940921175468</v>
      </c>
      <c r="AB160" s="24"/>
      <c r="AC160" s="32">
        <f t="shared" si="58"/>
        <v>7.4560679468774954E-2</v>
      </c>
      <c r="AD160" s="49">
        <f t="shared" si="71"/>
        <v>-0.22450000000000001</v>
      </c>
      <c r="AE160" s="32"/>
      <c r="AF160" s="32"/>
      <c r="AG160" s="20"/>
      <c r="AI160" s="23">
        <f t="shared" si="66"/>
        <v>1984.260878058655</v>
      </c>
      <c r="AJ160" s="23">
        <f t="shared" si="67"/>
        <v>1984.496623364761</v>
      </c>
      <c r="AK160" s="23">
        <f t="shared" si="60"/>
        <v>155.44461538461539</v>
      </c>
      <c r="AL160" s="23">
        <f t="shared" si="72"/>
        <v>166.13329059829059</v>
      </c>
      <c r="AM160" s="47">
        <f t="shared" si="73"/>
        <v>-6.4337949216453865</v>
      </c>
      <c r="AN160" s="24"/>
      <c r="AO160" s="32">
        <f t="shared" si="59"/>
        <v>-0.61003758724488744</v>
      </c>
      <c r="AP160" s="32">
        <f t="shared" si="74"/>
        <v>0.191</v>
      </c>
      <c r="AQ160" s="32"/>
      <c r="AR160" s="32"/>
      <c r="AS160" s="20"/>
    </row>
    <row r="161" spans="1:45">
      <c r="A161" s="10">
        <f>Weekly!B161</f>
        <v>1953.0458581498881</v>
      </c>
      <c r="B161" s="1">
        <f>Weekly!C161</f>
        <v>26.07</v>
      </c>
      <c r="C161" s="6"/>
      <c r="D161" s="14"/>
      <c r="F161" s="23">
        <f t="shared" si="61"/>
        <v>1953.5223097797409</v>
      </c>
      <c r="G161" s="23">
        <f t="shared" si="62"/>
        <v>1953.5354067411913</v>
      </c>
      <c r="H161" s="23">
        <f t="shared" si="68"/>
        <v>24.29</v>
      </c>
      <c r="I161" s="23">
        <f t="shared" si="78"/>
        <v>24.483333333333334</v>
      </c>
      <c r="J161" s="23">
        <f t="shared" si="79"/>
        <v>24.295555555555559</v>
      </c>
      <c r="K161" s="23">
        <f t="shared" si="80"/>
        <v>0.77288941736026739</v>
      </c>
      <c r="L161" s="54">
        <f t="shared" si="69"/>
        <v>-2.2866550809497177E-2</v>
      </c>
      <c r="M161" s="24"/>
      <c r="N161" s="32">
        <f t="shared" si="57"/>
        <v>0.98344487860442342</v>
      </c>
      <c r="O161" s="32">
        <f t="shared" si="70"/>
        <v>-0.16400000000000001</v>
      </c>
      <c r="P161" s="32"/>
      <c r="Q161" s="42"/>
      <c r="R161" s="32"/>
      <c r="S161" s="20"/>
      <c r="U161" s="23">
        <f t="shared" si="63"/>
        <v>1961.8257833392593</v>
      </c>
      <c r="V161" s="23">
        <f t="shared" si="64"/>
        <v>1961.8650742236102</v>
      </c>
      <c r="W161" s="23">
        <f t="shared" si="65"/>
        <v>71</v>
      </c>
      <c r="X161" s="23">
        <f t="shared" si="75"/>
        <v>70.174166666666665</v>
      </c>
      <c r="Y161" s="23">
        <f t="shared" si="76"/>
        <v>69.066833333333321</v>
      </c>
      <c r="Z161" s="23">
        <f t="shared" si="77"/>
        <v>1.6032779843678124</v>
      </c>
      <c r="AA161" s="47">
        <f t="shared" si="56"/>
        <v>2.7989797321917864</v>
      </c>
      <c r="AB161" s="24"/>
      <c r="AC161" s="32">
        <f t="shared" si="58"/>
        <v>-0.58388160239971054</v>
      </c>
      <c r="AD161" s="49">
        <f t="shared" si="71"/>
        <v>-0.22450000000000001</v>
      </c>
      <c r="AE161" s="32"/>
      <c r="AF161" s="32"/>
      <c r="AG161" s="20"/>
      <c r="AI161" s="23">
        <f t="shared" si="66"/>
        <v>1984.496623364761</v>
      </c>
      <c r="AJ161" s="23">
        <f t="shared" si="67"/>
        <v>1984.7323686708671</v>
      </c>
      <c r="AK161" s="23">
        <f t="shared" si="60"/>
        <v>160.73166666666665</v>
      </c>
      <c r="AL161" s="23">
        <f t="shared" si="72"/>
        <v>168.86393874643875</v>
      </c>
      <c r="AM161" s="47">
        <f t="shared" si="73"/>
        <v>-4.8158725540467735</v>
      </c>
      <c r="AN161" s="24"/>
      <c r="AO161" s="32">
        <f t="shared" si="59"/>
        <v>4.2011306605200846E-2</v>
      </c>
      <c r="AP161" s="32">
        <f t="shared" si="74"/>
        <v>0.191</v>
      </c>
      <c r="AQ161" s="32"/>
      <c r="AR161" s="32"/>
      <c r="AS161" s="20"/>
    </row>
    <row r="162" spans="1:45">
      <c r="A162" s="10">
        <f>Weekly!B162</f>
        <v>1953.065023105398</v>
      </c>
      <c r="B162" s="1">
        <f>Weekly!C162</f>
        <v>26.38</v>
      </c>
      <c r="C162" s="6"/>
      <c r="D162" s="14"/>
      <c r="F162" s="23">
        <f t="shared" si="61"/>
        <v>1953.5485037026415</v>
      </c>
      <c r="G162" s="23">
        <f t="shared" si="62"/>
        <v>1953.5616006640919</v>
      </c>
      <c r="H162" s="23">
        <f t="shared" si="68"/>
        <v>24.75</v>
      </c>
      <c r="I162" s="23">
        <f t="shared" si="78"/>
        <v>24.606666666666666</v>
      </c>
      <c r="J162" s="23">
        <f t="shared" si="79"/>
        <v>24.24388888888889</v>
      </c>
      <c r="K162" s="23">
        <f t="shared" si="80"/>
        <v>1.496367927771014</v>
      </c>
      <c r="L162" s="54">
        <f t="shared" si="69"/>
        <v>2.0875822085749007</v>
      </c>
      <c r="M162" s="24"/>
      <c r="N162" s="32">
        <f t="shared" si="57"/>
        <v>0.86984044266054716</v>
      </c>
      <c r="O162" s="32">
        <f t="shared" si="70"/>
        <v>-0.16400000000000001</v>
      </c>
      <c r="P162" s="32"/>
      <c r="Q162" s="42"/>
      <c r="R162" s="32"/>
      <c r="S162" s="20"/>
      <c r="U162" s="23">
        <f t="shared" si="63"/>
        <v>1961.9043651079612</v>
      </c>
      <c r="V162" s="23">
        <f t="shared" si="64"/>
        <v>1961.9436559923122</v>
      </c>
      <c r="W162" s="23">
        <f t="shared" si="65"/>
        <v>71.685000000000002</v>
      </c>
      <c r="X162" s="23">
        <f t="shared" si="75"/>
        <v>70.859166666666667</v>
      </c>
      <c r="Y162" s="23">
        <f t="shared" si="76"/>
        <v>69.459055555555551</v>
      </c>
      <c r="Z162" s="23">
        <f t="shared" si="77"/>
        <v>2.0157358891689237</v>
      </c>
      <c r="AA162" s="47">
        <f t="shared" si="56"/>
        <v>3.2046857341215595</v>
      </c>
      <c r="AB162" s="24"/>
      <c r="AC162" s="32">
        <f t="shared" si="58"/>
        <v>-0.96911919338470387</v>
      </c>
      <c r="AD162" s="49">
        <f t="shared" si="71"/>
        <v>-0.22450000000000001</v>
      </c>
      <c r="AE162" s="32"/>
      <c r="AF162" s="32"/>
      <c r="AG162" s="20"/>
      <c r="AI162" s="23">
        <f t="shared" si="66"/>
        <v>1984.7323686708671</v>
      </c>
      <c r="AJ162" s="23">
        <f t="shared" si="67"/>
        <v>1984.9681139769732</v>
      </c>
      <c r="AK162" s="23">
        <f t="shared" si="60"/>
        <v>165.06499999999997</v>
      </c>
      <c r="AL162" s="23">
        <f t="shared" si="72"/>
        <v>171.3767806267806</v>
      </c>
      <c r="AM162" s="47">
        <f t="shared" si="73"/>
        <v>-3.6829847098868385</v>
      </c>
      <c r="AN162" s="24"/>
      <c r="AO162" s="32">
        <f t="shared" si="59"/>
        <v>0.67440264319104115</v>
      </c>
      <c r="AP162" s="32">
        <f t="shared" si="74"/>
        <v>0.191</v>
      </c>
      <c r="AQ162" s="32"/>
      <c r="AR162" s="32"/>
      <c r="AS162" s="20"/>
    </row>
    <row r="163" spans="1:45">
      <c r="A163" s="10">
        <f>Weekly!B163</f>
        <v>1953.084188060908</v>
      </c>
      <c r="B163" s="1">
        <f>Weekly!C163</f>
        <v>26.51</v>
      </c>
      <c r="C163" s="6"/>
      <c r="D163" s="14"/>
      <c r="F163" s="23">
        <f t="shared" si="61"/>
        <v>1953.5746976255421</v>
      </c>
      <c r="G163" s="23">
        <f t="shared" si="62"/>
        <v>1953.5877945869925</v>
      </c>
      <c r="H163" s="23">
        <f t="shared" si="68"/>
        <v>24.78</v>
      </c>
      <c r="I163" s="23">
        <f t="shared" si="78"/>
        <v>24.671666666666667</v>
      </c>
      <c r="J163" s="23">
        <f t="shared" si="79"/>
        <v>24.124444444444443</v>
      </c>
      <c r="K163" s="23">
        <f t="shared" si="80"/>
        <v>2.2683308769344324</v>
      </c>
      <c r="L163" s="54">
        <f t="shared" si="69"/>
        <v>2.7173913043478493</v>
      </c>
      <c r="M163" s="24"/>
      <c r="N163" s="32">
        <f t="shared" si="57"/>
        <v>0.34922799639908686</v>
      </c>
      <c r="O163" s="32">
        <f t="shared" si="70"/>
        <v>-0.16400000000000001</v>
      </c>
      <c r="P163" s="32"/>
      <c r="Q163" s="42"/>
      <c r="R163" s="32"/>
      <c r="S163" s="20"/>
      <c r="U163" s="23">
        <f t="shared" si="63"/>
        <v>1961.9829468766632</v>
      </c>
      <c r="V163" s="23">
        <f t="shared" si="64"/>
        <v>1962.0222377610141</v>
      </c>
      <c r="W163" s="23">
        <f t="shared" si="65"/>
        <v>69.892499999999998</v>
      </c>
      <c r="X163" s="23">
        <f t="shared" si="75"/>
        <v>70.443333333333328</v>
      </c>
      <c r="Y163" s="23">
        <f t="shared" si="76"/>
        <v>69.239055555555552</v>
      </c>
      <c r="Z163" s="23">
        <f t="shared" si="77"/>
        <v>1.7393041660013653</v>
      </c>
      <c r="AA163" s="47">
        <f t="shared" si="56"/>
        <v>0.94375123866348165</v>
      </c>
      <c r="AB163" s="24"/>
      <c r="AC163" s="32">
        <f t="shared" si="58"/>
        <v>-0.90089514322575526</v>
      </c>
      <c r="AD163" s="49">
        <f t="shared" si="71"/>
        <v>-0.22450000000000001</v>
      </c>
      <c r="AE163" s="32"/>
      <c r="AF163" s="32"/>
      <c r="AG163" s="20"/>
      <c r="AI163" s="23">
        <f t="shared" si="66"/>
        <v>1984.9681139769732</v>
      </c>
      <c r="AJ163" s="23">
        <f t="shared" si="67"/>
        <v>1985.2038592830793</v>
      </c>
      <c r="AK163" s="23">
        <f t="shared" si="60"/>
        <v>174.67833333333331</v>
      </c>
      <c r="AL163" s="23">
        <f t="shared" si="72"/>
        <v>176.43964387464388</v>
      </c>
      <c r="AM163" s="47">
        <f t="shared" si="73"/>
        <v>-0.99825101809994932</v>
      </c>
      <c r="AN163" s="24"/>
      <c r="AO163" s="32">
        <f t="shared" si="59"/>
        <v>0.99123348787732235</v>
      </c>
      <c r="AP163" s="32">
        <f t="shared" si="74"/>
        <v>0.191</v>
      </c>
      <c r="AQ163" s="32"/>
      <c r="AR163" s="32"/>
      <c r="AS163" s="20"/>
    </row>
    <row r="164" spans="1:45">
      <c r="A164" s="10">
        <f>Weekly!B164</f>
        <v>1953.1033530164179</v>
      </c>
      <c r="B164" s="1">
        <f>Weekly!C164</f>
        <v>25.74</v>
      </c>
      <c r="C164" s="6"/>
      <c r="D164" s="14"/>
      <c r="F164" s="23">
        <f t="shared" si="61"/>
        <v>1953.6008915484426</v>
      </c>
      <c r="G164" s="23">
        <f t="shared" si="62"/>
        <v>1953.613988509893</v>
      </c>
      <c r="H164" s="23">
        <f t="shared" si="68"/>
        <v>24.484999999999999</v>
      </c>
      <c r="I164" s="23">
        <f t="shared" si="78"/>
        <v>24.334999999999997</v>
      </c>
      <c r="J164" s="23">
        <f t="shared" si="79"/>
        <v>24.006666666666668</v>
      </c>
      <c r="K164" s="23">
        <f t="shared" si="80"/>
        <v>1.3676756456539652</v>
      </c>
      <c r="L164" s="54">
        <f t="shared" si="69"/>
        <v>1.9925020827547879</v>
      </c>
      <c r="M164" s="24"/>
      <c r="N164" s="32">
        <f t="shared" si="57"/>
        <v>-0.33479211061296227</v>
      </c>
      <c r="O164" s="32">
        <f t="shared" si="70"/>
        <v>-0.16400000000000001</v>
      </c>
      <c r="P164" s="32"/>
      <c r="Q164" s="42"/>
      <c r="R164" s="32"/>
      <c r="S164" s="20"/>
      <c r="U164" s="23">
        <f t="shared" si="63"/>
        <v>1962.0615286453651</v>
      </c>
      <c r="V164" s="23">
        <f t="shared" si="64"/>
        <v>1962.1008195297161</v>
      </c>
      <c r="W164" s="23">
        <f t="shared" si="65"/>
        <v>69.752499999999998</v>
      </c>
      <c r="X164" s="23">
        <f t="shared" si="75"/>
        <v>70.021666666666661</v>
      </c>
      <c r="Y164" s="23">
        <f t="shared" si="76"/>
        <v>68.444166666666661</v>
      </c>
      <c r="Z164" s="23">
        <f t="shared" si="77"/>
        <v>2.3047983149282247</v>
      </c>
      <c r="AA164" s="47">
        <f t="shared" si="56"/>
        <v>1.9115337318739156</v>
      </c>
      <c r="AB164" s="24"/>
      <c r="AC164" s="32">
        <f t="shared" si="58"/>
        <v>-0.41113224321803493</v>
      </c>
      <c r="AD164" s="49">
        <f t="shared" si="71"/>
        <v>-0.22450000000000001</v>
      </c>
      <c r="AE164" s="32"/>
      <c r="AF164" s="32"/>
      <c r="AG164" s="20"/>
      <c r="AI164" s="23">
        <f t="shared" si="66"/>
        <v>1985.2038592830793</v>
      </c>
      <c r="AJ164" s="23">
        <f t="shared" si="67"/>
        <v>1985.4396045891854</v>
      </c>
      <c r="AK164" s="23">
        <f t="shared" si="60"/>
        <v>182.95307692307691</v>
      </c>
      <c r="AL164" s="23">
        <f t="shared" si="72"/>
        <v>184.76881054131053</v>
      </c>
      <c r="AM164" s="47">
        <f t="shared" si="73"/>
        <v>-0.98270569200187285</v>
      </c>
      <c r="AN164" s="24"/>
      <c r="AO164" s="32">
        <f t="shared" si="59"/>
        <v>0.84425516725270933</v>
      </c>
      <c r="AP164" s="32">
        <f t="shared" si="74"/>
        <v>0.191</v>
      </c>
      <c r="AQ164" s="32"/>
      <c r="AR164" s="32"/>
      <c r="AS164" s="20"/>
    </row>
    <row r="165" spans="1:45">
      <c r="A165" s="10">
        <f>Weekly!B165</f>
        <v>1953.1225179719279</v>
      </c>
      <c r="B165" s="1">
        <f>Weekly!C165</f>
        <v>25.63</v>
      </c>
      <c r="C165" s="6"/>
      <c r="D165" s="14"/>
      <c r="F165" s="23">
        <f t="shared" si="61"/>
        <v>1953.6270854713432</v>
      </c>
      <c r="G165" s="23">
        <f t="shared" si="62"/>
        <v>1953.6401824327936</v>
      </c>
      <c r="H165" s="23">
        <f t="shared" si="68"/>
        <v>23.74</v>
      </c>
      <c r="I165" s="23">
        <f t="shared" si="78"/>
        <v>23.86</v>
      </c>
      <c r="J165" s="23">
        <f t="shared" si="79"/>
        <v>23.919444444444441</v>
      </c>
      <c r="K165" s="23">
        <f t="shared" si="80"/>
        <v>-0.24851933573335483</v>
      </c>
      <c r="L165" s="54">
        <f t="shared" si="69"/>
        <v>-0.75020322842874743</v>
      </c>
      <c r="M165" s="24"/>
      <c r="N165" s="32">
        <f t="shared" si="57"/>
        <v>-0.86215926827069977</v>
      </c>
      <c r="O165" s="32">
        <f t="shared" si="70"/>
        <v>-0.16400000000000001</v>
      </c>
      <c r="P165" s="32"/>
      <c r="Q165" s="42"/>
      <c r="R165" s="32"/>
      <c r="S165" s="20"/>
      <c r="U165" s="23">
        <f t="shared" si="63"/>
        <v>1962.1401104140671</v>
      </c>
      <c r="V165" s="23">
        <f t="shared" si="64"/>
        <v>1962.179401298418</v>
      </c>
      <c r="W165" s="23">
        <f t="shared" si="65"/>
        <v>70.42</v>
      </c>
      <c r="X165" s="23">
        <f t="shared" si="75"/>
        <v>69.785833333333343</v>
      </c>
      <c r="Y165" s="23">
        <f t="shared" si="76"/>
        <v>67.069333333333333</v>
      </c>
      <c r="Z165" s="23">
        <f t="shared" si="77"/>
        <v>4.0502862709236309</v>
      </c>
      <c r="AA165" s="47">
        <f t="shared" si="56"/>
        <v>4.9958252156971916</v>
      </c>
      <c r="AB165" s="24"/>
      <c r="AC165" s="32">
        <f t="shared" si="58"/>
        <v>0.27100400261695523</v>
      </c>
      <c r="AD165" s="49">
        <f t="shared" si="71"/>
        <v>-0.22450000000000001</v>
      </c>
      <c r="AE165" s="32"/>
      <c r="AF165" s="32"/>
      <c r="AG165" s="20"/>
      <c r="AI165" s="23">
        <f t="shared" si="66"/>
        <v>1985.4396045891854</v>
      </c>
      <c r="AJ165" s="23">
        <f t="shared" si="67"/>
        <v>1985.6753498952914</v>
      </c>
      <c r="AK165" s="23">
        <f t="shared" si="60"/>
        <v>190.29999999999998</v>
      </c>
      <c r="AL165" s="23">
        <f t="shared" si="72"/>
        <v>194.53107549857552</v>
      </c>
      <c r="AM165" s="47">
        <f t="shared" si="73"/>
        <v>-2.17501264912634</v>
      </c>
      <c r="AN165" s="24"/>
      <c r="AO165" s="32">
        <f t="shared" si="59"/>
        <v>0.30224047101954343</v>
      </c>
      <c r="AP165" s="32">
        <f t="shared" si="74"/>
        <v>0.191</v>
      </c>
      <c r="AQ165" s="32"/>
      <c r="AR165" s="32"/>
      <c r="AS165" s="20"/>
    </row>
    <row r="166" spans="1:45">
      <c r="A166" s="10">
        <f>Weekly!B166</f>
        <v>1953.1416829274378</v>
      </c>
      <c r="B166" s="1">
        <f>Weekly!C166</f>
        <v>25.9</v>
      </c>
      <c r="C166" s="6"/>
      <c r="D166" s="14"/>
      <c r="F166" s="23">
        <f t="shared" si="61"/>
        <v>1953.6532793942438</v>
      </c>
      <c r="G166" s="23">
        <f t="shared" si="62"/>
        <v>1953.6663763556942</v>
      </c>
      <c r="H166" s="23">
        <f t="shared" si="68"/>
        <v>23.355</v>
      </c>
      <c r="I166" s="23">
        <f t="shared" si="78"/>
        <v>23.348333333333333</v>
      </c>
      <c r="J166" s="23">
        <f t="shared" si="79"/>
        <v>23.902777777777779</v>
      </c>
      <c r="K166" s="23">
        <f t="shared" si="80"/>
        <v>-2.3195816385822243</v>
      </c>
      <c r="L166" s="54">
        <f t="shared" si="69"/>
        <v>-2.2916908773968681</v>
      </c>
      <c r="M166" s="24"/>
      <c r="N166" s="32">
        <f t="shared" si="57"/>
        <v>-0.98611252247457792</v>
      </c>
      <c r="O166" s="32">
        <f t="shared" si="70"/>
        <v>-0.16400000000000001</v>
      </c>
      <c r="P166" s="32"/>
      <c r="Q166" s="42"/>
      <c r="R166" s="32"/>
      <c r="S166" s="20"/>
      <c r="U166" s="23">
        <f t="shared" si="63"/>
        <v>1962.218692182769</v>
      </c>
      <c r="V166" s="23">
        <f t="shared" si="64"/>
        <v>1962.25798306712</v>
      </c>
      <c r="W166" s="23">
        <f t="shared" si="65"/>
        <v>69.185000000000002</v>
      </c>
      <c r="X166" s="23">
        <f t="shared" si="75"/>
        <v>68.516666666666666</v>
      </c>
      <c r="Y166" s="23">
        <f t="shared" si="76"/>
        <v>65.560444444444443</v>
      </c>
      <c r="Z166" s="23">
        <f t="shared" si="77"/>
        <v>4.509155249439023</v>
      </c>
      <c r="AA166" s="47">
        <f t="shared" si="56"/>
        <v>5.5285707506558923</v>
      </c>
      <c r="AB166" s="24"/>
      <c r="AC166" s="32">
        <f t="shared" si="58"/>
        <v>0.82633446375371689</v>
      </c>
      <c r="AD166" s="49">
        <f t="shared" si="71"/>
        <v>-0.22450000000000001</v>
      </c>
      <c r="AE166" s="32"/>
      <c r="AF166" s="32"/>
      <c r="AG166" s="20"/>
      <c r="AI166" s="23">
        <f t="shared" si="66"/>
        <v>1985.6753498952914</v>
      </c>
      <c r="AJ166" s="23">
        <f t="shared" si="67"/>
        <v>1985.9110952013975</v>
      </c>
      <c r="AK166" s="23">
        <f t="shared" si="60"/>
        <v>188.45249999999999</v>
      </c>
      <c r="AL166" s="23">
        <f t="shared" si="72"/>
        <v>203.44029202279205</v>
      </c>
      <c r="AM166" s="47">
        <f t="shared" si="73"/>
        <v>-7.3671699316637529</v>
      </c>
      <c r="AN166" s="24"/>
      <c r="AO166" s="32">
        <f t="shared" si="59"/>
        <v>-0.38119590063233971</v>
      </c>
      <c r="AP166" s="32">
        <f t="shared" si="74"/>
        <v>0.191</v>
      </c>
      <c r="AQ166" s="32"/>
      <c r="AR166" s="32"/>
      <c r="AS166" s="20"/>
    </row>
    <row r="167" spans="1:45">
      <c r="A167" s="10">
        <f>Weekly!B167</f>
        <v>1953.1608478829478</v>
      </c>
      <c r="B167" s="1">
        <f>Weekly!C167</f>
        <v>25.84</v>
      </c>
      <c r="C167" s="6"/>
      <c r="D167" s="14"/>
      <c r="F167" s="23">
        <f t="shared" si="61"/>
        <v>1953.6794733171444</v>
      </c>
      <c r="G167" s="23">
        <f t="shared" si="62"/>
        <v>1953.6925702785948</v>
      </c>
      <c r="H167" s="23">
        <f t="shared" si="68"/>
        <v>22.95</v>
      </c>
      <c r="I167" s="23">
        <f t="shared" si="78"/>
        <v>23.201666666666668</v>
      </c>
      <c r="J167" s="23">
        <f t="shared" si="79"/>
        <v>23.858333333333334</v>
      </c>
      <c r="K167" s="23">
        <f t="shared" si="80"/>
        <v>-2.7523576667830896</v>
      </c>
      <c r="L167" s="54">
        <f t="shared" si="69"/>
        <v>-3.807195249738049</v>
      </c>
      <c r="M167" s="24"/>
      <c r="N167" s="32">
        <f t="shared" si="57"/>
        <v>-0.64865276799595373</v>
      </c>
      <c r="O167" s="32">
        <f t="shared" si="70"/>
        <v>-0.16400000000000001</v>
      </c>
      <c r="P167" s="32"/>
      <c r="Q167" s="42"/>
      <c r="R167" s="32"/>
      <c r="S167" s="20"/>
      <c r="U167" s="23">
        <f t="shared" si="63"/>
        <v>1962.297273951471</v>
      </c>
      <c r="V167" s="23">
        <f t="shared" si="64"/>
        <v>1962.3365648358219</v>
      </c>
      <c r="W167" s="23">
        <f t="shared" si="65"/>
        <v>65.944999999999993</v>
      </c>
      <c r="X167" s="23">
        <f t="shared" si="75"/>
        <v>65.13666666666667</v>
      </c>
      <c r="Y167" s="23">
        <f t="shared" si="76"/>
        <v>64.153500000000008</v>
      </c>
      <c r="Z167" s="23">
        <f t="shared" si="77"/>
        <v>1.5325222578139286</v>
      </c>
      <c r="AA167" s="47">
        <f t="shared" si="56"/>
        <v>2.7925210627635089</v>
      </c>
      <c r="AB167" s="24"/>
      <c r="AC167" s="32">
        <f t="shared" si="58"/>
        <v>0.99501384561625617</v>
      </c>
      <c r="AD167" s="49">
        <f t="shared" si="71"/>
        <v>-0.22450000000000001</v>
      </c>
      <c r="AE167" s="32"/>
      <c r="AF167" s="32"/>
      <c r="AG167" s="20"/>
      <c r="AI167" s="23">
        <f t="shared" si="66"/>
        <v>1985.9110952013975</v>
      </c>
      <c r="AJ167" s="23">
        <f t="shared" si="67"/>
        <v>1986.1468405075036</v>
      </c>
      <c r="AK167" s="23">
        <f t="shared" si="60"/>
        <v>210.62076923076927</v>
      </c>
      <c r="AL167" s="23">
        <f t="shared" si="72"/>
        <v>213.34408831908831</v>
      </c>
      <c r="AM167" s="47">
        <f t="shared" si="73"/>
        <v>-1.2764914696140606</v>
      </c>
      <c r="AN167" s="24"/>
      <c r="AO167" s="32">
        <f t="shared" si="59"/>
        <v>-0.88626647385782342</v>
      </c>
      <c r="AP167" s="32">
        <f t="shared" si="74"/>
        <v>0.191</v>
      </c>
      <c r="AQ167" s="32"/>
      <c r="AR167" s="32"/>
      <c r="AS167" s="20"/>
    </row>
    <row r="168" spans="1:45">
      <c r="A168" s="10">
        <f>Weekly!B168</f>
        <v>1953.1800128384577</v>
      </c>
      <c r="B168" s="1">
        <f>Weekly!C168</f>
        <v>26.18</v>
      </c>
      <c r="C168" s="6"/>
      <c r="D168" s="14"/>
      <c r="F168" s="23">
        <f t="shared" si="61"/>
        <v>1953.7056672400449</v>
      </c>
      <c r="G168" s="23">
        <f t="shared" si="62"/>
        <v>1953.7187642014953</v>
      </c>
      <c r="H168" s="23">
        <f t="shared" si="68"/>
        <v>23.3</v>
      </c>
      <c r="I168" s="23">
        <f t="shared" si="78"/>
        <v>23.291666666666668</v>
      </c>
      <c r="J168" s="23">
        <f t="shared" si="79"/>
        <v>23.835555555555551</v>
      </c>
      <c r="K168" s="23">
        <f t="shared" si="80"/>
        <v>-2.2818385232145966</v>
      </c>
      <c r="L168" s="54">
        <f t="shared" si="69"/>
        <v>-2.2468767480887331</v>
      </c>
      <c r="M168" s="24"/>
      <c r="N168" s="32">
        <f t="shared" si="57"/>
        <v>-7.6811744019682849E-3</v>
      </c>
      <c r="O168" s="32">
        <f t="shared" si="70"/>
        <v>-0.16400000000000001</v>
      </c>
      <c r="P168" s="32"/>
      <c r="Q168" s="42"/>
      <c r="R168" s="32"/>
      <c r="S168" s="20"/>
      <c r="U168" s="23">
        <f t="shared" si="63"/>
        <v>1962.3758557201729</v>
      </c>
      <c r="V168" s="23">
        <f t="shared" si="64"/>
        <v>1962.4151466045239</v>
      </c>
      <c r="W168" s="23">
        <f t="shared" si="65"/>
        <v>60.28</v>
      </c>
      <c r="X168" s="23">
        <f t="shared" si="75"/>
        <v>60.562999999999995</v>
      </c>
      <c r="Y168" s="23">
        <f t="shared" si="76"/>
        <v>62.774333333333324</v>
      </c>
      <c r="Z168" s="23">
        <f t="shared" si="77"/>
        <v>-3.5226711554085188</v>
      </c>
      <c r="AA168" s="47">
        <f t="shared" si="56"/>
        <v>-3.9734923509077369</v>
      </c>
      <c r="AB168" s="24"/>
      <c r="AC168" s="32">
        <f t="shared" si="58"/>
        <v>0.6981151907687303</v>
      </c>
      <c r="AD168" s="49">
        <f t="shared" si="71"/>
        <v>-0.22450000000000001</v>
      </c>
      <c r="AE168" s="32"/>
      <c r="AF168" s="32"/>
      <c r="AG168" s="20"/>
      <c r="AI168" s="23">
        <f t="shared" si="66"/>
        <v>1986.1468405075036</v>
      </c>
      <c r="AJ168" s="23">
        <f t="shared" si="67"/>
        <v>1986.3825858136097</v>
      </c>
      <c r="AK168" s="23">
        <f t="shared" si="60"/>
        <v>234.67333333333332</v>
      </c>
      <c r="AL168" s="23">
        <f t="shared" si="72"/>
        <v>226.02427350427351</v>
      </c>
      <c r="AM168" s="47">
        <f t="shared" si="73"/>
        <v>3.8266066272286015</v>
      </c>
      <c r="AN168" s="24"/>
      <c r="AO168" s="32">
        <f t="shared" si="59"/>
        <v>-0.97664311421055883</v>
      </c>
      <c r="AP168" s="32">
        <f t="shared" si="74"/>
        <v>0.191</v>
      </c>
      <c r="AQ168" s="32"/>
      <c r="AR168" s="32"/>
      <c r="AS168" s="20"/>
    </row>
    <row r="169" spans="1:45">
      <c r="A169" s="10">
        <f>Weekly!B169</f>
        <v>1953.1991777939677</v>
      </c>
      <c r="B169" s="1">
        <f>Weekly!C169</f>
        <v>26.18</v>
      </c>
      <c r="C169" s="6"/>
      <c r="D169" s="14"/>
      <c r="F169" s="23">
        <f t="shared" si="61"/>
        <v>1953.7318611629455</v>
      </c>
      <c r="G169" s="23">
        <f t="shared" si="62"/>
        <v>1953.7449581243959</v>
      </c>
      <c r="H169" s="23">
        <f t="shared" si="68"/>
        <v>23.625</v>
      </c>
      <c r="I169" s="23">
        <f t="shared" si="78"/>
        <v>23.688333333333333</v>
      </c>
      <c r="J169" s="23">
        <f t="shared" si="79"/>
        <v>23.841666666666665</v>
      </c>
      <c r="K169" s="23">
        <f t="shared" si="80"/>
        <v>-0.64313177210765238</v>
      </c>
      <c r="L169" s="54">
        <f t="shared" si="69"/>
        <v>-0.90877315623907329</v>
      </c>
      <c r="M169" s="24"/>
      <c r="N169" s="32">
        <f t="shared" si="57"/>
        <v>0.63688452606158974</v>
      </c>
      <c r="O169" s="32">
        <f t="shared" si="70"/>
        <v>-0.16400000000000001</v>
      </c>
      <c r="P169" s="32"/>
      <c r="Q169" s="42"/>
      <c r="R169" s="32"/>
      <c r="S169" s="20"/>
      <c r="U169" s="23">
        <f t="shared" si="63"/>
        <v>1962.4544374888749</v>
      </c>
      <c r="V169" s="23">
        <f t="shared" si="64"/>
        <v>1962.4937283732258</v>
      </c>
      <c r="W169" s="23">
        <f t="shared" si="65"/>
        <v>55.463999999999999</v>
      </c>
      <c r="X169" s="23">
        <f t="shared" si="75"/>
        <v>57.721333333333327</v>
      </c>
      <c r="Y169" s="23">
        <f t="shared" si="76"/>
        <v>61.269333333333343</v>
      </c>
      <c r="Z169" s="23">
        <f t="shared" si="77"/>
        <v>-5.7908252089136747</v>
      </c>
      <c r="AA169" s="47">
        <f t="shared" si="56"/>
        <v>-9.4751044568245231</v>
      </c>
      <c r="AB169" s="24"/>
      <c r="AC169" s="32">
        <f t="shared" si="58"/>
        <v>7.4560679474975133E-2</v>
      </c>
      <c r="AD169" s="49">
        <f t="shared" si="71"/>
        <v>-0.22450000000000001</v>
      </c>
      <c r="AE169" s="32"/>
      <c r="AF169" s="32"/>
      <c r="AG169" s="20"/>
      <c r="AI169" s="23">
        <f t="shared" si="66"/>
        <v>1986.3825858136097</v>
      </c>
      <c r="AJ169" s="23">
        <f t="shared" si="67"/>
        <v>1986.6183311197158</v>
      </c>
      <c r="AK169" s="23">
        <f t="shared" si="60"/>
        <v>243.30499999999998</v>
      </c>
      <c r="AL169" s="23">
        <f t="shared" si="72"/>
        <v>238.83393162393162</v>
      </c>
      <c r="AM169" s="47">
        <f t="shared" si="73"/>
        <v>1.8720406877145601</v>
      </c>
      <c r="AN169" s="24"/>
      <c r="AO169" s="32">
        <f t="shared" si="59"/>
        <v>-0.61003758724502266</v>
      </c>
      <c r="AP169" s="32">
        <f t="shared" si="74"/>
        <v>0.191</v>
      </c>
      <c r="AQ169" s="32"/>
      <c r="AR169" s="32"/>
      <c r="AS169" s="20"/>
    </row>
    <row r="170" spans="1:45">
      <c r="A170" s="10">
        <f>Weekly!B170</f>
        <v>1953.2183427494776</v>
      </c>
      <c r="B170" s="1">
        <f>Weekly!C170</f>
        <v>25.99</v>
      </c>
      <c r="C170" s="6"/>
      <c r="D170" s="14"/>
      <c r="F170" s="23">
        <f t="shared" si="61"/>
        <v>1953.7580550858461</v>
      </c>
      <c r="G170" s="23">
        <f t="shared" si="62"/>
        <v>1953.7711520472965</v>
      </c>
      <c r="H170" s="23">
        <f t="shared" si="68"/>
        <v>24.14</v>
      </c>
      <c r="I170" s="23">
        <f t="shared" si="78"/>
        <v>24.038333333333338</v>
      </c>
      <c r="J170" s="23">
        <f t="shared" si="79"/>
        <v>23.919444444444441</v>
      </c>
      <c r="K170" s="23">
        <f t="shared" si="80"/>
        <v>0.49703867146675407</v>
      </c>
      <c r="L170" s="54">
        <f t="shared" si="69"/>
        <v>0.922076413889239</v>
      </c>
      <c r="M170" s="24"/>
      <c r="N170" s="32">
        <f t="shared" si="57"/>
        <v>0.98344487859996976</v>
      </c>
      <c r="O170" s="32">
        <f t="shared" si="70"/>
        <v>-0.16400000000000001</v>
      </c>
      <c r="P170" s="32"/>
      <c r="Q170" s="42"/>
      <c r="R170" s="32"/>
      <c r="S170" s="20"/>
      <c r="U170" s="23">
        <f t="shared" si="63"/>
        <v>1962.5330192575768</v>
      </c>
      <c r="V170" s="23">
        <f t="shared" si="64"/>
        <v>1962.5723101419278</v>
      </c>
      <c r="W170" s="23">
        <f t="shared" si="65"/>
        <v>57.42</v>
      </c>
      <c r="X170" s="23">
        <f t="shared" si="75"/>
        <v>57.302166666666665</v>
      </c>
      <c r="Y170" s="23">
        <f t="shared" si="76"/>
        <v>60.187666666666665</v>
      </c>
      <c r="Z170" s="23">
        <f t="shared" si="77"/>
        <v>-4.7941715633878506</v>
      </c>
      <c r="AA170" s="47">
        <f t="shared" si="56"/>
        <v>-4.5983950200207069</v>
      </c>
      <c r="AB170" s="24"/>
      <c r="AC170" s="32">
        <f t="shared" si="58"/>
        <v>-0.58388160239466291</v>
      </c>
      <c r="AD170" s="49">
        <f t="shared" si="71"/>
        <v>-0.22450000000000001</v>
      </c>
      <c r="AE170" s="32"/>
      <c r="AF170" s="32"/>
      <c r="AG170" s="20"/>
      <c r="AI170" s="23">
        <f t="shared" si="66"/>
        <v>1986.6183311197158</v>
      </c>
      <c r="AJ170" s="23">
        <f t="shared" si="67"/>
        <v>1986.8540764258219</v>
      </c>
      <c r="AK170" s="23">
        <f t="shared" si="60"/>
        <v>240.91461538461542</v>
      </c>
      <c r="AL170" s="23">
        <f t="shared" si="72"/>
        <v>253.10316239316236</v>
      </c>
      <c r="AM170" s="47">
        <f t="shared" si="73"/>
        <v>-4.8156439031819209</v>
      </c>
      <c r="AN170" s="24"/>
      <c r="AO170" s="32">
        <f t="shared" si="59"/>
        <v>4.2011306605023127E-2</v>
      </c>
      <c r="AP170" s="32">
        <f t="shared" si="74"/>
        <v>0.191</v>
      </c>
      <c r="AQ170" s="32"/>
      <c r="AR170" s="32"/>
      <c r="AS170" s="20"/>
    </row>
    <row r="171" spans="1:45">
      <c r="A171" s="10">
        <f>Weekly!B171</f>
        <v>1953.2375077049876</v>
      </c>
      <c r="B171" s="1">
        <f>Weekly!C171</f>
        <v>25.23</v>
      </c>
      <c r="C171" s="6"/>
      <c r="D171" s="14"/>
      <c r="F171" s="23">
        <f t="shared" si="61"/>
        <v>1953.7842490087467</v>
      </c>
      <c r="G171" s="23">
        <f t="shared" si="62"/>
        <v>1953.7973459701971</v>
      </c>
      <c r="H171" s="23">
        <f t="shared" si="68"/>
        <v>24.35</v>
      </c>
      <c r="I171" s="23">
        <f t="shared" si="78"/>
        <v>24.355</v>
      </c>
      <c r="J171" s="23">
        <f t="shared" si="79"/>
        <v>24.082222222222221</v>
      </c>
      <c r="K171" s="23">
        <f t="shared" si="80"/>
        <v>1.1326935498754409</v>
      </c>
      <c r="L171" s="54">
        <f t="shared" si="69"/>
        <v>1.1119313463135772</v>
      </c>
      <c r="M171" s="24"/>
      <c r="N171" s="32">
        <f t="shared" si="57"/>
        <v>0.86984044267256011</v>
      </c>
      <c r="O171" s="32">
        <f t="shared" si="70"/>
        <v>-0.16400000000000001</v>
      </c>
      <c r="P171" s="32"/>
      <c r="Q171" s="42"/>
      <c r="R171" s="32"/>
      <c r="S171" s="20"/>
      <c r="U171" s="23">
        <f t="shared" si="63"/>
        <v>1962.6116010262788</v>
      </c>
      <c r="V171" s="23">
        <f t="shared" si="64"/>
        <v>1962.6508919106298</v>
      </c>
      <c r="W171" s="23">
        <f t="shared" si="65"/>
        <v>59.022500000000001</v>
      </c>
      <c r="X171" s="23">
        <f t="shared" si="75"/>
        <v>57.974166666666662</v>
      </c>
      <c r="Y171" s="23">
        <f t="shared" si="76"/>
        <v>59.479055555555547</v>
      </c>
      <c r="Z171" s="23">
        <f t="shared" si="77"/>
        <v>-2.530115642948072</v>
      </c>
      <c r="AA171" s="47">
        <f t="shared" si="56"/>
        <v>-0.76759045901310108</v>
      </c>
      <c r="AB171" s="24"/>
      <c r="AC171" s="32">
        <f t="shared" si="58"/>
        <v>-0.96911919338317065</v>
      </c>
      <c r="AD171" s="49">
        <f t="shared" si="71"/>
        <v>-0.22450000000000001</v>
      </c>
      <c r="AE171" s="32"/>
      <c r="AF171" s="32"/>
      <c r="AG171" s="20"/>
      <c r="AI171" s="23">
        <f t="shared" si="66"/>
        <v>1986.8540764258219</v>
      </c>
      <c r="AJ171" s="23">
        <f t="shared" si="67"/>
        <v>1987.0898217319279</v>
      </c>
      <c r="AK171" s="23">
        <f t="shared" si="60"/>
        <v>254.19916666666666</v>
      </c>
      <c r="AL171" s="23">
        <f t="shared" si="72"/>
        <v>259.28723646723643</v>
      </c>
      <c r="AM171" s="47">
        <f t="shared" si="73"/>
        <v>-1.9623294497231103</v>
      </c>
      <c r="AN171" s="24"/>
      <c r="AO171" s="32">
        <f t="shared" si="59"/>
        <v>0.67440264319092036</v>
      </c>
      <c r="AP171" s="32">
        <f t="shared" si="74"/>
        <v>0.191</v>
      </c>
      <c r="AQ171" s="32"/>
      <c r="AR171" s="32"/>
      <c r="AS171" s="20"/>
    </row>
    <row r="172" spans="1:45">
      <c r="A172" s="10">
        <f>Weekly!B172</f>
        <v>1953.2566726604975</v>
      </c>
      <c r="B172" s="1">
        <f>Weekly!C172</f>
        <v>24.82</v>
      </c>
      <c r="C172" s="6"/>
      <c r="D172" s="14"/>
      <c r="F172" s="23">
        <f t="shared" si="61"/>
        <v>1953.8104429316472</v>
      </c>
      <c r="G172" s="23">
        <f t="shared" si="62"/>
        <v>1953.8235398930976</v>
      </c>
      <c r="H172" s="23">
        <f t="shared" si="68"/>
        <v>24.574999999999999</v>
      </c>
      <c r="I172" s="23">
        <f t="shared" si="78"/>
        <v>24.488333333333333</v>
      </c>
      <c r="J172" s="23">
        <f t="shared" si="79"/>
        <v>24.283333333333331</v>
      </c>
      <c r="K172" s="23">
        <f t="shared" si="80"/>
        <v>0.84420041180508498</v>
      </c>
      <c r="L172" s="54">
        <f t="shared" si="69"/>
        <v>1.2010981468771442</v>
      </c>
      <c r="M172" s="24"/>
      <c r="N172" s="32">
        <f t="shared" si="57"/>
        <v>0.34922799642211727</v>
      </c>
      <c r="O172" s="32">
        <f t="shared" si="70"/>
        <v>-0.16400000000000001</v>
      </c>
      <c r="P172" s="32"/>
      <c r="Q172" s="42"/>
      <c r="R172" s="32"/>
      <c r="S172" s="20"/>
      <c r="U172" s="23">
        <f t="shared" si="63"/>
        <v>1962.6901827949807</v>
      </c>
      <c r="V172" s="23">
        <f t="shared" si="64"/>
        <v>1962.7294736793317</v>
      </c>
      <c r="W172" s="23">
        <f t="shared" si="65"/>
        <v>57.48</v>
      </c>
      <c r="X172" s="23">
        <f t="shared" si="75"/>
        <v>57.57</v>
      </c>
      <c r="Y172" s="23">
        <f t="shared" si="76"/>
        <v>59.376277777777773</v>
      </c>
      <c r="Z172" s="23">
        <f t="shared" si="77"/>
        <v>-3.0420865796572216</v>
      </c>
      <c r="AA172" s="47">
        <f t="shared" ref="AA172:AA174" si="81">100*((W172/Y172)-1)</f>
        <v>-3.1936622650459934</v>
      </c>
      <c r="AB172" s="24"/>
      <c r="AC172" s="32">
        <f t="shared" si="58"/>
        <v>-0.90089514322845388</v>
      </c>
      <c r="AD172" s="49">
        <f t="shared" si="71"/>
        <v>-0.22450000000000001</v>
      </c>
      <c r="AE172" s="32"/>
      <c r="AF172" s="32"/>
      <c r="AG172" s="20"/>
      <c r="AI172" s="23">
        <f t="shared" si="66"/>
        <v>1987.0898217319279</v>
      </c>
      <c r="AJ172" s="23">
        <f t="shared" si="67"/>
        <v>1987.325567038034</v>
      </c>
      <c r="AK172" s="23">
        <f t="shared" si="60"/>
        <v>288.8</v>
      </c>
      <c r="AL172" s="23">
        <f t="shared" si="72"/>
        <v>264.67233618233621</v>
      </c>
      <c r="AM172" s="47">
        <f t="shared" si="73"/>
        <v>9.1160504968837976</v>
      </c>
      <c r="AN172" s="24"/>
      <c r="AO172" s="32">
        <f t="shared" si="59"/>
        <v>0.99123348787729981</v>
      </c>
      <c r="AP172" s="32">
        <f t="shared" si="74"/>
        <v>0.191</v>
      </c>
      <c r="AQ172" s="32"/>
      <c r="AR172" s="32"/>
      <c r="AS172" s="20"/>
    </row>
    <row r="173" spans="1:45">
      <c r="A173" s="10">
        <f>Weekly!B173</f>
        <v>1953.2758376160075</v>
      </c>
      <c r="B173" s="1">
        <f>Weekly!C173</f>
        <v>24.62</v>
      </c>
      <c r="C173" s="6"/>
      <c r="D173" s="14"/>
      <c r="F173" s="23">
        <f t="shared" si="61"/>
        <v>1953.8366368545478</v>
      </c>
      <c r="G173" s="23">
        <f t="shared" si="62"/>
        <v>1953.8497338159982</v>
      </c>
      <c r="H173" s="23">
        <f t="shared" si="68"/>
        <v>24.54</v>
      </c>
      <c r="I173" s="23">
        <f t="shared" si="78"/>
        <v>24.518333333333331</v>
      </c>
      <c r="J173" s="23">
        <f t="shared" si="79"/>
        <v>24.460555555555558</v>
      </c>
      <c r="K173" s="23">
        <f t="shared" si="80"/>
        <v>0.23620795384857729</v>
      </c>
      <c r="L173" s="54">
        <f t="shared" si="69"/>
        <v>0.32478593654181598</v>
      </c>
      <c r="M173" s="24"/>
      <c r="N173" s="32">
        <f t="shared" si="57"/>
        <v>-0.33479211059001696</v>
      </c>
      <c r="O173" s="32">
        <f t="shared" si="70"/>
        <v>-0.16400000000000001</v>
      </c>
      <c r="P173" s="32"/>
      <c r="Q173" s="42"/>
      <c r="R173" s="32"/>
      <c r="S173" s="20"/>
      <c r="U173" s="23">
        <f t="shared" si="63"/>
        <v>1962.7687645636827</v>
      </c>
      <c r="V173" s="23">
        <f t="shared" si="64"/>
        <v>1962.8080554480337</v>
      </c>
      <c r="W173" s="23">
        <f t="shared" si="65"/>
        <v>56.207500000000003</v>
      </c>
      <c r="X173" s="23">
        <f t="shared" si="75"/>
        <v>58.124166666666667</v>
      </c>
      <c r="Y173" s="23">
        <f t="shared" si="76"/>
        <v>60.034333333333329</v>
      </c>
      <c r="Z173" s="23">
        <f t="shared" si="77"/>
        <v>-3.1817904199263669</v>
      </c>
      <c r="AA173" s="47">
        <f t="shared" si="81"/>
        <v>-6.3744079776572153</v>
      </c>
      <c r="AB173" s="24"/>
      <c r="AC173" s="32">
        <f t="shared" si="58"/>
        <v>-0.41113224322370268</v>
      </c>
      <c r="AD173" s="49">
        <f t="shared" si="71"/>
        <v>-0.22450000000000001</v>
      </c>
      <c r="AE173" s="32"/>
      <c r="AF173" s="32"/>
      <c r="AG173" s="20"/>
      <c r="AI173" s="23">
        <f t="shared" si="66"/>
        <v>1987.325567038034</v>
      </c>
      <c r="AJ173" s="23">
        <f t="shared" si="67"/>
        <v>1987.5613123441401</v>
      </c>
      <c r="AK173" s="23">
        <f t="shared" si="60"/>
        <v>298.24</v>
      </c>
      <c r="AL173" s="23">
        <f t="shared" si="72"/>
        <v>267.87376068376062</v>
      </c>
      <c r="AM173" s="47">
        <f t="shared" si="73"/>
        <v>11.336026058964531</v>
      </c>
      <c r="AN173" s="24"/>
      <c r="AO173" s="32">
        <f t="shared" si="59"/>
        <v>0.84425516725280458</v>
      </c>
      <c r="AP173" s="32">
        <f t="shared" si="74"/>
        <v>0.191</v>
      </c>
      <c r="AQ173" s="32"/>
      <c r="AR173" s="32"/>
      <c r="AS173" s="20"/>
    </row>
    <row r="174" spans="1:45">
      <c r="A174" s="10">
        <f>Weekly!B174</f>
        <v>1953.2950025715174</v>
      </c>
      <c r="B174" s="1">
        <f>Weekly!C174</f>
        <v>24.2</v>
      </c>
      <c r="C174" s="6"/>
      <c r="D174" s="14"/>
      <c r="F174" s="23">
        <f t="shared" si="61"/>
        <v>1953.8628307774484</v>
      </c>
      <c r="G174" s="23">
        <f t="shared" si="62"/>
        <v>1953.8759277388988</v>
      </c>
      <c r="H174" s="23">
        <f t="shared" si="68"/>
        <v>24.44</v>
      </c>
      <c r="I174" s="23">
        <f t="shared" si="78"/>
        <v>24.600000000000005</v>
      </c>
      <c r="J174" s="23">
        <f t="shared" si="79"/>
        <v>24.592222222222219</v>
      </c>
      <c r="K174" s="23">
        <f t="shared" si="80"/>
        <v>3.1626982334098663E-2</v>
      </c>
      <c r="L174" s="54">
        <f t="shared" si="69"/>
        <v>-0.61898522568109016</v>
      </c>
      <c r="M174" s="24"/>
      <c r="N174" s="32">
        <f t="shared" si="57"/>
        <v>-0.86215926825836287</v>
      </c>
      <c r="O174" s="32">
        <f t="shared" si="70"/>
        <v>-0.16400000000000001</v>
      </c>
      <c r="P174" s="32"/>
      <c r="Q174" s="42"/>
      <c r="R174" s="32"/>
      <c r="S174" s="20"/>
      <c r="U174" s="23">
        <f t="shared" si="63"/>
        <v>1962.8473463323846</v>
      </c>
      <c r="V174" s="23">
        <f t="shared" si="64"/>
        <v>1962.8866372167356</v>
      </c>
      <c r="W174" s="23">
        <f t="shared" si="65"/>
        <v>60.684999999999995</v>
      </c>
      <c r="X174" s="23">
        <f t="shared" si="75"/>
        <v>59.9</v>
      </c>
      <c r="Y174" s="23">
        <f t="shared" si="76"/>
        <v>61.136944444444438</v>
      </c>
      <c r="Z174" s="23">
        <f t="shared" si="77"/>
        <v>-2.0232356322100076</v>
      </c>
      <c r="AA174" s="47">
        <f t="shared" si="81"/>
        <v>-0.73923296061210175</v>
      </c>
      <c r="AB174" s="24"/>
      <c r="AC174" s="32">
        <f t="shared" si="58"/>
        <v>0.27100400261097041</v>
      </c>
      <c r="AD174" s="49">
        <f t="shared" si="71"/>
        <v>-0.22450000000000001</v>
      </c>
      <c r="AE174" s="32"/>
      <c r="AF174" s="32"/>
      <c r="AG174" s="20"/>
      <c r="AI174" s="23">
        <f t="shared" si="66"/>
        <v>1987.5613123441401</v>
      </c>
      <c r="AJ174" s="23">
        <f t="shared" si="67"/>
        <v>1987.7970576502462</v>
      </c>
      <c r="AK174" s="23">
        <f t="shared" si="60"/>
        <v>318.72307692307697</v>
      </c>
      <c r="AL174" s="23">
        <f t="shared" si="72"/>
        <v>270.49672364672358</v>
      </c>
      <c r="AM174" s="47">
        <f t="shared" si="73"/>
        <v>17.828812351656566</v>
      </c>
      <c r="AN174" s="24"/>
      <c r="AO174" s="32">
        <f t="shared" si="59"/>
        <v>0.30224047101970625</v>
      </c>
      <c r="AP174" s="32">
        <f t="shared" si="74"/>
        <v>0.191</v>
      </c>
      <c r="AQ174" s="32"/>
      <c r="AR174" s="32"/>
      <c r="AS174" s="20"/>
    </row>
    <row r="175" spans="1:45">
      <c r="A175" s="10">
        <f>Weekly!B175</f>
        <v>1953.3141675270274</v>
      </c>
      <c r="B175" s="1">
        <f>Weekly!C175</f>
        <v>24.73</v>
      </c>
      <c r="C175" s="6"/>
      <c r="D175" s="14"/>
      <c r="F175" s="23">
        <f t="shared" si="61"/>
        <v>1953.889024700349</v>
      </c>
      <c r="G175" s="23">
        <f t="shared" si="62"/>
        <v>1953.9021216617994</v>
      </c>
      <c r="H175" s="23">
        <f t="shared" si="68"/>
        <v>24.82</v>
      </c>
      <c r="I175" s="23">
        <f t="shared" si="78"/>
        <v>24.673333333333336</v>
      </c>
      <c r="J175" s="23">
        <f t="shared" si="79"/>
        <v>24.68</v>
      </c>
      <c r="K175" s="23">
        <f t="shared" si="80"/>
        <v>-2.7012425715822186E-2</v>
      </c>
      <c r="L175" s="54">
        <f t="shared" si="69"/>
        <v>0.56726094003241023</v>
      </c>
      <c r="M175" s="24"/>
      <c r="N175" s="32">
        <f t="shared" si="57"/>
        <v>-0.98611252247858427</v>
      </c>
      <c r="O175" s="32">
        <f t="shared" si="70"/>
        <v>-0.16400000000000001</v>
      </c>
      <c r="P175" s="32"/>
      <c r="Q175" s="42"/>
      <c r="R175" s="32"/>
      <c r="S175" s="20"/>
      <c r="U175" s="23">
        <f t="shared" si="63"/>
        <v>1962.9259281010866</v>
      </c>
      <c r="V175" s="23">
        <f t="shared" si="64"/>
        <v>1962.9652189854376</v>
      </c>
      <c r="W175" s="23">
        <f t="shared" si="65"/>
        <v>62.807499999999997</v>
      </c>
      <c r="X175" s="23">
        <f t="shared" si="75"/>
        <v>62.837499999999999</v>
      </c>
      <c r="Y175" s="23">
        <f t="shared" si="76"/>
        <v>62.369166666666665</v>
      </c>
      <c r="Z175" s="23">
        <f t="shared" si="77"/>
        <v>0.75090522827785389</v>
      </c>
      <c r="AA175" s="47">
        <f t="shared" ref="AA175:AA238" si="82">100*((W175/Y175)-1)</f>
        <v>0.70280453749849148</v>
      </c>
      <c r="AB175" s="24"/>
      <c r="AC175" s="32">
        <f t="shared" si="58"/>
        <v>0.82633446375021535</v>
      </c>
      <c r="AD175" s="49">
        <f t="shared" si="71"/>
        <v>-0.22450000000000001</v>
      </c>
      <c r="AE175" s="32"/>
      <c r="AF175" s="32"/>
      <c r="AG175" s="20"/>
      <c r="AI175" s="23">
        <f t="shared" si="66"/>
        <v>1987.7970576502462</v>
      </c>
      <c r="AJ175" s="23">
        <f t="shared" si="67"/>
        <v>1988.0328029563523</v>
      </c>
      <c r="AK175" s="23">
        <f t="shared" si="60"/>
        <v>244.10916666666665</v>
      </c>
      <c r="AL175" s="23">
        <f t="shared" si="72"/>
        <v>274.19815527065526</v>
      </c>
      <c r="AM175" s="47">
        <f t="shared" si="73"/>
        <v>-10.973446766732764</v>
      </c>
      <c r="AN175" s="24"/>
      <c r="AO175" s="32">
        <f t="shared" si="59"/>
        <v>-0.38119590063217523</v>
      </c>
      <c r="AP175" s="32">
        <f t="shared" si="74"/>
        <v>0.191</v>
      </c>
      <c r="AQ175" s="32"/>
      <c r="AR175" s="32"/>
      <c r="AS175" s="20"/>
    </row>
    <row r="176" spans="1:45">
      <c r="A176" s="10">
        <f>Weekly!B176</f>
        <v>1953.3333324825373</v>
      </c>
      <c r="B176" s="1">
        <f>Weekly!C176</f>
        <v>24.9</v>
      </c>
      <c r="C176" s="6"/>
      <c r="D176" s="14"/>
      <c r="F176" s="23">
        <f t="shared" si="61"/>
        <v>1953.9152186232495</v>
      </c>
      <c r="G176" s="23">
        <f t="shared" si="62"/>
        <v>1953.9283155846999</v>
      </c>
      <c r="H176" s="23">
        <f t="shared" si="68"/>
        <v>24.76</v>
      </c>
      <c r="I176" s="23">
        <f t="shared" si="78"/>
        <v>24.824999999999999</v>
      </c>
      <c r="J176" s="23">
        <f t="shared" si="79"/>
        <v>24.823333333333338</v>
      </c>
      <c r="K176" s="23">
        <f t="shared" si="80"/>
        <v>6.7141130656533932E-3</v>
      </c>
      <c r="L176" s="54">
        <f t="shared" si="69"/>
        <v>-0.25513629649523972</v>
      </c>
      <c r="M176" s="24"/>
      <c r="N176" s="32">
        <f t="shared" si="57"/>
        <v>-0.64865276801465954</v>
      </c>
      <c r="O176" s="32">
        <f t="shared" si="70"/>
        <v>-0.16400000000000001</v>
      </c>
      <c r="P176" s="32"/>
      <c r="Q176" s="42"/>
      <c r="R176" s="32"/>
      <c r="S176" s="20"/>
      <c r="U176" s="23">
        <f t="shared" si="63"/>
        <v>1963.0045098697885</v>
      </c>
      <c r="V176" s="23">
        <f t="shared" si="64"/>
        <v>1963.0438007541395</v>
      </c>
      <c r="W176" s="23">
        <f t="shared" si="65"/>
        <v>65.02</v>
      </c>
      <c r="X176" s="23">
        <f t="shared" si="75"/>
        <v>64.676666666666662</v>
      </c>
      <c r="Y176" s="23">
        <f t="shared" si="76"/>
        <v>63.612777777777779</v>
      </c>
      <c r="Z176" s="23">
        <f t="shared" si="77"/>
        <v>1.6724452634428788</v>
      </c>
      <c r="AA176" s="47">
        <f t="shared" si="82"/>
        <v>2.2121691134729948</v>
      </c>
      <c r="AB176" s="24"/>
      <c r="AC176" s="32">
        <f t="shared" si="58"/>
        <v>0.99501384561687056</v>
      </c>
      <c r="AD176" s="49">
        <f t="shared" si="71"/>
        <v>-0.22450000000000001</v>
      </c>
      <c r="AE176" s="32"/>
      <c r="AF176" s="32"/>
      <c r="AG176" s="20"/>
      <c r="AI176" s="23">
        <f t="shared" si="66"/>
        <v>1988.0328029563523</v>
      </c>
      <c r="AJ176" s="23">
        <f t="shared" si="67"/>
        <v>1988.2685482624584</v>
      </c>
      <c r="AK176" s="23">
        <f t="shared" si="60"/>
        <v>259.0866666666667</v>
      </c>
      <c r="AL176" s="23">
        <f t="shared" ref="AL176:AL234" si="83">AVERAGE(AK172:AK180)</f>
        <v>278.00688034188039</v>
      </c>
      <c r="AM176" s="47">
        <f t="shared" ref="AM176:AM234" si="84">100*((AK176/AL176)-1)</f>
        <v>-6.8056638209624376</v>
      </c>
      <c r="AN176" s="24"/>
      <c r="AO176" s="32">
        <f t="shared" si="59"/>
        <v>-0.88626647385774104</v>
      </c>
      <c r="AP176" s="32">
        <f t="shared" si="74"/>
        <v>0.191</v>
      </c>
      <c r="AQ176" s="32"/>
      <c r="AR176" s="32"/>
      <c r="AS176" s="20"/>
    </row>
    <row r="177" spans="1:45">
      <c r="A177" s="10">
        <f>Weekly!B177</f>
        <v>1953.3524974380473</v>
      </c>
      <c r="B177" s="1">
        <f>Weekly!C177</f>
        <v>24.84</v>
      </c>
      <c r="C177" s="6"/>
      <c r="D177" s="14"/>
      <c r="F177" s="23">
        <f t="shared" si="61"/>
        <v>1953.9414125461501</v>
      </c>
      <c r="G177" s="23">
        <f t="shared" si="62"/>
        <v>1953.9545095076005</v>
      </c>
      <c r="H177" s="23">
        <f t="shared" si="68"/>
        <v>24.895</v>
      </c>
      <c r="I177" s="23">
        <f t="shared" si="78"/>
        <v>24.821666666666669</v>
      </c>
      <c r="J177" s="23">
        <f t="shared" si="79"/>
        <v>24.990555555555559</v>
      </c>
      <c r="K177" s="23">
        <f t="shared" si="80"/>
        <v>-0.67581086188116535</v>
      </c>
      <c r="L177" s="54">
        <f t="shared" si="69"/>
        <v>-0.38236667185382878</v>
      </c>
      <c r="M177" s="24"/>
      <c r="N177" s="32">
        <f t="shared" si="57"/>
        <v>-7.6811744263181108E-3</v>
      </c>
      <c r="O177" s="32">
        <f t="shared" si="70"/>
        <v>-0.16400000000000001</v>
      </c>
      <c r="P177" s="32"/>
      <c r="Q177" s="42"/>
      <c r="R177" s="32"/>
      <c r="S177" s="20"/>
      <c r="U177" s="23">
        <f t="shared" si="63"/>
        <v>1963.0830916384905</v>
      </c>
      <c r="V177" s="23">
        <f t="shared" si="64"/>
        <v>1963.1223825228415</v>
      </c>
      <c r="W177" s="23">
        <f t="shared" si="65"/>
        <v>66.202500000000001</v>
      </c>
      <c r="X177" s="23">
        <f t="shared" si="75"/>
        <v>65.536666666666676</v>
      </c>
      <c r="Y177" s="23">
        <f t="shared" si="76"/>
        <v>65.05138888888888</v>
      </c>
      <c r="Z177" s="23">
        <f t="shared" si="77"/>
        <v>0.74599141704210226</v>
      </c>
      <c r="AA177" s="47">
        <f t="shared" si="82"/>
        <v>1.769541174712308</v>
      </c>
      <c r="AB177" s="24"/>
      <c r="AC177" s="32">
        <f t="shared" si="58"/>
        <v>0.69811519077314121</v>
      </c>
      <c r="AD177" s="49">
        <f t="shared" si="71"/>
        <v>-0.22450000000000001</v>
      </c>
      <c r="AE177" s="32"/>
      <c r="AF177" s="32"/>
      <c r="AG177" s="20"/>
      <c r="AI177" s="23">
        <f t="shared" si="66"/>
        <v>1988.2685482624584</v>
      </c>
      <c r="AJ177" s="23">
        <f t="shared" si="67"/>
        <v>1988.5042935685644</v>
      </c>
      <c r="AK177" s="23">
        <f t="shared" si="60"/>
        <v>263.4861538461538</v>
      </c>
      <c r="AL177" s="23">
        <f t="shared" si="83"/>
        <v>280.3449358974359</v>
      </c>
      <c r="AM177" s="47">
        <f t="shared" si="84"/>
        <v>-6.0135853702204534</v>
      </c>
      <c r="AN177" s="24"/>
      <c r="AO177" s="32">
        <f t="shared" si="59"/>
        <v>-0.97664311421059546</v>
      </c>
      <c r="AP177" s="32">
        <f t="shared" si="74"/>
        <v>0.191</v>
      </c>
      <c r="AQ177" s="32"/>
      <c r="AR177" s="32"/>
      <c r="AS177" s="20"/>
    </row>
    <row r="178" spans="1:45">
      <c r="A178" s="10">
        <f>Weekly!B178</f>
        <v>1953.3716623935572</v>
      </c>
      <c r="B178" s="1">
        <f>Weekly!C178</f>
        <v>25.03</v>
      </c>
      <c r="C178" s="6"/>
      <c r="D178" s="14"/>
      <c r="F178" s="23">
        <f t="shared" si="61"/>
        <v>1953.9676064690507</v>
      </c>
      <c r="G178" s="23">
        <f t="shared" si="62"/>
        <v>1953.9807034305011</v>
      </c>
      <c r="H178" s="23">
        <f t="shared" si="68"/>
        <v>24.81</v>
      </c>
      <c r="I178" s="23">
        <f t="shared" si="78"/>
        <v>24.87833333333333</v>
      </c>
      <c r="J178" s="23">
        <f t="shared" si="79"/>
        <v>25.186111111111114</v>
      </c>
      <c r="K178" s="23">
        <f t="shared" si="80"/>
        <v>-1.2220138965479466</v>
      </c>
      <c r="L178" s="54">
        <f t="shared" si="69"/>
        <v>-1.4933274511966577</v>
      </c>
      <c r="M178" s="24"/>
      <c r="N178" s="32">
        <f t="shared" si="57"/>
        <v>0.63688452604264112</v>
      </c>
      <c r="O178" s="32">
        <f t="shared" si="70"/>
        <v>-0.16400000000000001</v>
      </c>
      <c r="P178" s="32"/>
      <c r="Q178" s="42"/>
      <c r="R178" s="32"/>
      <c r="S178" s="20"/>
      <c r="U178" s="23">
        <f t="shared" si="63"/>
        <v>1963.1616734071924</v>
      </c>
      <c r="V178" s="23">
        <f t="shared" si="64"/>
        <v>1963.2009642915434</v>
      </c>
      <c r="W178" s="23">
        <f t="shared" si="65"/>
        <v>65.387500000000003</v>
      </c>
      <c r="X178" s="23">
        <f t="shared" si="75"/>
        <v>66.7</v>
      </c>
      <c r="Y178" s="23">
        <f t="shared" si="76"/>
        <v>66.516666666666666</v>
      </c>
      <c r="Z178" s="23">
        <f t="shared" si="77"/>
        <v>0.27562014532698242</v>
      </c>
      <c r="AA178" s="47">
        <f t="shared" si="82"/>
        <v>-1.6975695314457417</v>
      </c>
      <c r="AB178" s="24"/>
      <c r="AC178" s="32">
        <f t="shared" si="58"/>
        <v>7.4560679481175327E-2</v>
      </c>
      <c r="AD178" s="49">
        <f t="shared" si="71"/>
        <v>-0.22450000000000001</v>
      </c>
      <c r="AE178" s="32"/>
      <c r="AF178" s="32"/>
      <c r="AG178" s="20"/>
      <c r="AI178" s="23">
        <f t="shared" si="66"/>
        <v>1988.5042935685644</v>
      </c>
      <c r="AJ178" s="23">
        <f t="shared" si="67"/>
        <v>1988.7400388746705</v>
      </c>
      <c r="AK178" s="23">
        <f t="shared" si="60"/>
        <v>266.91166666666663</v>
      </c>
      <c r="AL178" s="23">
        <f t="shared" si="83"/>
        <v>284.62447293447292</v>
      </c>
      <c r="AM178" s="47">
        <f t="shared" si="84"/>
        <v>-6.2232196989906008</v>
      </c>
      <c r="AN178" s="24"/>
      <c r="AO178" s="32">
        <f t="shared" si="59"/>
        <v>-0.61003758724516366</v>
      </c>
      <c r="AP178" s="32">
        <f t="shared" si="74"/>
        <v>0.191</v>
      </c>
      <c r="AQ178" s="32"/>
      <c r="AR178" s="32"/>
      <c r="AS178" s="20"/>
    </row>
    <row r="179" spans="1:45">
      <c r="A179" s="10">
        <f>Weekly!B179</f>
        <v>1953.3908273490672</v>
      </c>
      <c r="B179" s="1">
        <f>Weekly!C179</f>
        <v>24.54</v>
      </c>
      <c r="C179" s="6"/>
      <c r="D179" s="14"/>
      <c r="F179" s="23">
        <f t="shared" si="61"/>
        <v>1953.9938003919513</v>
      </c>
      <c r="G179" s="23">
        <f t="shared" si="62"/>
        <v>1954.0068973534017</v>
      </c>
      <c r="H179" s="23">
        <f t="shared" si="68"/>
        <v>24.93</v>
      </c>
      <c r="I179" s="23">
        <f t="shared" si="78"/>
        <v>25.126666666666665</v>
      </c>
      <c r="J179" s="23">
        <f t="shared" si="79"/>
        <v>25.361666666666668</v>
      </c>
      <c r="K179" s="23">
        <f t="shared" si="80"/>
        <v>-0.92659525530657261</v>
      </c>
      <c r="L179" s="54">
        <f t="shared" si="69"/>
        <v>-1.7020437668397226</v>
      </c>
      <c r="M179" s="24"/>
      <c r="N179" s="32">
        <f t="shared" si="57"/>
        <v>0.98344487859555729</v>
      </c>
      <c r="O179" s="32">
        <f t="shared" si="70"/>
        <v>-0.16400000000000001</v>
      </c>
      <c r="P179" s="32"/>
      <c r="Q179" s="42"/>
      <c r="R179" s="32"/>
      <c r="S179" s="20"/>
      <c r="U179" s="23">
        <f t="shared" si="63"/>
        <v>1963.2402551758944</v>
      </c>
      <c r="V179" s="23">
        <f t="shared" si="64"/>
        <v>1963.2795460602454</v>
      </c>
      <c r="W179" s="23">
        <f t="shared" si="65"/>
        <v>68.510000000000005</v>
      </c>
      <c r="X179" s="23">
        <f t="shared" si="75"/>
        <v>68.037500000000009</v>
      </c>
      <c r="Y179" s="23">
        <f t="shared" si="76"/>
        <v>67.546388888888885</v>
      </c>
      <c r="Z179" s="23">
        <f t="shared" si="77"/>
        <v>0.727072341230528</v>
      </c>
      <c r="AA179" s="47">
        <f t="shared" si="82"/>
        <v>1.4265916016564795</v>
      </c>
      <c r="AB179" s="24"/>
      <c r="AC179" s="32">
        <f t="shared" si="58"/>
        <v>-0.58388160238961528</v>
      </c>
      <c r="AD179" s="49">
        <f t="shared" si="71"/>
        <v>-0.22450000000000001</v>
      </c>
      <c r="AE179" s="32"/>
      <c r="AF179" s="32"/>
      <c r="AG179" s="20"/>
      <c r="AI179" s="23">
        <f t="shared" si="66"/>
        <v>1988.7400388746705</v>
      </c>
      <c r="AJ179" s="23">
        <f t="shared" si="67"/>
        <v>1988.9757841807766</v>
      </c>
      <c r="AK179" s="23">
        <f t="shared" si="60"/>
        <v>274.22749999999996</v>
      </c>
      <c r="AL179" s="23">
        <f t="shared" si="83"/>
        <v>287.42348290598289</v>
      </c>
      <c r="AM179" s="47">
        <f t="shared" si="84"/>
        <v>-4.591129010255357</v>
      </c>
      <c r="AN179" s="24"/>
      <c r="AO179" s="32">
        <f t="shared" si="59"/>
        <v>4.20113066048525E-2</v>
      </c>
      <c r="AP179" s="32">
        <f t="shared" si="74"/>
        <v>0.191</v>
      </c>
      <c r="AQ179" s="32"/>
      <c r="AR179" s="32"/>
      <c r="AS179" s="20"/>
    </row>
    <row r="180" spans="1:45">
      <c r="A180" s="10">
        <f>Weekly!B180</f>
        <v>1953.4099923045771</v>
      </c>
      <c r="B180" s="1">
        <f>Weekly!C180</f>
        <v>24.09</v>
      </c>
      <c r="C180" s="6"/>
      <c r="D180" s="14"/>
      <c r="F180" s="23">
        <f t="shared" si="61"/>
        <v>1954.0199943148518</v>
      </c>
      <c r="G180" s="23">
        <f t="shared" si="62"/>
        <v>1954.0330912763022</v>
      </c>
      <c r="H180" s="23">
        <f t="shared" si="68"/>
        <v>25.64</v>
      </c>
      <c r="I180" s="23">
        <f t="shared" si="78"/>
        <v>25.55</v>
      </c>
      <c r="J180" s="23">
        <f t="shared" si="79"/>
        <v>25.509444444444448</v>
      </c>
      <c r="K180" s="23">
        <f t="shared" si="80"/>
        <v>0.15898251192367763</v>
      </c>
      <c r="L180" s="54">
        <f t="shared" si="69"/>
        <v>0.51179301783652598</v>
      </c>
      <c r="M180" s="24"/>
      <c r="N180" s="32">
        <f t="shared" si="57"/>
        <v>0.86984044268468519</v>
      </c>
      <c r="O180" s="32">
        <f t="shared" si="70"/>
        <v>-0.16400000000000001</v>
      </c>
      <c r="P180" s="32"/>
      <c r="Q180" s="42"/>
      <c r="R180" s="32"/>
      <c r="S180" s="20"/>
      <c r="U180" s="23">
        <f t="shared" si="63"/>
        <v>1963.3188369445963</v>
      </c>
      <c r="V180" s="23">
        <f t="shared" si="64"/>
        <v>1963.3581278289473</v>
      </c>
      <c r="W180" s="23">
        <f t="shared" si="65"/>
        <v>70.215000000000003</v>
      </c>
      <c r="X180" s="23">
        <f t="shared" si="75"/>
        <v>69.717500000000015</v>
      </c>
      <c r="Y180" s="23">
        <f t="shared" si="76"/>
        <v>68.630833333333328</v>
      </c>
      <c r="Z180" s="23">
        <f t="shared" si="77"/>
        <v>1.5833505348665344</v>
      </c>
      <c r="AA180" s="47">
        <f t="shared" si="82"/>
        <v>2.30824337943345</v>
      </c>
      <c r="AB180" s="24"/>
      <c r="AC180" s="32">
        <f t="shared" si="58"/>
        <v>-0.96911919338163743</v>
      </c>
      <c r="AD180" s="49">
        <f t="shared" si="71"/>
        <v>-0.22450000000000001</v>
      </c>
      <c r="AE180" s="32"/>
      <c r="AF180" s="32"/>
      <c r="AG180" s="20"/>
      <c r="AI180" s="23">
        <f t="shared" si="66"/>
        <v>1988.9757841807766</v>
      </c>
      <c r="AJ180" s="23">
        <f t="shared" si="67"/>
        <v>1989.2115294868827</v>
      </c>
      <c r="AK180" s="23">
        <f t="shared" si="60"/>
        <v>288.47769230769234</v>
      </c>
      <c r="AL180" s="23">
        <f t="shared" si="83"/>
        <v>298.15297720797719</v>
      </c>
      <c r="AM180" s="47">
        <f t="shared" si="84"/>
        <v>-3.2450740525511668</v>
      </c>
      <c r="AN180" s="24"/>
      <c r="AO180" s="32">
        <f t="shared" si="59"/>
        <v>0.67440264319079157</v>
      </c>
      <c r="AP180" s="32">
        <f t="shared" si="74"/>
        <v>0.191</v>
      </c>
      <c r="AQ180" s="32"/>
      <c r="AR180" s="32"/>
      <c r="AS180" s="20"/>
    </row>
    <row r="181" spans="1:45">
      <c r="A181" s="10">
        <f>Weekly!B181</f>
        <v>1953.4291572600871</v>
      </c>
      <c r="B181" s="1">
        <f>Weekly!C181</f>
        <v>23.82</v>
      </c>
      <c r="C181" s="6"/>
      <c r="D181" s="14"/>
      <c r="F181" s="23">
        <f t="shared" si="61"/>
        <v>1954.0461882377524</v>
      </c>
      <c r="G181" s="23">
        <f t="shared" si="62"/>
        <v>1954.0592851992028</v>
      </c>
      <c r="H181" s="23">
        <f t="shared" si="68"/>
        <v>26.08</v>
      </c>
      <c r="I181" s="23">
        <f t="shared" si="78"/>
        <v>26.006666666666664</v>
      </c>
      <c r="J181" s="23">
        <f t="shared" si="79"/>
        <v>25.714444444444446</v>
      </c>
      <c r="K181" s="23">
        <f t="shared" si="80"/>
        <v>1.1364127381929601</v>
      </c>
      <c r="L181" s="54">
        <f t="shared" si="69"/>
        <v>1.4215961629866269</v>
      </c>
      <c r="M181" s="24"/>
      <c r="N181" s="32">
        <f t="shared" si="57"/>
        <v>0.34922799644493469</v>
      </c>
      <c r="O181" s="32">
        <f t="shared" si="70"/>
        <v>-0.16400000000000001</v>
      </c>
      <c r="P181" s="32"/>
      <c r="Q181" s="42"/>
      <c r="R181" s="32"/>
      <c r="S181" s="20"/>
      <c r="U181" s="23">
        <f t="shared" si="63"/>
        <v>1963.3974187132983</v>
      </c>
      <c r="V181" s="23">
        <f t="shared" si="64"/>
        <v>1963.4367095976493</v>
      </c>
      <c r="W181" s="23">
        <f t="shared" si="65"/>
        <v>70.427499999999995</v>
      </c>
      <c r="X181" s="23">
        <f t="shared" si="75"/>
        <v>70.012500000000003</v>
      </c>
      <c r="Y181" s="23">
        <f t="shared" si="76"/>
        <v>69.477222222222224</v>
      </c>
      <c r="Z181" s="23">
        <f t="shared" si="77"/>
        <v>0.77043635404090427</v>
      </c>
      <c r="AA181" s="47">
        <f t="shared" si="82"/>
        <v>1.3677544199137914</v>
      </c>
      <c r="AB181" s="24"/>
      <c r="AC181" s="32">
        <f t="shared" si="58"/>
        <v>-0.9008951432311525</v>
      </c>
      <c r="AD181" s="49">
        <f t="shared" si="71"/>
        <v>-0.22450000000000001</v>
      </c>
      <c r="AE181" s="32"/>
      <c r="AF181" s="32"/>
      <c r="AG181" s="20"/>
      <c r="AI181" s="23">
        <f t="shared" si="66"/>
        <v>1989.2115294868827</v>
      </c>
      <c r="AJ181" s="23">
        <f t="shared" si="67"/>
        <v>1989.4472747929888</v>
      </c>
      <c r="AK181" s="23">
        <f t="shared" si="60"/>
        <v>309.84250000000003</v>
      </c>
      <c r="AL181" s="23">
        <f t="shared" si="83"/>
        <v>307.20094017094016</v>
      </c>
      <c r="AM181" s="47">
        <f t="shared" si="84"/>
        <v>0.85988012523334767</v>
      </c>
      <c r="AN181" s="24"/>
      <c r="AO181" s="32">
        <f t="shared" si="59"/>
        <v>0.99123348787727628</v>
      </c>
      <c r="AP181" s="32">
        <f t="shared" si="74"/>
        <v>0.191</v>
      </c>
      <c r="AQ181" s="32"/>
      <c r="AR181" s="32"/>
      <c r="AS181" s="20"/>
    </row>
    <row r="182" spans="1:45">
      <c r="A182" s="10">
        <f>Weekly!B182</f>
        <v>1953.448322215597</v>
      </c>
      <c r="B182" s="1">
        <f>Weekly!C182</f>
        <v>23.84</v>
      </c>
      <c r="C182" s="6"/>
      <c r="D182" s="14"/>
      <c r="F182" s="23">
        <f t="shared" si="61"/>
        <v>1954.072382160653</v>
      </c>
      <c r="G182" s="23">
        <f t="shared" si="62"/>
        <v>1954.0854791221034</v>
      </c>
      <c r="H182" s="23">
        <f t="shared" si="68"/>
        <v>26.3</v>
      </c>
      <c r="I182" s="23">
        <f t="shared" si="78"/>
        <v>26.133333333333336</v>
      </c>
      <c r="J182" s="23">
        <f t="shared" si="79"/>
        <v>25.927222222222223</v>
      </c>
      <c r="K182" s="23">
        <f t="shared" si="80"/>
        <v>0.79496025198739773</v>
      </c>
      <c r="L182" s="54">
        <f t="shared" si="69"/>
        <v>1.4377852535944591</v>
      </c>
      <c r="M182" s="24"/>
      <c r="N182" s="32">
        <f t="shared" si="57"/>
        <v>-0.33479211056707164</v>
      </c>
      <c r="O182" s="32">
        <f t="shared" si="70"/>
        <v>-0.16400000000000001</v>
      </c>
      <c r="P182" s="32"/>
      <c r="Q182" s="42"/>
      <c r="R182" s="32"/>
      <c r="S182" s="20"/>
      <c r="U182" s="23">
        <f t="shared" si="63"/>
        <v>1963.4760004820002</v>
      </c>
      <c r="V182" s="23">
        <f t="shared" si="64"/>
        <v>1963.5152913663512</v>
      </c>
      <c r="W182" s="23">
        <f t="shared" si="65"/>
        <v>69.39500000000001</v>
      </c>
      <c r="X182" s="23">
        <f t="shared" si="75"/>
        <v>69.924999999999997</v>
      </c>
      <c r="Y182" s="23">
        <f t="shared" si="76"/>
        <v>70.302500000000009</v>
      </c>
      <c r="Z182" s="23">
        <f t="shared" si="77"/>
        <v>-0.53696525728105238</v>
      </c>
      <c r="AA182" s="47">
        <f t="shared" si="82"/>
        <v>-1.29085025425838</v>
      </c>
      <c r="AB182" s="24"/>
      <c r="AC182" s="32">
        <f t="shared" si="58"/>
        <v>-0.41113224322937036</v>
      </c>
      <c r="AD182" s="49">
        <f t="shared" si="71"/>
        <v>-0.22450000000000001</v>
      </c>
      <c r="AE182" s="32"/>
      <c r="AF182" s="32"/>
      <c r="AG182" s="20"/>
      <c r="AI182" s="23">
        <f t="shared" si="66"/>
        <v>1989.4472747929888</v>
      </c>
      <c r="AJ182" s="23">
        <f t="shared" si="67"/>
        <v>1989.6830200990948</v>
      </c>
      <c r="AK182" s="23">
        <f t="shared" si="60"/>
        <v>336.75583333333333</v>
      </c>
      <c r="AL182" s="23">
        <f t="shared" si="83"/>
        <v>317.4984971509972</v>
      </c>
      <c r="AM182" s="47">
        <f t="shared" si="84"/>
        <v>6.0653314441289075</v>
      </c>
      <c r="AN182" s="24"/>
      <c r="AO182" s="32">
        <f t="shared" si="59"/>
        <v>0.84425516725289806</v>
      </c>
      <c r="AP182" s="32">
        <f t="shared" si="74"/>
        <v>0.191</v>
      </c>
      <c r="AQ182" s="32"/>
      <c r="AR182" s="32"/>
      <c r="AS182" s="20"/>
    </row>
    <row r="183" spans="1:45">
      <c r="A183" s="10">
        <f>Weekly!B183</f>
        <v>1953.467487171107</v>
      </c>
      <c r="B183" s="1">
        <f>Weekly!C183</f>
        <v>24.21</v>
      </c>
      <c r="C183" s="6"/>
      <c r="D183" s="14"/>
      <c r="F183" s="23">
        <f t="shared" si="61"/>
        <v>1954.0985760835536</v>
      </c>
      <c r="G183" s="23">
        <f t="shared" si="62"/>
        <v>1954.111673045004</v>
      </c>
      <c r="H183" s="23">
        <f t="shared" si="68"/>
        <v>26.020000000000003</v>
      </c>
      <c r="I183" s="23">
        <f t="shared" si="78"/>
        <v>26.156666666666666</v>
      </c>
      <c r="J183" s="23">
        <f t="shared" si="79"/>
        <v>26.121666666666666</v>
      </c>
      <c r="K183" s="23">
        <f t="shared" si="80"/>
        <v>0.13398838767306742</v>
      </c>
      <c r="L183" s="54">
        <f t="shared" si="69"/>
        <v>-0.38920436419318527</v>
      </c>
      <c r="M183" s="24"/>
      <c r="N183" s="32">
        <f t="shared" si="57"/>
        <v>-0.86215926824602596</v>
      </c>
      <c r="O183" s="32">
        <f t="shared" si="70"/>
        <v>-0.16400000000000001</v>
      </c>
      <c r="P183" s="32"/>
      <c r="Q183" s="42"/>
      <c r="R183" s="32"/>
      <c r="S183" s="20"/>
      <c r="U183" s="23">
        <f t="shared" si="63"/>
        <v>1963.5545822507022</v>
      </c>
      <c r="V183" s="23">
        <f t="shared" si="64"/>
        <v>1963.5938731350532</v>
      </c>
      <c r="W183" s="23">
        <f t="shared" si="65"/>
        <v>69.952500000000001</v>
      </c>
      <c r="X183" s="23">
        <f t="shared" si="75"/>
        <v>70.638333333333335</v>
      </c>
      <c r="Y183" s="23">
        <f t="shared" si="76"/>
        <v>71.07027777777779</v>
      </c>
      <c r="Z183" s="23">
        <f t="shared" si="77"/>
        <v>-0.60777086842837003</v>
      </c>
      <c r="AA183" s="47">
        <f t="shared" si="82"/>
        <v>-1.5727781186853584</v>
      </c>
      <c r="AB183" s="24"/>
      <c r="AC183" s="32">
        <f t="shared" si="58"/>
        <v>0.27100400260498558</v>
      </c>
      <c r="AD183" s="49">
        <f t="shared" si="71"/>
        <v>-0.22450000000000001</v>
      </c>
      <c r="AE183" s="32"/>
      <c r="AF183" s="32"/>
      <c r="AG183" s="20"/>
      <c r="AI183" s="23">
        <f t="shared" si="66"/>
        <v>1989.6830200990948</v>
      </c>
      <c r="AJ183" s="23">
        <f t="shared" si="67"/>
        <v>1989.9187654052009</v>
      </c>
      <c r="AK183" s="23">
        <f t="shared" si="60"/>
        <v>343.91416666666663</v>
      </c>
      <c r="AL183" s="23">
        <f t="shared" si="83"/>
        <v>322.66053418803426</v>
      </c>
      <c r="AM183" s="47">
        <f t="shared" si="84"/>
        <v>6.5869947597144263</v>
      </c>
      <c r="AN183" s="24"/>
      <c r="AO183" s="32">
        <f t="shared" si="59"/>
        <v>0.30224047101987239</v>
      </c>
      <c r="AP183" s="32">
        <f t="shared" si="74"/>
        <v>0.191</v>
      </c>
      <c r="AQ183" s="32"/>
      <c r="AR183" s="32"/>
      <c r="AS183" s="20"/>
    </row>
    <row r="184" spans="1:45">
      <c r="A184" s="10">
        <f>Weekly!B184</f>
        <v>1953.4866521266169</v>
      </c>
      <c r="B184" s="1">
        <f>Weekly!C184</f>
        <v>24.36</v>
      </c>
      <c r="C184" s="6"/>
      <c r="D184" s="14"/>
      <c r="F184" s="23">
        <f t="shared" si="61"/>
        <v>1954.1247700064541</v>
      </c>
      <c r="G184" s="23">
        <f t="shared" si="62"/>
        <v>1954.1378669679045</v>
      </c>
      <c r="H184" s="23">
        <f t="shared" si="68"/>
        <v>26.15</v>
      </c>
      <c r="I184" s="23">
        <f t="shared" si="78"/>
        <v>26.258333333333336</v>
      </c>
      <c r="J184" s="23">
        <f t="shared" si="79"/>
        <v>26.384444444444441</v>
      </c>
      <c r="K184" s="23">
        <f t="shared" si="80"/>
        <v>-0.47797523793478014</v>
      </c>
      <c r="L184" s="54">
        <f t="shared" si="69"/>
        <v>-0.88857070664531967</v>
      </c>
      <c r="M184" s="24"/>
      <c r="N184" s="32">
        <f t="shared" si="57"/>
        <v>-0.98611252248266612</v>
      </c>
      <c r="O184" s="32">
        <f t="shared" si="70"/>
        <v>-0.16400000000000001</v>
      </c>
      <c r="P184" s="32"/>
      <c r="Q184" s="42"/>
      <c r="R184" s="32"/>
      <c r="S184" s="20"/>
      <c r="U184" s="23">
        <f t="shared" si="63"/>
        <v>1963.6331640194041</v>
      </c>
      <c r="V184" s="23">
        <f t="shared" si="64"/>
        <v>1963.6724549037551</v>
      </c>
      <c r="W184" s="23">
        <f t="shared" si="65"/>
        <v>72.567499999999995</v>
      </c>
      <c r="X184" s="23">
        <f t="shared" si="75"/>
        <v>71.719166666666652</v>
      </c>
      <c r="Y184" s="23">
        <f t="shared" si="76"/>
        <v>71.743611111111093</v>
      </c>
      <c r="Z184" s="23">
        <f t="shared" si="77"/>
        <v>-3.4071946011449139E-2</v>
      </c>
      <c r="AA184" s="47">
        <f t="shared" si="82"/>
        <v>1.1483794530678493</v>
      </c>
      <c r="AB184" s="24"/>
      <c r="AC184" s="32">
        <f t="shared" si="58"/>
        <v>0.82633446374671371</v>
      </c>
      <c r="AD184" s="49">
        <f t="shared" si="71"/>
        <v>-0.22450000000000001</v>
      </c>
      <c r="AE184" s="32"/>
      <c r="AF184" s="32"/>
      <c r="AG184" s="20"/>
      <c r="AI184" s="23">
        <f t="shared" si="66"/>
        <v>1989.9187654052009</v>
      </c>
      <c r="AJ184" s="23">
        <f t="shared" si="67"/>
        <v>1990.154510711307</v>
      </c>
      <c r="AK184" s="23">
        <f t="shared" si="60"/>
        <v>340.67461538461532</v>
      </c>
      <c r="AL184" s="23">
        <f t="shared" si="83"/>
        <v>328.4598860398861</v>
      </c>
      <c r="AM184" s="47">
        <f t="shared" si="84"/>
        <v>3.7187887665667496</v>
      </c>
      <c r="AN184" s="24"/>
      <c r="AO184" s="32">
        <f t="shared" si="59"/>
        <v>-0.38119590063201408</v>
      </c>
      <c r="AP184" s="32">
        <f t="shared" si="74"/>
        <v>0.191</v>
      </c>
      <c r="AQ184" s="32"/>
      <c r="AR184" s="32"/>
      <c r="AS184" s="20"/>
    </row>
    <row r="185" spans="1:45">
      <c r="A185" s="10">
        <f>Weekly!B185</f>
        <v>1953.5058170821269</v>
      </c>
      <c r="B185" s="1">
        <f>Weekly!C185</f>
        <v>24.41</v>
      </c>
      <c r="C185" s="6"/>
      <c r="D185" s="14"/>
      <c r="F185" s="23">
        <f t="shared" si="61"/>
        <v>1954.1509639293547</v>
      </c>
      <c r="G185" s="23">
        <f t="shared" si="62"/>
        <v>1954.1640608908051</v>
      </c>
      <c r="H185" s="23">
        <f t="shared" si="68"/>
        <v>26.605</v>
      </c>
      <c r="I185" s="23">
        <f t="shared" si="78"/>
        <v>26.521666666666665</v>
      </c>
      <c r="J185" s="23">
        <f t="shared" si="79"/>
        <v>26.64</v>
      </c>
      <c r="K185" s="23">
        <f t="shared" si="80"/>
        <v>-0.44419419419420292</v>
      </c>
      <c r="L185" s="54">
        <f t="shared" si="69"/>
        <v>-0.13138138138137911</v>
      </c>
      <c r="M185" s="24"/>
      <c r="N185" s="32">
        <f t="shared" si="57"/>
        <v>-0.64865276803319238</v>
      </c>
      <c r="O185" s="32">
        <f t="shared" si="70"/>
        <v>-0.16400000000000001</v>
      </c>
      <c r="P185" s="32"/>
      <c r="Q185" s="42"/>
      <c r="R185" s="32"/>
      <c r="S185" s="20"/>
      <c r="U185" s="23">
        <f t="shared" si="63"/>
        <v>1963.7117457881061</v>
      </c>
      <c r="V185" s="23">
        <f t="shared" si="64"/>
        <v>1963.7510366724571</v>
      </c>
      <c r="W185" s="23">
        <f t="shared" si="65"/>
        <v>72.637500000000003</v>
      </c>
      <c r="X185" s="23">
        <f t="shared" si="75"/>
        <v>72.944999999999993</v>
      </c>
      <c r="Y185" s="23">
        <f t="shared" si="76"/>
        <v>72.478166666666667</v>
      </c>
      <c r="Z185" s="23">
        <f t="shared" si="77"/>
        <v>0.64410201692923774</v>
      </c>
      <c r="AA185" s="47">
        <f t="shared" si="82"/>
        <v>0.21983631852351415</v>
      </c>
      <c r="AB185" s="24"/>
      <c r="AC185" s="32">
        <f t="shared" si="58"/>
        <v>0.9950138456174964</v>
      </c>
      <c r="AD185" s="49">
        <f t="shared" si="71"/>
        <v>-0.22450000000000001</v>
      </c>
      <c r="AE185" s="32"/>
      <c r="AF185" s="32"/>
      <c r="AG185" s="20"/>
      <c r="AI185" s="23">
        <f t="shared" si="66"/>
        <v>1990.154510711307</v>
      </c>
      <c r="AJ185" s="23">
        <f t="shared" si="67"/>
        <v>1990.3902560174131</v>
      </c>
      <c r="AK185" s="23">
        <f t="shared" si="60"/>
        <v>340.51833333333332</v>
      </c>
      <c r="AL185" s="23">
        <f t="shared" si="83"/>
        <v>337.83967948717952</v>
      </c>
      <c r="AM185" s="47">
        <f t="shared" si="84"/>
        <v>0.79287721626417618</v>
      </c>
      <c r="AN185" s="24"/>
      <c r="AO185" s="32">
        <f t="shared" si="59"/>
        <v>-0.88626647385766189</v>
      </c>
      <c r="AP185" s="32">
        <f t="shared" si="74"/>
        <v>0.191</v>
      </c>
      <c r="AQ185" s="32"/>
      <c r="AR185" s="32"/>
      <c r="AS185" s="20"/>
    </row>
    <row r="186" spans="1:45">
      <c r="A186" s="10">
        <f>Weekly!B186</f>
        <v>1953.5249820376368</v>
      </c>
      <c r="B186" s="1">
        <f>Weekly!C186</f>
        <v>24.35</v>
      </c>
      <c r="C186" s="6"/>
      <c r="D186" s="14"/>
      <c r="F186" s="23">
        <f t="shared" si="61"/>
        <v>1954.1771578522553</v>
      </c>
      <c r="G186" s="23">
        <f t="shared" si="62"/>
        <v>1954.1902548137057</v>
      </c>
      <c r="H186" s="23">
        <f t="shared" si="68"/>
        <v>26.81</v>
      </c>
      <c r="I186" s="23">
        <f t="shared" si="78"/>
        <v>26.658333333333331</v>
      </c>
      <c r="J186" s="23">
        <f t="shared" si="79"/>
        <v>26.828888888888891</v>
      </c>
      <c r="K186" s="23">
        <f t="shared" si="80"/>
        <v>-0.63571606063117514</v>
      </c>
      <c r="L186" s="54">
        <f t="shared" si="69"/>
        <v>-7.040503603081838E-2</v>
      </c>
      <c r="M186" s="24"/>
      <c r="N186" s="32">
        <f t="shared" si="57"/>
        <v>-7.6811744508953044E-3</v>
      </c>
      <c r="O186" s="32">
        <f t="shared" si="70"/>
        <v>-0.16400000000000001</v>
      </c>
      <c r="P186" s="32"/>
      <c r="Q186" s="42"/>
      <c r="R186" s="32"/>
      <c r="S186" s="20"/>
      <c r="U186" s="23">
        <f t="shared" si="63"/>
        <v>1963.7903275568081</v>
      </c>
      <c r="V186" s="23">
        <f t="shared" si="64"/>
        <v>1963.829618441159</v>
      </c>
      <c r="W186" s="23">
        <f t="shared" si="65"/>
        <v>73.63</v>
      </c>
      <c r="X186" s="23">
        <f t="shared" si="75"/>
        <v>72.855000000000004</v>
      </c>
      <c r="Y186" s="23">
        <f t="shared" si="76"/>
        <v>73.297611111111109</v>
      </c>
      <c r="Z186" s="23">
        <f t="shared" si="77"/>
        <v>-0.60385475652153797</v>
      </c>
      <c r="AA186" s="47">
        <f t="shared" si="82"/>
        <v>0.45347847474186409</v>
      </c>
      <c r="AB186" s="24"/>
      <c r="AC186" s="32">
        <f t="shared" si="58"/>
        <v>0.69811519077763362</v>
      </c>
      <c r="AD186" s="49">
        <f t="shared" si="71"/>
        <v>-0.22450000000000001</v>
      </c>
      <c r="AE186" s="32"/>
      <c r="AF186" s="32"/>
      <c r="AG186" s="20"/>
      <c r="AI186" s="23">
        <f t="shared" si="66"/>
        <v>1990.3902560174131</v>
      </c>
      <c r="AJ186" s="23">
        <f t="shared" si="67"/>
        <v>1990.6260013235192</v>
      </c>
      <c r="AK186" s="23">
        <f t="shared" si="60"/>
        <v>356.16416666666674</v>
      </c>
      <c r="AL186" s="23">
        <f t="shared" si="83"/>
        <v>345.51837606837609</v>
      </c>
      <c r="AM186" s="47">
        <f t="shared" si="84"/>
        <v>3.0811069209771613</v>
      </c>
      <c r="AN186" s="24"/>
      <c r="AO186" s="32">
        <f t="shared" si="59"/>
        <v>-0.97664311421063377</v>
      </c>
      <c r="AP186" s="32">
        <f t="shared" si="74"/>
        <v>0.191</v>
      </c>
      <c r="AQ186" s="32"/>
      <c r="AR186" s="32"/>
      <c r="AS186" s="20"/>
    </row>
    <row r="187" spans="1:45">
      <c r="A187" s="10">
        <f>Weekly!B187</f>
        <v>1953.5441469931468</v>
      </c>
      <c r="B187" s="1">
        <f>Weekly!C187</f>
        <v>24.23</v>
      </c>
      <c r="C187" s="6"/>
      <c r="D187" s="14"/>
      <c r="F187" s="23">
        <f t="shared" si="61"/>
        <v>1954.2033517751559</v>
      </c>
      <c r="G187" s="23">
        <f t="shared" si="62"/>
        <v>1954.2164487366063</v>
      </c>
      <c r="H187" s="23">
        <f t="shared" si="68"/>
        <v>26.56</v>
      </c>
      <c r="I187" s="23">
        <f t="shared" si="78"/>
        <v>26.888333333333332</v>
      </c>
      <c r="J187" s="23">
        <f t="shared" si="79"/>
        <v>27.068333333333335</v>
      </c>
      <c r="K187" s="23">
        <f t="shared" si="80"/>
        <v>-0.66498368327074786</v>
      </c>
      <c r="L187" s="54">
        <f t="shared" si="69"/>
        <v>-1.8779631796071783</v>
      </c>
      <c r="M187" s="24"/>
      <c r="N187" s="32">
        <f t="shared" si="57"/>
        <v>0.63688452602386791</v>
      </c>
      <c r="O187" s="32">
        <f t="shared" si="70"/>
        <v>-0.16400000000000001</v>
      </c>
      <c r="P187" s="32"/>
      <c r="Q187" s="42"/>
      <c r="R187" s="32"/>
      <c r="S187" s="20"/>
      <c r="U187" s="23">
        <f t="shared" si="63"/>
        <v>1963.86890932551</v>
      </c>
      <c r="V187" s="23">
        <f t="shared" si="64"/>
        <v>1963.908200209861</v>
      </c>
      <c r="W187" s="23">
        <f t="shared" si="65"/>
        <v>72.297499999999999</v>
      </c>
      <c r="X187" s="23">
        <f t="shared" si="75"/>
        <v>73.499166666666667</v>
      </c>
      <c r="Y187" s="23">
        <f t="shared" si="76"/>
        <v>74.397888888888886</v>
      </c>
      <c r="Z187" s="23">
        <f t="shared" si="77"/>
        <v>-1.2079942531224686</v>
      </c>
      <c r="AA187" s="47">
        <f t="shared" si="82"/>
        <v>-2.8231834535328737</v>
      </c>
      <c r="AB187" s="24"/>
      <c r="AC187" s="32">
        <f t="shared" si="58"/>
        <v>7.4560679487432197E-2</v>
      </c>
      <c r="AD187" s="49">
        <f t="shared" si="71"/>
        <v>-0.22450000000000001</v>
      </c>
      <c r="AE187" s="32"/>
      <c r="AF187" s="32"/>
      <c r="AG187" s="20"/>
      <c r="AI187" s="23">
        <f t="shared" si="66"/>
        <v>1990.6260013235192</v>
      </c>
      <c r="AJ187" s="23">
        <f t="shared" si="67"/>
        <v>1990.8617466296253</v>
      </c>
      <c r="AK187" s="23">
        <f t="shared" si="60"/>
        <v>313.36999999999995</v>
      </c>
      <c r="AL187" s="23">
        <f t="shared" si="83"/>
        <v>351.16763532763531</v>
      </c>
      <c r="AM187" s="47">
        <f t="shared" si="84"/>
        <v>-10.763416535345183</v>
      </c>
      <c r="AN187" s="24"/>
      <c r="AO187" s="32">
        <f t="shared" si="59"/>
        <v>-0.610037587245299</v>
      </c>
      <c r="AP187" s="32">
        <f t="shared" si="74"/>
        <v>0.191</v>
      </c>
      <c r="AQ187" s="32"/>
      <c r="AR187" s="32"/>
      <c r="AS187" s="20"/>
    </row>
    <row r="188" spans="1:45">
      <c r="A188" s="10">
        <f>Weekly!B188</f>
        <v>1953.5633119486567</v>
      </c>
      <c r="B188" s="1">
        <f>Weekly!C188</f>
        <v>24.75</v>
      </c>
      <c r="C188" s="6"/>
      <c r="D188" s="14"/>
      <c r="F188" s="23">
        <f t="shared" si="61"/>
        <v>1954.2295456980564</v>
      </c>
      <c r="G188" s="23">
        <f t="shared" si="62"/>
        <v>1954.2426426595068</v>
      </c>
      <c r="H188" s="23">
        <f t="shared" si="68"/>
        <v>27.295000000000002</v>
      </c>
      <c r="I188" s="23">
        <f t="shared" si="78"/>
        <v>27.265000000000001</v>
      </c>
      <c r="J188" s="23">
        <f t="shared" si="79"/>
        <v>27.377222222222226</v>
      </c>
      <c r="K188" s="23">
        <f t="shared" si="80"/>
        <v>-0.40991091540008018</v>
      </c>
      <c r="L188" s="54">
        <f t="shared" si="69"/>
        <v>-0.30033076969906425</v>
      </c>
      <c r="M188" s="24"/>
      <c r="N188" s="32">
        <f t="shared" si="57"/>
        <v>0.98344487859110352</v>
      </c>
      <c r="O188" s="32">
        <f t="shared" si="70"/>
        <v>-0.16400000000000001</v>
      </c>
      <c r="P188" s="32"/>
      <c r="Q188" s="42"/>
      <c r="R188" s="32"/>
      <c r="S188" s="20"/>
      <c r="U188" s="23">
        <f t="shared" si="63"/>
        <v>1963.947491094212</v>
      </c>
      <c r="V188" s="23">
        <f t="shared" si="64"/>
        <v>1963.9867819785629</v>
      </c>
      <c r="W188" s="23">
        <f t="shared" si="65"/>
        <v>74.569999999999993</v>
      </c>
      <c r="X188" s="23">
        <f t="shared" si="75"/>
        <v>74.56450000000001</v>
      </c>
      <c r="Y188" s="23">
        <f t="shared" si="76"/>
        <v>75.523166666666668</v>
      </c>
      <c r="Z188" s="23">
        <f t="shared" si="77"/>
        <v>-1.2693676774676144</v>
      </c>
      <c r="AA188" s="47">
        <f t="shared" si="82"/>
        <v>-1.2620851438521208</v>
      </c>
      <c r="AB188" s="24"/>
      <c r="AC188" s="32">
        <f t="shared" si="58"/>
        <v>-0.58388160238452158</v>
      </c>
      <c r="AD188" s="49">
        <f t="shared" si="71"/>
        <v>-0.22450000000000001</v>
      </c>
      <c r="AE188" s="32"/>
      <c r="AF188" s="32"/>
      <c r="AG188" s="20"/>
      <c r="AI188" s="23">
        <f t="shared" si="66"/>
        <v>1990.8617466296253</v>
      </c>
      <c r="AJ188" s="23">
        <f t="shared" si="67"/>
        <v>1991.0974919357313</v>
      </c>
      <c r="AK188" s="23">
        <f t="shared" si="60"/>
        <v>326.42166666666668</v>
      </c>
      <c r="AL188" s="23">
        <f t="shared" si="83"/>
        <v>356.41698717948719</v>
      </c>
      <c r="AM188" s="47">
        <f t="shared" si="84"/>
        <v>-8.4157943060427787</v>
      </c>
      <c r="AN188" s="24"/>
      <c r="AO188" s="32">
        <f t="shared" si="59"/>
        <v>4.2011306604678327E-2</v>
      </c>
      <c r="AP188" s="32">
        <f t="shared" si="74"/>
        <v>0.191</v>
      </c>
      <c r="AQ188" s="32"/>
      <c r="AR188" s="32"/>
      <c r="AS188" s="20"/>
    </row>
    <row r="189" spans="1:45">
      <c r="A189" s="10">
        <f>Weekly!B189</f>
        <v>1953.5824769041667</v>
      </c>
      <c r="B189" s="1">
        <f>Weekly!C189</f>
        <v>24.78</v>
      </c>
      <c r="C189" s="6"/>
      <c r="D189" s="14"/>
      <c r="F189" s="23">
        <f t="shared" si="61"/>
        <v>1954.255739620957</v>
      </c>
      <c r="G189" s="23">
        <f t="shared" si="62"/>
        <v>1954.2688365824074</v>
      </c>
      <c r="H189" s="23">
        <f t="shared" si="68"/>
        <v>27.94</v>
      </c>
      <c r="I189" s="23">
        <f t="shared" si="78"/>
        <v>27.671666666666667</v>
      </c>
      <c r="J189" s="23">
        <f t="shared" si="79"/>
        <v>27.692777777777778</v>
      </c>
      <c r="K189" s="23">
        <f t="shared" si="80"/>
        <v>-7.6233273817882807E-2</v>
      </c>
      <c r="L189" s="54">
        <f t="shared" si="69"/>
        <v>0.89273175918309633</v>
      </c>
      <c r="M189" s="24"/>
      <c r="N189" s="32">
        <f t="shared" si="57"/>
        <v>0.86984044269669814</v>
      </c>
      <c r="O189" s="32">
        <f t="shared" si="70"/>
        <v>-0.16400000000000001</v>
      </c>
      <c r="P189" s="32"/>
      <c r="Q189" s="42"/>
      <c r="R189" s="32"/>
      <c r="S189" s="20"/>
      <c r="U189" s="23">
        <f t="shared" si="63"/>
        <v>1964.0260728629139</v>
      </c>
      <c r="V189" s="23">
        <f t="shared" si="64"/>
        <v>1964.0653637472649</v>
      </c>
      <c r="W189" s="23">
        <f t="shared" si="65"/>
        <v>76.826000000000008</v>
      </c>
      <c r="X189" s="23">
        <f t="shared" si="75"/>
        <v>76.399500000000003</v>
      </c>
      <c r="Y189" s="23">
        <f t="shared" si="76"/>
        <v>76.437888888888892</v>
      </c>
      <c r="Z189" s="23">
        <f t="shared" si="77"/>
        <v>-5.0222330112614788E-2</v>
      </c>
      <c r="AA189" s="47">
        <f t="shared" si="82"/>
        <v>0.50774703063198867</v>
      </c>
      <c r="AB189" s="24"/>
      <c r="AC189" s="32">
        <f t="shared" si="58"/>
        <v>-0.96911919338009023</v>
      </c>
      <c r="AD189" s="49">
        <f t="shared" si="71"/>
        <v>-0.22450000000000001</v>
      </c>
      <c r="AE189" s="32"/>
      <c r="AF189" s="32"/>
      <c r="AG189" s="20"/>
      <c r="AI189" s="23">
        <f t="shared" si="66"/>
        <v>1991.0974919357313</v>
      </c>
      <c r="AJ189" s="23">
        <f t="shared" si="67"/>
        <v>1991.3332372418374</v>
      </c>
      <c r="AK189" s="23">
        <f t="shared" si="60"/>
        <v>372.89583333333331</v>
      </c>
      <c r="AL189" s="23">
        <f t="shared" si="83"/>
        <v>364.09619658119658</v>
      </c>
      <c r="AM189" s="47">
        <f t="shared" si="84"/>
        <v>2.4168439095941796</v>
      </c>
      <c r="AN189" s="24"/>
      <c r="AO189" s="32">
        <f t="shared" si="59"/>
        <v>0.67440264319066023</v>
      </c>
      <c r="AP189" s="32">
        <f t="shared" si="74"/>
        <v>0.191</v>
      </c>
      <c r="AQ189" s="32"/>
      <c r="AR189" s="32"/>
      <c r="AS189" s="20"/>
    </row>
    <row r="190" spans="1:45">
      <c r="A190" s="10">
        <f>Weekly!B190</f>
        <v>1953.6016418596766</v>
      </c>
      <c r="B190" s="1">
        <f>Weekly!C190</f>
        <v>24.62</v>
      </c>
      <c r="C190" s="6"/>
      <c r="D190" s="14"/>
      <c r="F190" s="23">
        <f t="shared" si="61"/>
        <v>1954.2819335438576</v>
      </c>
      <c r="G190" s="23">
        <f t="shared" si="62"/>
        <v>1954.295030505308</v>
      </c>
      <c r="H190" s="23">
        <f t="shared" si="68"/>
        <v>27.78</v>
      </c>
      <c r="I190" s="23">
        <f t="shared" si="78"/>
        <v>28.058333333333334</v>
      </c>
      <c r="J190" s="23">
        <f t="shared" si="79"/>
        <v>27.975000000000001</v>
      </c>
      <c r="K190" s="23">
        <f t="shared" si="80"/>
        <v>0.29788501638368103</v>
      </c>
      <c r="L190" s="54">
        <f t="shared" si="69"/>
        <v>-0.69705093833780651</v>
      </c>
      <c r="M190" s="24"/>
      <c r="N190" s="32">
        <f t="shared" si="57"/>
        <v>0.34922799646775204</v>
      </c>
      <c r="O190" s="32">
        <f t="shared" si="70"/>
        <v>-0.16400000000000001</v>
      </c>
      <c r="P190" s="32"/>
      <c r="Q190" s="42"/>
      <c r="R190" s="32"/>
      <c r="S190" s="20"/>
      <c r="U190" s="23">
        <f t="shared" si="63"/>
        <v>1964.1046546316159</v>
      </c>
      <c r="V190" s="23">
        <f t="shared" si="64"/>
        <v>1964.1439455159668</v>
      </c>
      <c r="W190" s="23">
        <f t="shared" si="65"/>
        <v>77.802500000000009</v>
      </c>
      <c r="X190" s="23">
        <f t="shared" si="75"/>
        <v>77.975333333333353</v>
      </c>
      <c r="Y190" s="23">
        <f t="shared" si="76"/>
        <v>77.282888888888877</v>
      </c>
      <c r="Z190" s="23">
        <f t="shared" si="77"/>
        <v>0.89598674997775074</v>
      </c>
      <c r="AA190" s="47">
        <f t="shared" si="82"/>
        <v>0.67234949234129537</v>
      </c>
      <c r="AB190" s="24"/>
      <c r="AC190" s="32">
        <f t="shared" si="58"/>
        <v>-0.90089514323387587</v>
      </c>
      <c r="AD190" s="49">
        <f t="shared" si="71"/>
        <v>-0.22450000000000001</v>
      </c>
      <c r="AE190" s="32"/>
      <c r="AF190" s="32"/>
      <c r="AG190" s="20"/>
      <c r="AI190" s="23">
        <f t="shared" si="66"/>
        <v>1991.3332372418374</v>
      </c>
      <c r="AJ190" s="23">
        <f t="shared" si="67"/>
        <v>1991.5689825479435</v>
      </c>
      <c r="AK190" s="23">
        <f t="shared" si="60"/>
        <v>378.9507692307692</v>
      </c>
      <c r="AL190" s="23">
        <f t="shared" si="83"/>
        <v>371.89774928774926</v>
      </c>
      <c r="AM190" s="47">
        <f t="shared" si="84"/>
        <v>1.8964943876449203</v>
      </c>
      <c r="AN190" s="24"/>
      <c r="AO190" s="32">
        <f t="shared" si="59"/>
        <v>0.99123348787725374</v>
      </c>
      <c r="AP190" s="32">
        <f t="shared" si="74"/>
        <v>0.191</v>
      </c>
      <c r="AQ190" s="32"/>
      <c r="AR190" s="32"/>
      <c r="AS190" s="20"/>
    </row>
    <row r="191" spans="1:45">
      <c r="A191" s="10">
        <f>Weekly!B191</f>
        <v>1953.6208068151866</v>
      </c>
      <c r="B191" s="1">
        <f>Weekly!C191</f>
        <v>24.35</v>
      </c>
      <c r="C191" s="6"/>
      <c r="D191" s="14"/>
      <c r="F191" s="23">
        <f t="shared" si="61"/>
        <v>1954.3081274667582</v>
      </c>
      <c r="G191" s="23">
        <f t="shared" si="62"/>
        <v>1954.3212244282086</v>
      </c>
      <c r="H191" s="23">
        <f t="shared" si="68"/>
        <v>28.454999999999998</v>
      </c>
      <c r="I191" s="23">
        <f t="shared" si="78"/>
        <v>28.344999999999999</v>
      </c>
      <c r="J191" s="23">
        <f t="shared" si="79"/>
        <v>28.171666666666667</v>
      </c>
      <c r="K191" s="23">
        <f t="shared" si="80"/>
        <v>0.61527539490031646</v>
      </c>
      <c r="L191" s="54">
        <f t="shared" si="69"/>
        <v>1.0057386262793511</v>
      </c>
      <c r="M191" s="24"/>
      <c r="N191" s="32">
        <f t="shared" si="57"/>
        <v>-0.33479211054412633</v>
      </c>
      <c r="O191" s="32">
        <f t="shared" si="70"/>
        <v>-0.16400000000000001</v>
      </c>
      <c r="P191" s="32"/>
      <c r="Q191" s="42"/>
      <c r="R191" s="32"/>
      <c r="S191" s="20"/>
      <c r="U191" s="23">
        <f t="shared" si="63"/>
        <v>1964.1832364003178</v>
      </c>
      <c r="V191" s="23">
        <f t="shared" si="64"/>
        <v>1964.2225272846688</v>
      </c>
      <c r="W191" s="23">
        <f t="shared" si="65"/>
        <v>79.297499999999999</v>
      </c>
      <c r="X191" s="23">
        <f t="shared" si="75"/>
        <v>79.06</v>
      </c>
      <c r="Y191" s="23">
        <f t="shared" si="76"/>
        <v>78.363722222222208</v>
      </c>
      <c r="Z191" s="23">
        <f t="shared" si="77"/>
        <v>0.88852055266506191</v>
      </c>
      <c r="AA191" s="47">
        <f t="shared" si="82"/>
        <v>1.1915944665438438</v>
      </c>
      <c r="AB191" s="24"/>
      <c r="AC191" s="32">
        <f t="shared" si="58"/>
        <v>-0.4111322432350899</v>
      </c>
      <c r="AD191" s="49">
        <f t="shared" si="71"/>
        <v>-0.22450000000000001</v>
      </c>
      <c r="AE191" s="32"/>
      <c r="AF191" s="32"/>
      <c r="AG191" s="20"/>
      <c r="AI191" s="23">
        <f t="shared" si="66"/>
        <v>1991.5689825479435</v>
      </c>
      <c r="AJ191" s="23">
        <f t="shared" si="67"/>
        <v>1991.8047278540496</v>
      </c>
      <c r="AK191" s="23">
        <f t="shared" si="60"/>
        <v>387.59916666666669</v>
      </c>
      <c r="AL191" s="23">
        <f t="shared" si="83"/>
        <v>378.69867521367519</v>
      </c>
      <c r="AM191" s="47">
        <f t="shared" si="84"/>
        <v>2.350283229263872</v>
      </c>
      <c r="AN191" s="24"/>
      <c r="AO191" s="32">
        <f t="shared" si="59"/>
        <v>0.84425516725298955</v>
      </c>
      <c r="AP191" s="32">
        <f t="shared" si="74"/>
        <v>0.191</v>
      </c>
      <c r="AQ191" s="32"/>
      <c r="AR191" s="32"/>
      <c r="AS191" s="20"/>
    </row>
    <row r="192" spans="1:45">
      <c r="A192" s="10">
        <f>Weekly!B192</f>
        <v>1953.6399717706965</v>
      </c>
      <c r="B192" s="1">
        <f>Weekly!C192</f>
        <v>23.74</v>
      </c>
      <c r="C192" s="6"/>
      <c r="D192" s="14"/>
      <c r="F192" s="23">
        <f t="shared" si="61"/>
        <v>1954.3343213896587</v>
      </c>
      <c r="G192" s="23">
        <f t="shared" si="62"/>
        <v>1954.3474183511091</v>
      </c>
      <c r="H192" s="23">
        <f t="shared" si="68"/>
        <v>28.8</v>
      </c>
      <c r="I192" s="23">
        <f t="shared" si="78"/>
        <v>28.748333333333331</v>
      </c>
      <c r="J192" s="23">
        <f t="shared" si="79"/>
        <v>28.456111111111113</v>
      </c>
      <c r="K192" s="23">
        <f t="shared" si="80"/>
        <v>1.0269225512973046</v>
      </c>
      <c r="L192" s="54">
        <f t="shared" si="69"/>
        <v>1.2084887058042559</v>
      </c>
      <c r="M192" s="24"/>
      <c r="N192" s="32">
        <f t="shared" si="57"/>
        <v>-0.86215926823357392</v>
      </c>
      <c r="O192" s="32">
        <f t="shared" si="70"/>
        <v>-0.16400000000000001</v>
      </c>
      <c r="P192" s="32"/>
      <c r="Q192" s="42"/>
      <c r="R192" s="32"/>
      <c r="S192" s="20"/>
      <c r="U192" s="23">
        <f t="shared" si="63"/>
        <v>1964.2618181690198</v>
      </c>
      <c r="V192" s="23">
        <f t="shared" si="64"/>
        <v>1964.3011090533707</v>
      </c>
      <c r="W192" s="23">
        <f t="shared" si="65"/>
        <v>80.08</v>
      </c>
      <c r="X192" s="23">
        <f t="shared" si="75"/>
        <v>80.05916666666667</v>
      </c>
      <c r="Y192" s="23">
        <f t="shared" si="76"/>
        <v>79.48233333333333</v>
      </c>
      <c r="Z192" s="23">
        <f t="shared" si="77"/>
        <v>0.72573779498170676</v>
      </c>
      <c r="AA192" s="47">
        <f t="shared" si="82"/>
        <v>0.75194907044333625</v>
      </c>
      <c r="AB192" s="24"/>
      <c r="AC192" s="32">
        <f t="shared" si="58"/>
        <v>0.27100400259894603</v>
      </c>
      <c r="AD192" s="49">
        <f t="shared" si="71"/>
        <v>-0.22450000000000001</v>
      </c>
      <c r="AE192" s="32"/>
      <c r="AF192" s="32"/>
      <c r="AG192" s="20"/>
      <c r="AI192" s="23">
        <f t="shared" si="66"/>
        <v>1991.8047278540496</v>
      </c>
      <c r="AJ192" s="23">
        <f t="shared" si="67"/>
        <v>1992.0404731601557</v>
      </c>
      <c r="AK192" s="23">
        <f t="shared" si="60"/>
        <v>391.1583333333333</v>
      </c>
      <c r="AL192" s="23">
        <f t="shared" si="83"/>
        <v>390.74580484330477</v>
      </c>
      <c r="AM192" s="47">
        <f t="shared" si="84"/>
        <v>0.1055746433909821</v>
      </c>
      <c r="AN192" s="24"/>
      <c r="AO192" s="32">
        <f t="shared" si="59"/>
        <v>0.30224047102004198</v>
      </c>
      <c r="AP192" s="32">
        <f t="shared" si="74"/>
        <v>0.191</v>
      </c>
      <c r="AQ192" s="32"/>
      <c r="AR192" s="32"/>
      <c r="AS192" s="20"/>
    </row>
    <row r="193" spans="1:45">
      <c r="A193" s="10">
        <f>Weekly!B193</f>
        <v>1953.6591367262065</v>
      </c>
      <c r="B193" s="1">
        <f>Weekly!C193</f>
        <v>23.57</v>
      </c>
      <c r="C193" s="6"/>
      <c r="D193" s="14"/>
      <c r="F193" s="23">
        <f t="shared" si="61"/>
        <v>1954.3605153125593</v>
      </c>
      <c r="G193" s="23">
        <f t="shared" si="62"/>
        <v>1954.3736122740097</v>
      </c>
      <c r="H193" s="23">
        <f t="shared" si="68"/>
        <v>28.99</v>
      </c>
      <c r="I193" s="23">
        <f t="shared" si="78"/>
        <v>28.978333333333335</v>
      </c>
      <c r="J193" s="23">
        <f t="shared" si="79"/>
        <v>28.711111111111109</v>
      </c>
      <c r="K193" s="23">
        <f t="shared" si="80"/>
        <v>0.93072755417957787</v>
      </c>
      <c r="L193" s="54">
        <f t="shared" si="69"/>
        <v>0.97136222910216841</v>
      </c>
      <c r="M193" s="24"/>
      <c r="N193" s="32">
        <f t="shared" si="57"/>
        <v>-0.98611252248671022</v>
      </c>
      <c r="O193" s="32">
        <f t="shared" si="70"/>
        <v>-0.16400000000000001</v>
      </c>
      <c r="P193" s="32"/>
      <c r="Q193" s="42"/>
      <c r="R193" s="32"/>
      <c r="S193" s="20"/>
      <c r="U193" s="23">
        <f t="shared" si="63"/>
        <v>1964.3403999377217</v>
      </c>
      <c r="V193" s="23">
        <f t="shared" si="64"/>
        <v>1964.3796908220727</v>
      </c>
      <c r="W193" s="23">
        <f t="shared" si="65"/>
        <v>80.8</v>
      </c>
      <c r="X193" s="23">
        <f t="shared" si="75"/>
        <v>80.374166666666667</v>
      </c>
      <c r="Y193" s="23">
        <f t="shared" si="76"/>
        <v>80.410111111111121</v>
      </c>
      <c r="Z193" s="23">
        <f t="shared" si="77"/>
        <v>-4.4701398801438863E-2</v>
      </c>
      <c r="AA193" s="47">
        <f t="shared" si="82"/>
        <v>0.48487545098665485</v>
      </c>
      <c r="AB193" s="24"/>
      <c r="AC193" s="32">
        <f t="shared" si="58"/>
        <v>0.8263344637431802</v>
      </c>
      <c r="AD193" s="49">
        <f t="shared" si="71"/>
        <v>-0.22450000000000001</v>
      </c>
      <c r="AE193" s="32"/>
      <c r="AF193" s="32"/>
      <c r="AG193" s="20"/>
      <c r="AI193" s="23">
        <f t="shared" si="66"/>
        <v>1992.0404731601557</v>
      </c>
      <c r="AJ193" s="23">
        <f t="shared" si="67"/>
        <v>1992.2762184662618</v>
      </c>
      <c r="AK193" s="23">
        <f t="shared" si="60"/>
        <v>409.78749999999997</v>
      </c>
      <c r="AL193" s="23">
        <f t="shared" si="83"/>
        <v>403.48356837606832</v>
      </c>
      <c r="AM193" s="47">
        <f t="shared" si="84"/>
        <v>1.56237629435656</v>
      </c>
      <c r="AN193" s="24"/>
      <c r="AO193" s="32">
        <f t="shared" si="59"/>
        <v>-0.38119590063185294</v>
      </c>
      <c r="AP193" s="32">
        <f t="shared" si="74"/>
        <v>0.191</v>
      </c>
      <c r="AQ193" s="32"/>
      <c r="AR193" s="32"/>
      <c r="AS193" s="20"/>
    </row>
    <row r="194" spans="1:45">
      <c r="A194" s="10">
        <f>Weekly!B194</f>
        <v>1953.6783016817164</v>
      </c>
      <c r="B194" s="1">
        <f>Weekly!C194</f>
        <v>23.14</v>
      </c>
      <c r="C194" s="6"/>
      <c r="D194" s="14"/>
      <c r="F194" s="23">
        <f t="shared" si="61"/>
        <v>1954.3867092354599</v>
      </c>
      <c r="G194" s="23">
        <f t="shared" si="62"/>
        <v>1954.3998061969103</v>
      </c>
      <c r="H194" s="23">
        <f t="shared" si="68"/>
        <v>29.145000000000003</v>
      </c>
      <c r="I194" s="23">
        <f t="shared" si="78"/>
        <v>28.905000000000001</v>
      </c>
      <c r="J194" s="23">
        <f t="shared" si="79"/>
        <v>28.955555555555559</v>
      </c>
      <c r="K194" s="23">
        <f t="shared" si="80"/>
        <v>-0.17459708365311633</v>
      </c>
      <c r="L194" s="54">
        <f t="shared" si="69"/>
        <v>0.65425940138141847</v>
      </c>
      <c r="M194" s="24"/>
      <c r="N194" s="32">
        <f t="shared" ref="N194:N257" si="85" xml:space="preserve"> SIN((2*PI()*(G194-2000+O194)/0.235745306106089) + 0.083216746)</f>
        <v>-0.64865276805189831</v>
      </c>
      <c r="O194" s="32">
        <f t="shared" si="70"/>
        <v>-0.16400000000000001</v>
      </c>
      <c r="P194" s="32"/>
      <c r="Q194" s="42"/>
      <c r="R194" s="32"/>
      <c r="S194" s="20"/>
      <c r="U194" s="23">
        <f t="shared" si="63"/>
        <v>1964.4189817064237</v>
      </c>
      <c r="V194" s="23">
        <f t="shared" si="64"/>
        <v>1964.4582725907746</v>
      </c>
      <c r="W194" s="23">
        <f t="shared" si="65"/>
        <v>80.242499999999993</v>
      </c>
      <c r="X194" s="23">
        <f t="shared" si="75"/>
        <v>81.466666666666654</v>
      </c>
      <c r="Y194" s="23">
        <f t="shared" si="76"/>
        <v>81.28</v>
      </c>
      <c r="Z194" s="23">
        <f t="shared" si="77"/>
        <v>0.22965879265091083</v>
      </c>
      <c r="AA194" s="47">
        <f t="shared" si="82"/>
        <v>-1.2764517716535528</v>
      </c>
      <c r="AB194" s="24"/>
      <c r="AC194" s="32">
        <f t="shared" ref="AC194:AC257" si="86" xml:space="preserve"> SIN((2*PI()*(V194-2000+AD194)/0.707235918318267) + 5.263726692)</f>
        <v>0.99501384561812212</v>
      </c>
      <c r="AD194" s="49">
        <f t="shared" si="71"/>
        <v>-0.22450000000000001</v>
      </c>
      <c r="AE194" s="32"/>
      <c r="AF194" s="32"/>
      <c r="AG194" s="20"/>
      <c r="AI194" s="23">
        <f t="shared" si="66"/>
        <v>1992.2762184662618</v>
      </c>
      <c r="AJ194" s="23">
        <f t="shared" si="67"/>
        <v>1992.5119637723678</v>
      </c>
      <c r="AK194" s="23">
        <f t="shared" si="60"/>
        <v>410.7323076923077</v>
      </c>
      <c r="AL194" s="23">
        <f t="shared" si="83"/>
        <v>411.42467948717945</v>
      </c>
      <c r="AM194" s="47">
        <f t="shared" si="84"/>
        <v>-0.168286403172202</v>
      </c>
      <c r="AN194" s="24"/>
      <c r="AO194" s="32">
        <f t="shared" ref="AO194:AO257" si="87" xml:space="preserve"> SIN((2*PI()*(AJ194-2000+AP194)/2.1217077549548) + 0.707378034)</f>
        <v>-0.88626647385757951</v>
      </c>
      <c r="AP194" s="32">
        <f t="shared" si="74"/>
        <v>0.191</v>
      </c>
      <c r="AQ194" s="32"/>
      <c r="AR194" s="32"/>
      <c r="AS194" s="20"/>
    </row>
    <row r="195" spans="1:45">
      <c r="A195" s="10">
        <f>Weekly!B195</f>
        <v>1953.6974666372264</v>
      </c>
      <c r="B195" s="1">
        <f>Weekly!C195</f>
        <v>22.95</v>
      </c>
      <c r="C195" s="6"/>
      <c r="D195" s="14"/>
      <c r="F195" s="23">
        <f t="shared" si="61"/>
        <v>1954.4129031583605</v>
      </c>
      <c r="G195" s="23">
        <f t="shared" si="62"/>
        <v>1954.4260001198109</v>
      </c>
      <c r="H195" s="23">
        <f t="shared" si="68"/>
        <v>28.58</v>
      </c>
      <c r="I195" s="23">
        <f t="shared" si="78"/>
        <v>28.948333333333334</v>
      </c>
      <c r="J195" s="23">
        <f t="shared" si="79"/>
        <v>29.222777777777779</v>
      </c>
      <c r="K195" s="23">
        <f t="shared" si="80"/>
        <v>-0.93914564361894382</v>
      </c>
      <c r="L195" s="54">
        <f t="shared" si="69"/>
        <v>-2.1995779547917427</v>
      </c>
      <c r="M195" s="24"/>
      <c r="N195" s="32">
        <f t="shared" si="85"/>
        <v>-7.6811744752451304E-3</v>
      </c>
      <c r="O195" s="32">
        <f t="shared" si="70"/>
        <v>-0.16400000000000001</v>
      </c>
      <c r="P195" s="32"/>
      <c r="Q195" s="42"/>
      <c r="R195" s="32"/>
      <c r="S195" s="20"/>
      <c r="U195" s="23">
        <f t="shared" si="63"/>
        <v>1964.4975634751256</v>
      </c>
      <c r="V195" s="23">
        <f t="shared" si="64"/>
        <v>1964.5368543594766</v>
      </c>
      <c r="W195" s="23">
        <f t="shared" si="65"/>
        <v>83.357499999999987</v>
      </c>
      <c r="X195" s="23">
        <f t="shared" si="75"/>
        <v>81.98833333333333</v>
      </c>
      <c r="Y195" s="23">
        <f t="shared" si="76"/>
        <v>82.117944444444447</v>
      </c>
      <c r="Z195" s="23">
        <f t="shared" si="77"/>
        <v>-0.15783530869895035</v>
      </c>
      <c r="AA195" s="47">
        <f t="shared" si="82"/>
        <v>1.5094819578614027</v>
      </c>
      <c r="AB195" s="24"/>
      <c r="AC195" s="32">
        <f t="shared" si="86"/>
        <v>0.69811519078212592</v>
      </c>
      <c r="AD195" s="49">
        <f t="shared" si="71"/>
        <v>-0.22450000000000001</v>
      </c>
      <c r="AE195" s="32"/>
      <c r="AF195" s="32"/>
      <c r="AG195" s="20"/>
      <c r="AI195" s="23">
        <f t="shared" si="66"/>
        <v>1992.5119637723678</v>
      </c>
      <c r="AJ195" s="23">
        <f t="shared" si="67"/>
        <v>1992.7477090784739</v>
      </c>
      <c r="AK195" s="23">
        <f t="shared" ref="AK195:AK234" si="88">AVERAGEIFS(SP_Index,Year_SP,"&gt;"&amp;AI195,Year_SP,"&lt;="&amp;AI196)</f>
        <v>417.37250000000012</v>
      </c>
      <c r="AL195" s="23">
        <f t="shared" si="83"/>
        <v>419.34746438746441</v>
      </c>
      <c r="AM195" s="47">
        <f t="shared" si="84"/>
        <v>-0.47096132805980462</v>
      </c>
      <c r="AN195" s="24"/>
      <c r="AO195" s="32">
        <f t="shared" si="87"/>
        <v>-0.9766431142106704</v>
      </c>
      <c r="AP195" s="32">
        <f t="shared" si="74"/>
        <v>0.191</v>
      </c>
      <c r="AQ195" s="32"/>
      <c r="AR195" s="32"/>
      <c r="AS195" s="20"/>
    </row>
    <row r="196" spans="1:45">
      <c r="A196" s="10">
        <f>Weekly!B196</f>
        <v>1953.7166315927363</v>
      </c>
      <c r="B196" s="1">
        <f>Weekly!C196</f>
        <v>23.3</v>
      </c>
      <c r="C196" s="6"/>
      <c r="D196" s="14"/>
      <c r="F196" s="23">
        <f t="shared" ref="F196:F259" si="89">F195+0.0261939229006765</f>
        <v>1954.439097081261</v>
      </c>
      <c r="G196" s="23">
        <f t="shared" ref="G196:G259" si="90">G195+0.0261939229006765</f>
        <v>1954.4521940427114</v>
      </c>
      <c r="H196" s="23">
        <f t="shared" si="68"/>
        <v>29.119999999999997</v>
      </c>
      <c r="I196" s="23">
        <f t="shared" si="78"/>
        <v>29.096666666666664</v>
      </c>
      <c r="J196" s="23">
        <f t="shared" si="79"/>
        <v>29.492222222222225</v>
      </c>
      <c r="K196" s="23">
        <f t="shared" si="80"/>
        <v>-1.3412199073202125</v>
      </c>
      <c r="L196" s="54">
        <f t="shared" si="69"/>
        <v>-1.2621030026749191</v>
      </c>
      <c r="M196" s="24"/>
      <c r="N196" s="32">
        <f t="shared" si="85"/>
        <v>0.63688452600491929</v>
      </c>
      <c r="O196" s="32">
        <f t="shared" si="70"/>
        <v>-0.16400000000000001</v>
      </c>
      <c r="P196" s="32"/>
      <c r="Q196" s="42"/>
      <c r="R196" s="32"/>
      <c r="S196" s="20"/>
      <c r="U196" s="23">
        <f t="shared" ref="U196:U259" si="91">U195+0.0785817687020297</f>
        <v>1964.5761452438276</v>
      </c>
      <c r="V196" s="23">
        <f t="shared" ref="V196:V259" si="92">V195+0.0785817687020297</f>
        <v>1964.6154361281785</v>
      </c>
      <c r="W196" s="23">
        <f t="shared" ref="W196:W259" si="93">AVERAGEIFS(SP_Index,Year_SP,"&gt;"&amp;U196,Year_SP,"&lt;="&amp;U197)</f>
        <v>82.365000000000009</v>
      </c>
      <c r="X196" s="23">
        <f t="shared" si="75"/>
        <v>82.880833333333328</v>
      </c>
      <c r="Y196" s="23">
        <f t="shared" si="76"/>
        <v>82.681000000000012</v>
      </c>
      <c r="Z196" s="23">
        <f t="shared" si="77"/>
        <v>0.24169196469965293</v>
      </c>
      <c r="AA196" s="47">
        <f t="shared" si="82"/>
        <v>-0.38219179738997466</v>
      </c>
      <c r="AB196" s="24"/>
      <c r="AC196" s="32">
        <f t="shared" si="86"/>
        <v>7.4560679493689067E-2</v>
      </c>
      <c r="AD196" s="49">
        <f t="shared" si="71"/>
        <v>-0.22450000000000001</v>
      </c>
      <c r="AE196" s="32"/>
      <c r="AF196" s="32"/>
      <c r="AG196" s="20"/>
      <c r="AI196" s="23">
        <f t="shared" ref="AI196:AI259" si="94">AI195+0.235745306106089</f>
        <v>1992.7477090784739</v>
      </c>
      <c r="AJ196" s="23">
        <f t="shared" ref="AJ196:AJ259" si="95">AJ195+0.235745306106089</f>
        <v>1992.98345438458</v>
      </c>
      <c r="AK196" s="23">
        <f t="shared" si="88"/>
        <v>421.79416666666663</v>
      </c>
      <c r="AL196" s="23">
        <f t="shared" si="83"/>
        <v>427.69866809116809</v>
      </c>
      <c r="AM196" s="47">
        <f t="shared" si="84"/>
        <v>-1.3805283637785104</v>
      </c>
      <c r="AN196" s="24"/>
      <c r="AO196" s="32">
        <f t="shared" si="87"/>
        <v>-0.61003758724543988</v>
      </c>
      <c r="AP196" s="32">
        <f t="shared" si="74"/>
        <v>0.191</v>
      </c>
      <c r="AQ196" s="32"/>
      <c r="AR196" s="32"/>
      <c r="AS196" s="20"/>
    </row>
    <row r="197" spans="1:45">
      <c r="A197" s="10">
        <f>Weekly!B197</f>
        <v>1953.7357965482463</v>
      </c>
      <c r="B197" s="1">
        <f>Weekly!C197</f>
        <v>23.59</v>
      </c>
      <c r="C197" s="6"/>
      <c r="D197" s="14"/>
      <c r="F197" s="23">
        <f t="shared" si="89"/>
        <v>1954.4652910041616</v>
      </c>
      <c r="G197" s="23">
        <f t="shared" si="90"/>
        <v>1954.478387965612</v>
      </c>
      <c r="H197" s="23">
        <f t="shared" si="68"/>
        <v>29.59</v>
      </c>
      <c r="I197" s="23">
        <f t="shared" si="78"/>
        <v>29.616666666666664</v>
      </c>
      <c r="J197" s="23">
        <f t="shared" si="79"/>
        <v>29.667777777777776</v>
      </c>
      <c r="K197" s="23">
        <f t="shared" si="80"/>
        <v>-0.17227819182802362</v>
      </c>
      <c r="L197" s="54">
        <f t="shared" si="69"/>
        <v>-0.26216246582524416</v>
      </c>
      <c r="M197" s="24"/>
      <c r="N197" s="32">
        <f t="shared" si="85"/>
        <v>0.98344487858669105</v>
      </c>
      <c r="O197" s="32">
        <f t="shared" si="70"/>
        <v>-0.16400000000000001</v>
      </c>
      <c r="P197" s="32"/>
      <c r="Q197" s="42"/>
      <c r="R197" s="32"/>
      <c r="S197" s="20"/>
      <c r="U197" s="23">
        <f t="shared" si="91"/>
        <v>1964.6547270125295</v>
      </c>
      <c r="V197" s="23">
        <f t="shared" si="92"/>
        <v>1964.6940178968805</v>
      </c>
      <c r="W197" s="23">
        <f t="shared" si="93"/>
        <v>82.92</v>
      </c>
      <c r="X197" s="23">
        <f t="shared" si="75"/>
        <v>83.313333333333347</v>
      </c>
      <c r="Y197" s="23">
        <f t="shared" si="76"/>
        <v>83.241000000000014</v>
      </c>
      <c r="Z197" s="23">
        <f t="shared" si="77"/>
        <v>8.6896281079429372E-2</v>
      </c>
      <c r="AA197" s="47">
        <f t="shared" si="82"/>
        <v>-0.38562727502073901</v>
      </c>
      <c r="AB197" s="24"/>
      <c r="AC197" s="32">
        <f t="shared" si="86"/>
        <v>-0.58388160237942777</v>
      </c>
      <c r="AD197" s="49">
        <f t="shared" si="71"/>
        <v>-0.22450000000000001</v>
      </c>
      <c r="AE197" s="32"/>
      <c r="AF197" s="32"/>
      <c r="AG197" s="20"/>
      <c r="AI197" s="23">
        <f t="shared" si="94"/>
        <v>1992.98345438458</v>
      </c>
      <c r="AJ197" s="23">
        <f t="shared" si="95"/>
        <v>1993.2191996906861</v>
      </c>
      <c r="AK197" s="23">
        <f t="shared" si="88"/>
        <v>441.06153846153842</v>
      </c>
      <c r="AL197" s="23">
        <f t="shared" si="83"/>
        <v>436.42292735042736</v>
      </c>
      <c r="AM197" s="47">
        <f t="shared" si="84"/>
        <v>1.062870628560364</v>
      </c>
      <c r="AN197" s="24"/>
      <c r="AO197" s="32">
        <f t="shared" si="87"/>
        <v>4.2011306604500601E-2</v>
      </c>
      <c r="AP197" s="32">
        <f t="shared" si="74"/>
        <v>0.191</v>
      </c>
      <c r="AQ197" s="32"/>
      <c r="AR197" s="32"/>
      <c r="AS197" s="20"/>
    </row>
    <row r="198" spans="1:45">
      <c r="A198" s="10">
        <f>Weekly!B198</f>
        <v>1953.7549615037562</v>
      </c>
      <c r="B198" s="1">
        <f>Weekly!C198</f>
        <v>23.66</v>
      </c>
      <c r="C198" s="6"/>
      <c r="D198" s="14"/>
      <c r="F198" s="23">
        <f t="shared" si="89"/>
        <v>1954.4914849270622</v>
      </c>
      <c r="G198" s="23">
        <f t="shared" si="90"/>
        <v>1954.5045818885126</v>
      </c>
      <c r="H198" s="23">
        <f t="shared" si="68"/>
        <v>30.14</v>
      </c>
      <c r="I198" s="23">
        <f t="shared" si="78"/>
        <v>29.971666666666668</v>
      </c>
      <c r="J198" s="23">
        <f t="shared" si="79"/>
        <v>29.887222222222217</v>
      </c>
      <c r="K198" s="23">
        <f t="shared" si="80"/>
        <v>0.28254363626225576</v>
      </c>
      <c r="L198" s="54">
        <f t="shared" si="69"/>
        <v>0.84577206907450186</v>
      </c>
      <c r="M198" s="24"/>
      <c r="N198" s="32">
        <f t="shared" si="85"/>
        <v>0.86984044270871097</v>
      </c>
      <c r="O198" s="32">
        <f t="shared" si="70"/>
        <v>-0.16400000000000001</v>
      </c>
      <c r="P198" s="32"/>
      <c r="Q198" s="42"/>
      <c r="R198" s="32"/>
      <c r="S198" s="20"/>
      <c r="U198" s="23">
        <f t="shared" si="91"/>
        <v>1964.7333087812315</v>
      </c>
      <c r="V198" s="23">
        <f t="shared" si="92"/>
        <v>1964.7725996655824</v>
      </c>
      <c r="W198" s="23">
        <f t="shared" si="93"/>
        <v>84.655000000000001</v>
      </c>
      <c r="X198" s="23">
        <f t="shared" si="75"/>
        <v>84.306333333333328</v>
      </c>
      <c r="Y198" s="23">
        <f t="shared" si="76"/>
        <v>83.923222222222222</v>
      </c>
      <c r="Z198" s="23">
        <f t="shared" si="77"/>
        <v>0.45650190849042538</v>
      </c>
      <c r="AA198" s="47">
        <f t="shared" si="82"/>
        <v>0.87196101198316889</v>
      </c>
      <c r="AB198" s="24"/>
      <c r="AC198" s="32">
        <f t="shared" si="86"/>
        <v>-0.96911919337854302</v>
      </c>
      <c r="AD198" s="49">
        <f t="shared" si="71"/>
        <v>-0.22450000000000001</v>
      </c>
      <c r="AE198" s="32"/>
      <c r="AF198" s="32"/>
      <c r="AG198" s="20"/>
      <c r="AI198" s="23">
        <f t="shared" si="94"/>
        <v>1993.2191996906861</v>
      </c>
      <c r="AJ198" s="23">
        <f t="shared" si="95"/>
        <v>1993.4549449967922</v>
      </c>
      <c r="AK198" s="23">
        <f t="shared" si="88"/>
        <v>444.36583333333334</v>
      </c>
      <c r="AL198" s="23">
        <f t="shared" si="83"/>
        <v>441.3288532763533</v>
      </c>
      <c r="AM198" s="47">
        <f t="shared" si="84"/>
        <v>0.68814446062930301</v>
      </c>
      <c r="AN198" s="24"/>
      <c r="AO198" s="32">
        <f t="shared" si="87"/>
        <v>0.67440264319052889</v>
      </c>
      <c r="AP198" s="32">
        <f t="shared" si="74"/>
        <v>0.191</v>
      </c>
      <c r="AQ198" s="32"/>
      <c r="AR198" s="32"/>
      <c r="AS198" s="20"/>
    </row>
    <row r="199" spans="1:45">
      <c r="A199" s="10">
        <f>Weekly!B199</f>
        <v>1953.7741264592662</v>
      </c>
      <c r="B199" s="1">
        <f>Weekly!C199</f>
        <v>24.14</v>
      </c>
      <c r="C199" s="6"/>
      <c r="D199" s="14"/>
      <c r="F199" s="23">
        <f t="shared" si="89"/>
        <v>1954.5176788499627</v>
      </c>
      <c r="G199" s="23">
        <f t="shared" si="90"/>
        <v>1954.5307758114132</v>
      </c>
      <c r="H199" s="23">
        <f t="shared" si="68"/>
        <v>30.184999999999999</v>
      </c>
      <c r="I199" s="23">
        <f t="shared" si="78"/>
        <v>30.401666666666667</v>
      </c>
      <c r="J199" s="23">
        <f t="shared" si="79"/>
        <v>30.055555555555557</v>
      </c>
      <c r="K199" s="23">
        <f t="shared" si="80"/>
        <v>1.1515711645101678</v>
      </c>
      <c r="L199" s="54">
        <f t="shared" si="69"/>
        <v>0.43068391866911693</v>
      </c>
      <c r="M199" s="24"/>
      <c r="N199" s="32">
        <f t="shared" si="85"/>
        <v>0.34922799649056946</v>
      </c>
      <c r="O199" s="32">
        <f t="shared" si="70"/>
        <v>-0.16400000000000001</v>
      </c>
      <c r="P199" s="32"/>
      <c r="Q199" s="42"/>
      <c r="R199" s="32"/>
      <c r="S199" s="20"/>
      <c r="U199" s="23">
        <f t="shared" si="91"/>
        <v>1964.8118905499334</v>
      </c>
      <c r="V199" s="23">
        <f t="shared" si="92"/>
        <v>1964.8511814342844</v>
      </c>
      <c r="W199" s="23">
        <f t="shared" si="93"/>
        <v>85.344000000000008</v>
      </c>
      <c r="X199" s="23">
        <f t="shared" si="75"/>
        <v>84.788000000000011</v>
      </c>
      <c r="Y199" s="23">
        <f t="shared" si="76"/>
        <v>84.664333333333346</v>
      </c>
      <c r="Z199" s="23">
        <f t="shared" si="77"/>
        <v>0.1460670175949641</v>
      </c>
      <c r="AA199" s="47">
        <f t="shared" si="82"/>
        <v>0.80277802931576492</v>
      </c>
      <c r="AB199" s="24"/>
      <c r="AC199" s="32">
        <f t="shared" si="86"/>
        <v>-0.90089514323657449</v>
      </c>
      <c r="AD199" s="49">
        <f t="shared" si="71"/>
        <v>-0.22450000000000001</v>
      </c>
      <c r="AE199" s="32"/>
      <c r="AF199" s="32"/>
      <c r="AG199" s="20"/>
      <c r="AI199" s="23">
        <f t="shared" si="94"/>
        <v>1993.4549449967922</v>
      </c>
      <c r="AJ199" s="23">
        <f t="shared" si="95"/>
        <v>1993.6906903028982</v>
      </c>
      <c r="AK199" s="23">
        <f t="shared" si="88"/>
        <v>450.25583333333333</v>
      </c>
      <c r="AL199" s="23">
        <f t="shared" si="83"/>
        <v>446.2260968660969</v>
      </c>
      <c r="AM199" s="47">
        <f t="shared" si="84"/>
        <v>0.9030705500054248</v>
      </c>
      <c r="AN199" s="24"/>
      <c r="AO199" s="32">
        <f t="shared" si="87"/>
        <v>0.9912334878772302</v>
      </c>
      <c r="AP199" s="32">
        <f t="shared" si="74"/>
        <v>0.191</v>
      </c>
      <c r="AQ199" s="32"/>
      <c r="AR199" s="32"/>
      <c r="AS199" s="20"/>
    </row>
    <row r="200" spans="1:45">
      <c r="A200" s="10">
        <f>Weekly!B200</f>
        <v>1953.7932914147761</v>
      </c>
      <c r="B200" s="1">
        <f>Weekly!C200</f>
        <v>24.35</v>
      </c>
      <c r="C200" s="6"/>
      <c r="D200" s="14"/>
      <c r="F200" s="23">
        <f t="shared" si="89"/>
        <v>1954.5438727728633</v>
      </c>
      <c r="G200" s="23">
        <f t="shared" si="90"/>
        <v>1954.5569697343137</v>
      </c>
      <c r="H200" s="23">
        <f t="shared" si="68"/>
        <v>30.88</v>
      </c>
      <c r="I200" s="23">
        <f t="shared" si="78"/>
        <v>30.481666666666666</v>
      </c>
      <c r="J200" s="23">
        <f t="shared" si="79"/>
        <v>30.268888888888885</v>
      </c>
      <c r="K200" s="23">
        <f t="shared" si="80"/>
        <v>0.70295866676457486</v>
      </c>
      <c r="L200" s="54">
        <f t="shared" si="69"/>
        <v>2.0189413405770518</v>
      </c>
      <c r="M200" s="24"/>
      <c r="N200" s="32">
        <f t="shared" si="85"/>
        <v>-0.33479211052096675</v>
      </c>
      <c r="O200" s="32">
        <f t="shared" si="70"/>
        <v>-0.16400000000000001</v>
      </c>
      <c r="P200" s="32"/>
      <c r="Q200" s="42"/>
      <c r="R200" s="32"/>
      <c r="S200" s="20"/>
      <c r="U200" s="23">
        <f t="shared" si="91"/>
        <v>1964.8904723186354</v>
      </c>
      <c r="V200" s="23">
        <f t="shared" si="92"/>
        <v>1964.9297632029864</v>
      </c>
      <c r="W200" s="23">
        <f t="shared" si="93"/>
        <v>84.364999999999995</v>
      </c>
      <c r="X200" s="23">
        <f t="shared" si="75"/>
        <v>84.942999999999998</v>
      </c>
      <c r="Y200" s="23">
        <f t="shared" si="76"/>
        <v>85.044888888888906</v>
      </c>
      <c r="Z200" s="23">
        <f t="shared" si="77"/>
        <v>-0.11980601094325749</v>
      </c>
      <c r="AA200" s="47">
        <f t="shared" si="82"/>
        <v>-0.79944708938027853</v>
      </c>
      <c r="AB200" s="24"/>
      <c r="AC200" s="32">
        <f t="shared" si="86"/>
        <v>-0.41113224324075764</v>
      </c>
      <c r="AD200" s="49">
        <f t="shared" si="71"/>
        <v>-0.22450000000000001</v>
      </c>
      <c r="AE200" s="32"/>
      <c r="AF200" s="32"/>
      <c r="AG200" s="20"/>
      <c r="AI200" s="23">
        <f t="shared" si="94"/>
        <v>1993.6906903028982</v>
      </c>
      <c r="AJ200" s="23">
        <f t="shared" si="95"/>
        <v>1993.9264356090043</v>
      </c>
      <c r="AK200" s="23">
        <f t="shared" si="88"/>
        <v>462.7600000000001</v>
      </c>
      <c r="AL200" s="23">
        <f t="shared" si="83"/>
        <v>451.62667378917376</v>
      </c>
      <c r="AM200" s="47">
        <f t="shared" si="84"/>
        <v>2.4651613505059622</v>
      </c>
      <c r="AN200" s="24"/>
      <c r="AO200" s="32">
        <f t="shared" si="87"/>
        <v>0.84425516725308303</v>
      </c>
      <c r="AP200" s="32">
        <f t="shared" si="74"/>
        <v>0.191</v>
      </c>
      <c r="AQ200" s="32"/>
      <c r="AR200" s="32"/>
      <c r="AS200" s="20"/>
    </row>
    <row r="201" spans="1:45">
      <c r="A201" s="10">
        <f>Weekly!B201</f>
        <v>1953.8124563702861</v>
      </c>
      <c r="B201" s="1">
        <f>Weekly!C201</f>
        <v>24.54</v>
      </c>
      <c r="C201" s="6"/>
      <c r="D201" s="14"/>
      <c r="F201" s="23">
        <f t="shared" si="89"/>
        <v>1954.5700666957639</v>
      </c>
      <c r="G201" s="23">
        <f t="shared" si="90"/>
        <v>1954.5831636572143</v>
      </c>
      <c r="H201" s="23">
        <f t="shared" ref="H201:H264" si="96">AVERAGEIFS(SP_Index,Year_SP,"&gt;"&amp;F201,Year_SP,"&lt;="&amp;F202)</f>
        <v>30.38</v>
      </c>
      <c r="I201" s="23">
        <f t="shared" si="78"/>
        <v>30.741666666666664</v>
      </c>
      <c r="J201" s="23">
        <f t="shared" si="79"/>
        <v>30.508333333333333</v>
      </c>
      <c r="K201" s="23">
        <f t="shared" si="80"/>
        <v>0.76481835564052858</v>
      </c>
      <c r="L201" s="54">
        <f t="shared" si="69"/>
        <v>-0.42065009560229294</v>
      </c>
      <c r="M201" s="24"/>
      <c r="N201" s="32">
        <f t="shared" si="85"/>
        <v>-0.86215926822123701</v>
      </c>
      <c r="O201" s="32">
        <f t="shared" si="70"/>
        <v>-0.16400000000000001</v>
      </c>
      <c r="P201" s="32"/>
      <c r="Q201" s="42"/>
      <c r="R201" s="32"/>
      <c r="S201" s="20"/>
      <c r="U201" s="23">
        <f t="shared" si="91"/>
        <v>1964.9690540873373</v>
      </c>
      <c r="V201" s="23">
        <f t="shared" si="92"/>
        <v>1965.0083449716883</v>
      </c>
      <c r="W201" s="23">
        <f t="shared" si="93"/>
        <v>85.12</v>
      </c>
      <c r="X201" s="23">
        <f t="shared" si="75"/>
        <v>85.475000000000009</v>
      </c>
      <c r="Y201" s="23">
        <f t="shared" si="76"/>
        <v>85.781833333333324</v>
      </c>
      <c r="Z201" s="23">
        <f t="shared" si="77"/>
        <v>-0.35769034236073916</v>
      </c>
      <c r="AA201" s="47">
        <f t="shared" si="82"/>
        <v>-0.77153087969284995</v>
      </c>
      <c r="AB201" s="24"/>
      <c r="AC201" s="32">
        <f t="shared" si="86"/>
        <v>0.2710040025929612</v>
      </c>
      <c r="AD201" s="49">
        <f t="shared" si="71"/>
        <v>-0.22450000000000001</v>
      </c>
      <c r="AE201" s="32"/>
      <c r="AF201" s="32"/>
      <c r="AG201" s="20"/>
      <c r="AI201" s="23">
        <f t="shared" si="94"/>
        <v>1993.9264356090043</v>
      </c>
      <c r="AJ201" s="23">
        <f t="shared" si="95"/>
        <v>1994.1621809151104</v>
      </c>
      <c r="AK201" s="23">
        <f t="shared" si="88"/>
        <v>469.67666666666668</v>
      </c>
      <c r="AL201" s="23">
        <f t="shared" si="83"/>
        <v>455.98648860398862</v>
      </c>
      <c r="AM201" s="47">
        <f t="shared" si="84"/>
        <v>3.0023209908238258</v>
      </c>
      <c r="AN201" s="24"/>
      <c r="AO201" s="32">
        <f t="shared" si="87"/>
        <v>0.30224047102020812</v>
      </c>
      <c r="AP201" s="32">
        <f t="shared" si="74"/>
        <v>0.191</v>
      </c>
      <c r="AQ201" s="32"/>
      <c r="AR201" s="32"/>
      <c r="AS201" s="20"/>
    </row>
    <row r="202" spans="1:45">
      <c r="A202" s="10">
        <f>Weekly!B202</f>
        <v>1953.831621325796</v>
      </c>
      <c r="B202" s="1">
        <f>Weekly!C202</f>
        <v>24.61</v>
      </c>
      <c r="C202" s="6"/>
      <c r="D202" s="14"/>
      <c r="F202" s="23">
        <f t="shared" si="89"/>
        <v>1954.5962606186645</v>
      </c>
      <c r="G202" s="23">
        <f t="shared" si="90"/>
        <v>1954.6093575801149</v>
      </c>
      <c r="H202" s="23">
        <f t="shared" si="96"/>
        <v>30.965</v>
      </c>
      <c r="I202" s="23">
        <f t="shared" si="78"/>
        <v>30.668333333333333</v>
      </c>
      <c r="J202" s="23">
        <f t="shared" si="79"/>
        <v>30.820555555555554</v>
      </c>
      <c r="K202" s="23">
        <f t="shared" si="80"/>
        <v>-0.49389837229842914</v>
      </c>
      <c r="L202" s="54">
        <f t="shared" ref="L202:L265" si="97">100*((H202/J202)-1)</f>
        <v>0.46866268904230957</v>
      </c>
      <c r="M202" s="24"/>
      <c r="N202" s="32">
        <f t="shared" si="85"/>
        <v>-0.98611252249079206</v>
      </c>
      <c r="O202" s="32">
        <f t="shared" si="70"/>
        <v>-0.16400000000000001</v>
      </c>
      <c r="P202" s="32"/>
      <c r="Q202" s="42"/>
      <c r="R202" s="32"/>
      <c r="S202" s="20"/>
      <c r="U202" s="23">
        <f t="shared" si="91"/>
        <v>1965.0476358560393</v>
      </c>
      <c r="V202" s="23">
        <f t="shared" si="92"/>
        <v>1965.0869267403903</v>
      </c>
      <c r="W202" s="23">
        <f t="shared" si="93"/>
        <v>86.940000000000012</v>
      </c>
      <c r="X202" s="23">
        <f t="shared" si="75"/>
        <v>86.324166666666656</v>
      </c>
      <c r="Y202" s="23">
        <f t="shared" si="76"/>
        <v>86.412388888888898</v>
      </c>
      <c r="Z202" s="23">
        <f t="shared" si="77"/>
        <v>-0.102094414188314</v>
      </c>
      <c r="AA202" s="47">
        <f t="shared" si="82"/>
        <v>0.61057345815254127</v>
      </c>
      <c r="AB202" s="24"/>
      <c r="AC202" s="32">
        <f t="shared" si="86"/>
        <v>0.82633446373967856</v>
      </c>
      <c r="AD202" s="49">
        <f t="shared" si="71"/>
        <v>-0.22450000000000001</v>
      </c>
      <c r="AE202" s="32"/>
      <c r="AF202" s="32"/>
      <c r="AG202" s="20"/>
      <c r="AI202" s="23">
        <f t="shared" si="94"/>
        <v>1994.1621809151104</v>
      </c>
      <c r="AJ202" s="23">
        <f t="shared" si="95"/>
        <v>1994.3979262212165</v>
      </c>
      <c r="AK202" s="23">
        <f t="shared" si="88"/>
        <v>453.94083333333333</v>
      </c>
      <c r="AL202" s="23">
        <f t="shared" si="83"/>
        <v>462.18872507122501</v>
      </c>
      <c r="AM202" s="47">
        <f t="shared" si="84"/>
        <v>-1.7845289792866814</v>
      </c>
      <c r="AN202" s="24"/>
      <c r="AO202" s="32">
        <f t="shared" si="87"/>
        <v>-0.38119590063169012</v>
      </c>
      <c r="AP202" s="32">
        <f t="shared" si="74"/>
        <v>0.191</v>
      </c>
      <c r="AQ202" s="32"/>
      <c r="AR202" s="32"/>
      <c r="AS202" s="20"/>
    </row>
    <row r="203" spans="1:45">
      <c r="A203" s="10">
        <f>Weekly!B203</f>
        <v>1953.850786281306</v>
      </c>
      <c r="B203" s="1">
        <f>Weekly!C203</f>
        <v>24.54</v>
      </c>
      <c r="C203" s="6"/>
      <c r="D203" s="14"/>
      <c r="F203" s="23">
        <f t="shared" si="89"/>
        <v>1954.622454541565</v>
      </c>
      <c r="G203" s="23">
        <f t="shared" si="90"/>
        <v>1954.6355515030154</v>
      </c>
      <c r="H203" s="23">
        <f t="shared" si="96"/>
        <v>30.66</v>
      </c>
      <c r="I203" s="23">
        <f t="shared" si="78"/>
        <v>30.708333333333332</v>
      </c>
      <c r="J203" s="23">
        <f t="shared" si="79"/>
        <v>31.080555555555559</v>
      </c>
      <c r="K203" s="23">
        <f t="shared" si="80"/>
        <v>-1.1976047904191822</v>
      </c>
      <c r="L203" s="54">
        <f t="shared" si="97"/>
        <v>-1.353114666190014</v>
      </c>
      <c r="M203" s="24"/>
      <c r="N203" s="32">
        <f t="shared" si="85"/>
        <v>-0.64865276807043115</v>
      </c>
      <c r="O203" s="32">
        <f t="shared" ref="O203:O266" si="98">O202</f>
        <v>-0.16400000000000001</v>
      </c>
      <c r="P203" s="32"/>
      <c r="Q203" s="42"/>
      <c r="R203" s="32"/>
      <c r="S203" s="20"/>
      <c r="U203" s="23">
        <f t="shared" si="91"/>
        <v>1965.1262176247412</v>
      </c>
      <c r="V203" s="23">
        <f t="shared" si="92"/>
        <v>1965.1655085090922</v>
      </c>
      <c r="W203" s="23">
        <f t="shared" si="93"/>
        <v>86.912499999999994</v>
      </c>
      <c r="X203" s="23">
        <f t="shared" si="75"/>
        <v>86.878333333333345</v>
      </c>
      <c r="Y203" s="23">
        <f t="shared" si="76"/>
        <v>86.414055555555564</v>
      </c>
      <c r="Z203" s="23">
        <f t="shared" si="77"/>
        <v>0.53727113580417374</v>
      </c>
      <c r="AA203" s="47">
        <f t="shared" si="82"/>
        <v>0.57680945679488005</v>
      </c>
      <c r="AB203" s="24"/>
      <c r="AC203" s="32">
        <f t="shared" si="86"/>
        <v>0.99501384561874229</v>
      </c>
      <c r="AD203" s="49">
        <f t="shared" ref="AD203:AD266" si="99">AD202</f>
        <v>-0.22450000000000001</v>
      </c>
      <c r="AE203" s="32"/>
      <c r="AF203" s="32"/>
      <c r="AG203" s="20"/>
      <c r="AI203" s="23">
        <f t="shared" si="94"/>
        <v>1994.3979262212165</v>
      </c>
      <c r="AJ203" s="23">
        <f t="shared" si="95"/>
        <v>1994.6336715273226</v>
      </c>
      <c r="AK203" s="23">
        <f t="shared" si="88"/>
        <v>454.80749999999995</v>
      </c>
      <c r="AL203" s="23">
        <f t="shared" si="83"/>
        <v>472.78106837606839</v>
      </c>
      <c r="AM203" s="47">
        <f t="shared" si="84"/>
        <v>-3.8016683785171312</v>
      </c>
      <c r="AN203" s="24"/>
      <c r="AO203" s="32">
        <f t="shared" si="87"/>
        <v>-0.88626647385749879</v>
      </c>
      <c r="AP203" s="32">
        <f t="shared" si="74"/>
        <v>0.191</v>
      </c>
      <c r="AQ203" s="32"/>
      <c r="AR203" s="32"/>
      <c r="AS203" s="20"/>
    </row>
    <row r="204" spans="1:45">
      <c r="A204" s="10">
        <f>Weekly!B204</f>
        <v>1953.869951236816</v>
      </c>
      <c r="B204" s="1">
        <f>Weekly!C204</f>
        <v>24.44</v>
      </c>
      <c r="C204" s="6"/>
      <c r="D204" s="14"/>
      <c r="F204" s="23">
        <f t="shared" si="89"/>
        <v>1954.6486484644656</v>
      </c>
      <c r="G204" s="23">
        <f t="shared" si="90"/>
        <v>1954.661745425916</v>
      </c>
      <c r="H204" s="23">
        <f t="shared" si="96"/>
        <v>30.5</v>
      </c>
      <c r="I204" s="23">
        <f t="shared" si="78"/>
        <v>30.811666666666667</v>
      </c>
      <c r="J204" s="23">
        <f t="shared" si="79"/>
        <v>31.25</v>
      </c>
      <c r="K204" s="23">
        <f t="shared" si="80"/>
        <v>-1.4026666666666632</v>
      </c>
      <c r="L204" s="54">
        <f t="shared" si="97"/>
        <v>-2.4000000000000021</v>
      </c>
      <c r="M204" s="24"/>
      <c r="N204" s="32">
        <f t="shared" si="85"/>
        <v>-7.6811744998223231E-3</v>
      </c>
      <c r="O204" s="32">
        <f t="shared" si="98"/>
        <v>-0.16400000000000001</v>
      </c>
      <c r="P204" s="32"/>
      <c r="Q204" s="42"/>
      <c r="R204" s="32"/>
      <c r="S204" s="20"/>
      <c r="U204" s="23">
        <f t="shared" si="91"/>
        <v>1965.2047993934432</v>
      </c>
      <c r="V204" s="23">
        <f t="shared" si="92"/>
        <v>1965.2440902777942</v>
      </c>
      <c r="W204" s="23">
        <f t="shared" si="93"/>
        <v>86.782500000000013</v>
      </c>
      <c r="X204" s="23">
        <f t="shared" si="75"/>
        <v>87.564166666666665</v>
      </c>
      <c r="Y204" s="23">
        <f t="shared" si="76"/>
        <v>86.395833333333329</v>
      </c>
      <c r="Z204" s="23">
        <f t="shared" si="77"/>
        <v>1.3523028695442418</v>
      </c>
      <c r="AA204" s="47">
        <f t="shared" si="82"/>
        <v>0.44755244755245727</v>
      </c>
      <c r="AB204" s="24"/>
      <c r="AC204" s="32">
        <f t="shared" si="86"/>
        <v>0.69811519078657758</v>
      </c>
      <c r="AD204" s="49">
        <f t="shared" si="99"/>
        <v>-0.22450000000000001</v>
      </c>
      <c r="AE204" s="32"/>
      <c r="AF204" s="32"/>
      <c r="AG204" s="20"/>
      <c r="AI204" s="23">
        <f t="shared" si="94"/>
        <v>1994.6336715273226</v>
      </c>
      <c r="AJ204" s="23">
        <f t="shared" si="95"/>
        <v>1994.8694168334287</v>
      </c>
      <c r="AK204" s="23">
        <f t="shared" si="88"/>
        <v>465.97769230769234</v>
      </c>
      <c r="AL204" s="23">
        <f t="shared" si="83"/>
        <v>486.39912393162399</v>
      </c>
      <c r="AM204" s="47">
        <f t="shared" si="84"/>
        <v>-4.1984926820720192</v>
      </c>
      <c r="AN204" s="24"/>
      <c r="AO204" s="32">
        <f t="shared" si="87"/>
        <v>-0.9766431142107086</v>
      </c>
      <c r="AP204" s="32">
        <f t="shared" si="74"/>
        <v>0.191</v>
      </c>
      <c r="AQ204" s="32"/>
      <c r="AR204" s="32"/>
      <c r="AS204" s="20"/>
    </row>
    <row r="205" spans="1:45">
      <c r="A205" s="10">
        <f>Weekly!B205</f>
        <v>1953.8891161923259</v>
      </c>
      <c r="B205" s="1">
        <f>Weekly!C205</f>
        <v>24.66</v>
      </c>
      <c r="C205" s="6"/>
      <c r="D205" s="14"/>
      <c r="F205" s="23">
        <f t="shared" si="89"/>
        <v>1954.6748423873662</v>
      </c>
      <c r="G205" s="23">
        <f t="shared" si="90"/>
        <v>1954.6879393488166</v>
      </c>
      <c r="H205" s="23">
        <f t="shared" si="96"/>
        <v>31.274999999999999</v>
      </c>
      <c r="I205" s="23">
        <f t="shared" si="78"/>
        <v>31.391666666666666</v>
      </c>
      <c r="J205" s="23">
        <f t="shared" si="79"/>
        <v>31.388888888888896</v>
      </c>
      <c r="K205" s="23">
        <f t="shared" si="80"/>
        <v>8.8495575220948197E-3</v>
      </c>
      <c r="L205" s="54">
        <f t="shared" si="97"/>
        <v>-0.36283185840710885</v>
      </c>
      <c r="M205" s="24"/>
      <c r="N205" s="32">
        <f t="shared" si="85"/>
        <v>0.63688452598632128</v>
      </c>
      <c r="O205" s="32">
        <f t="shared" si="98"/>
        <v>-0.16400000000000001</v>
      </c>
      <c r="P205" s="32"/>
      <c r="Q205" s="42"/>
      <c r="R205" s="32"/>
      <c r="S205" s="20"/>
      <c r="U205" s="23">
        <f t="shared" si="91"/>
        <v>1965.2833811621451</v>
      </c>
      <c r="V205" s="23">
        <f t="shared" si="92"/>
        <v>1965.3226720464961</v>
      </c>
      <c r="W205" s="23">
        <f t="shared" si="93"/>
        <v>88.997500000000002</v>
      </c>
      <c r="X205" s="23">
        <f t="shared" si="75"/>
        <v>88.125</v>
      </c>
      <c r="Y205" s="23">
        <f t="shared" si="76"/>
        <v>86.683944444444421</v>
      </c>
      <c r="Z205" s="23">
        <f t="shared" si="77"/>
        <v>1.6624249909152899</v>
      </c>
      <c r="AA205" s="47">
        <f t="shared" si="82"/>
        <v>2.6689550993360012</v>
      </c>
      <c r="AB205" s="24"/>
      <c r="AC205" s="32">
        <f t="shared" si="86"/>
        <v>7.456067949988926E-2</v>
      </c>
      <c r="AD205" s="49">
        <f t="shared" si="99"/>
        <v>-0.22450000000000001</v>
      </c>
      <c r="AE205" s="32"/>
      <c r="AF205" s="32"/>
      <c r="AG205" s="20"/>
      <c r="AI205" s="23">
        <f t="shared" si="94"/>
        <v>1994.8694168334287</v>
      </c>
      <c r="AJ205" s="23">
        <f t="shared" si="95"/>
        <v>1995.1051621395347</v>
      </c>
      <c r="AK205" s="23">
        <f t="shared" si="88"/>
        <v>461.03249999999997</v>
      </c>
      <c r="AL205" s="23">
        <f t="shared" si="83"/>
        <v>502.11310541310536</v>
      </c>
      <c r="AM205" s="47">
        <f t="shared" si="84"/>
        <v>-8.1815441521501437</v>
      </c>
      <c r="AN205" s="24"/>
      <c r="AO205" s="32">
        <f t="shared" si="87"/>
        <v>-0.61003758724557811</v>
      </c>
      <c r="AP205" s="32">
        <f t="shared" ref="AP205:AP268" si="100">AP204</f>
        <v>0.191</v>
      </c>
      <c r="AQ205" s="32"/>
      <c r="AR205" s="32"/>
      <c r="AS205" s="20"/>
    </row>
    <row r="206" spans="1:45">
      <c r="A206" s="10">
        <f>Weekly!B206</f>
        <v>1953.9082811478359</v>
      </c>
      <c r="B206" s="1">
        <f>Weekly!C206</f>
        <v>24.98</v>
      </c>
      <c r="C206" s="6"/>
      <c r="D206" s="14"/>
      <c r="F206" s="23">
        <f t="shared" si="89"/>
        <v>1954.7010363102668</v>
      </c>
      <c r="G206" s="23">
        <f t="shared" si="90"/>
        <v>1954.7141332717172</v>
      </c>
      <c r="H206" s="23">
        <f t="shared" si="96"/>
        <v>32.4</v>
      </c>
      <c r="I206" s="23">
        <f t="shared" si="78"/>
        <v>32.051666666666669</v>
      </c>
      <c r="J206" s="23">
        <f t="shared" si="79"/>
        <v>31.590555555555561</v>
      </c>
      <c r="K206" s="23">
        <f t="shared" si="80"/>
        <v>1.4596486291613031</v>
      </c>
      <c r="L206" s="54">
        <f t="shared" si="97"/>
        <v>2.5622988586602613</v>
      </c>
      <c r="M206" s="24"/>
      <c r="N206" s="32">
        <f t="shared" si="85"/>
        <v>0.98344487858227858</v>
      </c>
      <c r="O206" s="32">
        <f t="shared" si="98"/>
        <v>-0.16400000000000001</v>
      </c>
      <c r="P206" s="32"/>
      <c r="Q206" s="42"/>
      <c r="R206" s="32"/>
      <c r="S206" s="20"/>
      <c r="U206" s="23">
        <f t="shared" si="91"/>
        <v>1965.3619629308471</v>
      </c>
      <c r="V206" s="23">
        <f t="shared" si="92"/>
        <v>1965.4012538151981</v>
      </c>
      <c r="W206" s="23">
        <f t="shared" si="93"/>
        <v>88.594999999999999</v>
      </c>
      <c r="X206" s="23">
        <f t="shared" ref="X206:X269" si="101">AVERAGE(W205:W207)</f>
        <v>87.420833333333334</v>
      </c>
      <c r="Y206" s="23">
        <f t="shared" si="76"/>
        <v>87.200888888888883</v>
      </c>
      <c r="Z206" s="23">
        <f t="shared" si="77"/>
        <v>0.25222729635783203</v>
      </c>
      <c r="AA206" s="47">
        <f t="shared" si="82"/>
        <v>1.5987349772173642</v>
      </c>
      <c r="AB206" s="24"/>
      <c r="AC206" s="32">
        <f t="shared" si="86"/>
        <v>-0.58388160237438025</v>
      </c>
      <c r="AD206" s="49">
        <f t="shared" si="99"/>
        <v>-0.22450000000000001</v>
      </c>
      <c r="AE206" s="32"/>
      <c r="AF206" s="32"/>
      <c r="AG206" s="20"/>
      <c r="AI206" s="23">
        <f t="shared" si="94"/>
        <v>1995.1051621395347</v>
      </c>
      <c r="AJ206" s="23">
        <f t="shared" si="95"/>
        <v>1995.3409074456408</v>
      </c>
      <c r="AK206" s="23">
        <f t="shared" si="88"/>
        <v>496.88166666666672</v>
      </c>
      <c r="AL206" s="23">
        <f t="shared" si="83"/>
        <v>521.21492877492881</v>
      </c>
      <c r="AM206" s="47">
        <f t="shared" si="84"/>
        <v>-4.6685658381764643</v>
      </c>
      <c r="AN206" s="24"/>
      <c r="AO206" s="32">
        <f t="shared" si="87"/>
        <v>4.2011306604324651E-2</v>
      </c>
      <c r="AP206" s="32">
        <f t="shared" si="100"/>
        <v>0.191</v>
      </c>
      <c r="AQ206" s="32"/>
      <c r="AR206" s="32"/>
      <c r="AS206" s="20"/>
    </row>
    <row r="207" spans="1:45">
      <c r="A207" s="10">
        <f>Weekly!B207</f>
        <v>1953.9274461033458</v>
      </c>
      <c r="B207" s="1">
        <f>Weekly!C207</f>
        <v>24.76</v>
      </c>
      <c r="C207" s="6"/>
      <c r="D207" s="14"/>
      <c r="F207" s="23">
        <f t="shared" si="89"/>
        <v>1954.7272302331673</v>
      </c>
      <c r="G207" s="23">
        <f t="shared" si="90"/>
        <v>1954.7403271946177</v>
      </c>
      <c r="H207" s="23">
        <f t="shared" si="96"/>
        <v>32.480000000000004</v>
      </c>
      <c r="I207" s="23">
        <f t="shared" si="78"/>
        <v>32.196666666666665</v>
      </c>
      <c r="J207" s="23">
        <f t="shared" si="79"/>
        <v>31.876666666666665</v>
      </c>
      <c r="K207" s="23">
        <f t="shared" si="80"/>
        <v>1.003869078740971</v>
      </c>
      <c r="L207" s="54">
        <f t="shared" si="97"/>
        <v>1.8927114922095756</v>
      </c>
      <c r="M207" s="24"/>
      <c r="N207" s="32">
        <f t="shared" si="85"/>
        <v>0.86984044272072392</v>
      </c>
      <c r="O207" s="32">
        <f t="shared" si="98"/>
        <v>-0.16400000000000001</v>
      </c>
      <c r="P207" s="32"/>
      <c r="Q207" s="42"/>
      <c r="R207" s="32"/>
      <c r="S207" s="20"/>
      <c r="U207" s="23">
        <f t="shared" si="91"/>
        <v>1965.440544699549</v>
      </c>
      <c r="V207" s="23">
        <f t="shared" si="92"/>
        <v>1965.4798355839</v>
      </c>
      <c r="W207" s="23">
        <f t="shared" si="93"/>
        <v>84.67</v>
      </c>
      <c r="X207" s="23">
        <f t="shared" si="101"/>
        <v>86.148333333333326</v>
      </c>
      <c r="Y207" s="23">
        <f t="shared" si="76"/>
        <v>87.725055555555571</v>
      </c>
      <c r="Z207" s="23">
        <f t="shared" si="77"/>
        <v>-1.7973453675657391</v>
      </c>
      <c r="AA207" s="47">
        <f t="shared" si="82"/>
        <v>-3.4825347629684034</v>
      </c>
      <c r="AB207" s="24"/>
      <c r="AC207" s="32">
        <f t="shared" si="86"/>
        <v>-0.9691191933770239</v>
      </c>
      <c r="AD207" s="49">
        <f t="shared" si="99"/>
        <v>-0.22450000000000001</v>
      </c>
      <c r="AE207" s="32"/>
      <c r="AF207" s="32"/>
      <c r="AG207" s="20"/>
      <c r="AI207" s="23">
        <f t="shared" si="94"/>
        <v>1995.3409074456408</v>
      </c>
      <c r="AJ207" s="23">
        <f t="shared" si="95"/>
        <v>1995.5766527517469</v>
      </c>
      <c r="AK207" s="23">
        <f t="shared" si="88"/>
        <v>539.6969230769231</v>
      </c>
      <c r="AL207" s="23">
        <f t="shared" si="83"/>
        <v>544.32205840455833</v>
      </c>
      <c r="AM207" s="47">
        <f t="shared" si="84"/>
        <v>-0.84970565793195396</v>
      </c>
      <c r="AN207" s="24"/>
      <c r="AO207" s="32">
        <f t="shared" si="87"/>
        <v>0.67440264319040155</v>
      </c>
      <c r="AP207" s="32">
        <f t="shared" si="100"/>
        <v>0.191</v>
      </c>
      <c r="AQ207" s="32"/>
      <c r="AR207" s="32"/>
      <c r="AS207" s="20"/>
    </row>
    <row r="208" spans="1:45">
      <c r="A208" s="10">
        <f>Weekly!B208</f>
        <v>1953.9466110588558</v>
      </c>
      <c r="B208" s="1">
        <f>Weekly!C208</f>
        <v>24.99</v>
      </c>
      <c r="C208" s="6"/>
      <c r="D208" s="14"/>
      <c r="F208" s="23">
        <f t="shared" si="89"/>
        <v>1954.7534241560679</v>
      </c>
      <c r="G208" s="23">
        <f t="shared" si="90"/>
        <v>1954.7665211175183</v>
      </c>
      <c r="H208" s="23">
        <f t="shared" si="96"/>
        <v>31.71</v>
      </c>
      <c r="I208" s="23">
        <f t="shared" si="78"/>
        <v>32.106666666666662</v>
      </c>
      <c r="J208" s="23">
        <f t="shared" si="79"/>
        <v>32.186666666666667</v>
      </c>
      <c r="K208" s="23">
        <f t="shared" si="80"/>
        <v>-0.24855012427508205</v>
      </c>
      <c r="L208" s="54">
        <f t="shared" si="97"/>
        <v>-1.4809444904722469</v>
      </c>
      <c r="M208" s="24"/>
      <c r="N208" s="32">
        <f t="shared" si="85"/>
        <v>0.34922799651359987</v>
      </c>
      <c r="O208" s="32">
        <f t="shared" si="98"/>
        <v>-0.16400000000000001</v>
      </c>
      <c r="P208" s="32"/>
      <c r="Q208" s="42"/>
      <c r="R208" s="32"/>
      <c r="S208" s="20"/>
      <c r="U208" s="23">
        <f t="shared" si="91"/>
        <v>1965.519126468251</v>
      </c>
      <c r="V208" s="23">
        <f t="shared" si="92"/>
        <v>1965.558417352602</v>
      </c>
      <c r="W208" s="23">
        <f t="shared" si="93"/>
        <v>85.179999999999993</v>
      </c>
      <c r="X208" s="23">
        <f t="shared" si="101"/>
        <v>85.602666666666664</v>
      </c>
      <c r="Y208" s="23">
        <f t="shared" si="76"/>
        <v>88.3233888888889</v>
      </c>
      <c r="Z208" s="23">
        <f t="shared" si="77"/>
        <v>-3.0804096813415005</v>
      </c>
      <c r="AA208" s="47">
        <f t="shared" si="82"/>
        <v>-3.5589541212501463</v>
      </c>
      <c r="AB208" s="24"/>
      <c r="AC208" s="32">
        <f t="shared" si="86"/>
        <v>-0.90089514323927311</v>
      </c>
      <c r="AD208" s="49">
        <f t="shared" si="99"/>
        <v>-0.22450000000000001</v>
      </c>
      <c r="AE208" s="32"/>
      <c r="AF208" s="32"/>
      <c r="AG208" s="20"/>
      <c r="AI208" s="23">
        <f t="shared" si="94"/>
        <v>1995.5766527517469</v>
      </c>
      <c r="AJ208" s="23">
        <f t="shared" si="95"/>
        <v>1995.812398057853</v>
      </c>
      <c r="AK208" s="23">
        <f t="shared" si="88"/>
        <v>572.81833333333327</v>
      </c>
      <c r="AL208" s="23">
        <f t="shared" si="83"/>
        <v>567.29789173789175</v>
      </c>
      <c r="AM208" s="47">
        <f t="shared" si="84"/>
        <v>0.97311160077291348</v>
      </c>
      <c r="AN208" s="24"/>
      <c r="AO208" s="32">
        <f t="shared" si="87"/>
        <v>0.99123348787720711</v>
      </c>
      <c r="AP208" s="32">
        <f t="shared" si="100"/>
        <v>0.191</v>
      </c>
      <c r="AQ208" s="32"/>
      <c r="AR208" s="32"/>
      <c r="AS208" s="20"/>
    </row>
    <row r="209" spans="1:45">
      <c r="A209" s="10">
        <f>Weekly!B209</f>
        <v>1953.9657760143657</v>
      </c>
      <c r="B209" s="1">
        <f>Weekly!C209</f>
        <v>24.8</v>
      </c>
      <c r="C209" s="6"/>
      <c r="D209" s="14"/>
      <c r="F209" s="23">
        <f t="shared" si="89"/>
        <v>1954.7796180789685</v>
      </c>
      <c r="G209" s="23">
        <f t="shared" si="90"/>
        <v>1954.7927150404189</v>
      </c>
      <c r="H209" s="23">
        <f t="shared" si="96"/>
        <v>32.130000000000003</v>
      </c>
      <c r="I209" s="23">
        <f t="shared" si="78"/>
        <v>32.011666666666663</v>
      </c>
      <c r="J209" s="23">
        <f t="shared" si="79"/>
        <v>32.633333333333333</v>
      </c>
      <c r="K209" s="23">
        <f t="shared" si="80"/>
        <v>-1.9050051072523111</v>
      </c>
      <c r="L209" s="54">
        <f t="shared" si="97"/>
        <v>-1.5423901940755824</v>
      </c>
      <c r="M209" s="24"/>
      <c r="N209" s="32">
        <f t="shared" si="85"/>
        <v>-0.33479211049802143</v>
      </c>
      <c r="O209" s="32">
        <f t="shared" si="98"/>
        <v>-0.16400000000000001</v>
      </c>
      <c r="P209" s="32"/>
      <c r="Q209" s="42"/>
      <c r="R209" s="32"/>
      <c r="S209" s="20"/>
      <c r="U209" s="23">
        <f t="shared" si="91"/>
        <v>1965.5977082369529</v>
      </c>
      <c r="V209" s="23">
        <f t="shared" si="92"/>
        <v>1965.6369991213039</v>
      </c>
      <c r="W209" s="23">
        <f t="shared" si="93"/>
        <v>86.957999999999998</v>
      </c>
      <c r="X209" s="23">
        <f t="shared" si="101"/>
        <v>87.303499999999985</v>
      </c>
      <c r="Y209" s="23">
        <f t="shared" si="76"/>
        <v>88.884777777777785</v>
      </c>
      <c r="Z209" s="23">
        <f t="shared" si="77"/>
        <v>-1.7790197796648366</v>
      </c>
      <c r="AA209" s="47">
        <f t="shared" si="82"/>
        <v>-2.1677252572931627</v>
      </c>
      <c r="AB209" s="24"/>
      <c r="AC209" s="32">
        <f t="shared" si="86"/>
        <v>-0.41113224324642533</v>
      </c>
      <c r="AD209" s="49">
        <f t="shared" si="99"/>
        <v>-0.22450000000000001</v>
      </c>
      <c r="AE209" s="32"/>
      <c r="AF209" s="32"/>
      <c r="AG209" s="20"/>
      <c r="AI209" s="23">
        <f t="shared" si="94"/>
        <v>1995.812398057853</v>
      </c>
      <c r="AJ209" s="23">
        <f t="shared" si="95"/>
        <v>1996.0481433639591</v>
      </c>
      <c r="AK209" s="23">
        <f t="shared" si="88"/>
        <v>604.18583333333333</v>
      </c>
      <c r="AL209" s="23">
        <f t="shared" si="83"/>
        <v>596.42618233618236</v>
      </c>
      <c r="AM209" s="47">
        <f t="shared" si="84"/>
        <v>1.3010245403306531</v>
      </c>
      <c r="AN209" s="24"/>
      <c r="AO209" s="32">
        <f t="shared" si="87"/>
        <v>0.84425516725317828</v>
      </c>
      <c r="AP209" s="32">
        <f t="shared" si="100"/>
        <v>0.191</v>
      </c>
      <c r="AQ209" s="32"/>
      <c r="AR209" s="32"/>
      <c r="AS209" s="20"/>
    </row>
    <row r="210" spans="1:45">
      <c r="A210" s="10">
        <f>Weekly!B210</f>
        <v>1953.9849409698757</v>
      </c>
      <c r="B210" s="1">
        <f>Weekly!C210</f>
        <v>24.81</v>
      </c>
      <c r="C210" s="6"/>
      <c r="D210" s="14"/>
      <c r="F210" s="23">
        <f t="shared" si="89"/>
        <v>1954.8058120018691</v>
      </c>
      <c r="G210" s="23">
        <f t="shared" si="90"/>
        <v>1954.8189089633195</v>
      </c>
      <c r="H210" s="23">
        <f t="shared" si="96"/>
        <v>32.195</v>
      </c>
      <c r="I210" s="23">
        <f t="shared" si="78"/>
        <v>32.62166666666667</v>
      </c>
      <c r="J210" s="23">
        <f t="shared" si="79"/>
        <v>32.998333333333328</v>
      </c>
      <c r="K210" s="23">
        <f t="shared" si="80"/>
        <v>-1.1414717915046002</v>
      </c>
      <c r="L210" s="54">
        <f t="shared" si="97"/>
        <v>-2.4344663871912586</v>
      </c>
      <c r="M210" s="24"/>
      <c r="N210" s="32">
        <f t="shared" si="85"/>
        <v>-0.86215926820878486</v>
      </c>
      <c r="O210" s="32">
        <f t="shared" si="98"/>
        <v>-0.16400000000000001</v>
      </c>
      <c r="P210" s="32"/>
      <c r="Q210" s="42"/>
      <c r="R210" s="32"/>
      <c r="S210" s="20"/>
      <c r="U210" s="23">
        <f t="shared" si="91"/>
        <v>1965.6762900056549</v>
      </c>
      <c r="V210" s="23">
        <f t="shared" si="92"/>
        <v>1965.7155808900059</v>
      </c>
      <c r="W210" s="23">
        <f t="shared" si="93"/>
        <v>89.772500000000008</v>
      </c>
      <c r="X210" s="23">
        <f t="shared" si="101"/>
        <v>89.462666666666678</v>
      </c>
      <c r="Y210" s="23">
        <f t="shared" si="76"/>
        <v>89.344500000000011</v>
      </c>
      <c r="Z210" s="23">
        <f t="shared" si="77"/>
        <v>0.13225958695461948</v>
      </c>
      <c r="AA210" s="47">
        <f t="shared" si="82"/>
        <v>0.47904459703731472</v>
      </c>
      <c r="AB210" s="24"/>
      <c r="AC210" s="32">
        <f t="shared" si="86"/>
        <v>0.27100400258697638</v>
      </c>
      <c r="AD210" s="49">
        <f t="shared" si="99"/>
        <v>-0.22450000000000001</v>
      </c>
      <c r="AE210" s="32"/>
      <c r="AF210" s="32"/>
      <c r="AG210" s="20"/>
      <c r="AI210" s="23">
        <f t="shared" si="94"/>
        <v>1996.0481433639591</v>
      </c>
      <c r="AJ210" s="23">
        <f t="shared" si="95"/>
        <v>1996.2838886700652</v>
      </c>
      <c r="AK210" s="23">
        <f t="shared" si="88"/>
        <v>641.59307692307686</v>
      </c>
      <c r="AL210" s="23">
        <f t="shared" si="83"/>
        <v>632.36007122507135</v>
      </c>
      <c r="AM210" s="47">
        <f t="shared" si="84"/>
        <v>1.46008676356153</v>
      </c>
      <c r="AN210" s="24"/>
      <c r="AO210" s="32">
        <f t="shared" si="87"/>
        <v>0.30224047102037599</v>
      </c>
      <c r="AP210" s="32">
        <f t="shared" si="100"/>
        <v>0.191</v>
      </c>
      <c r="AQ210" s="32"/>
      <c r="AR210" s="32"/>
      <c r="AS210" s="20"/>
    </row>
    <row r="211" spans="1:45">
      <c r="A211" s="10">
        <f>Weekly!B211</f>
        <v>1954.0041059253856</v>
      </c>
      <c r="B211" s="1">
        <f>Weekly!C211</f>
        <v>24.93</v>
      </c>
      <c r="C211" s="6"/>
      <c r="D211" s="14"/>
      <c r="F211" s="23">
        <f t="shared" si="89"/>
        <v>1954.8320059247696</v>
      </c>
      <c r="G211" s="23">
        <f t="shared" si="90"/>
        <v>1954.84510288622</v>
      </c>
      <c r="H211" s="23">
        <f t="shared" si="96"/>
        <v>33.54</v>
      </c>
      <c r="I211" s="23">
        <f t="shared" si="78"/>
        <v>33.061666666666667</v>
      </c>
      <c r="J211" s="23">
        <f t="shared" si="79"/>
        <v>33.358888888888885</v>
      </c>
      <c r="K211" s="23">
        <f t="shared" si="80"/>
        <v>-0.89098357925588845</v>
      </c>
      <c r="L211" s="54">
        <f t="shared" si="97"/>
        <v>0.54291709689240353</v>
      </c>
      <c r="M211" s="24"/>
      <c r="N211" s="32">
        <f t="shared" si="85"/>
        <v>-0.98611252249483616</v>
      </c>
      <c r="O211" s="32">
        <f t="shared" si="98"/>
        <v>-0.16400000000000001</v>
      </c>
      <c r="P211" s="32"/>
      <c r="Q211" s="42"/>
      <c r="R211" s="32"/>
      <c r="S211" s="20"/>
      <c r="U211" s="23">
        <f t="shared" si="91"/>
        <v>1965.7548717743568</v>
      </c>
      <c r="V211" s="23">
        <f t="shared" si="92"/>
        <v>1965.7941626587078</v>
      </c>
      <c r="W211" s="23">
        <f t="shared" si="93"/>
        <v>91.657499999999999</v>
      </c>
      <c r="X211" s="23">
        <f t="shared" si="101"/>
        <v>91.242500000000007</v>
      </c>
      <c r="Y211" s="23">
        <f t="shared" si="76"/>
        <v>89.855888888888899</v>
      </c>
      <c r="Z211" s="23">
        <f t="shared" si="77"/>
        <v>1.5431499574009244</v>
      </c>
      <c r="AA211" s="47">
        <f t="shared" si="82"/>
        <v>2.0050005997257259</v>
      </c>
      <c r="AB211" s="24"/>
      <c r="AC211" s="32">
        <f t="shared" si="86"/>
        <v>0.82633446373617703</v>
      </c>
      <c r="AD211" s="49">
        <f t="shared" si="99"/>
        <v>-0.22450000000000001</v>
      </c>
      <c r="AE211" s="32"/>
      <c r="AF211" s="32"/>
      <c r="AG211" s="20"/>
      <c r="AI211" s="23">
        <f t="shared" si="94"/>
        <v>1996.2838886700652</v>
      </c>
      <c r="AJ211" s="23">
        <f t="shared" si="95"/>
        <v>1996.5196339761712</v>
      </c>
      <c r="AK211" s="23">
        <f t="shared" si="88"/>
        <v>661.90500000000009</v>
      </c>
      <c r="AL211" s="23">
        <f t="shared" si="83"/>
        <v>667.10683048433054</v>
      </c>
      <c r="AM211" s="47">
        <f t="shared" si="84"/>
        <v>-0.77975973961379452</v>
      </c>
      <c r="AN211" s="24"/>
      <c r="AO211" s="32">
        <f t="shared" si="87"/>
        <v>-0.38119590063152731</v>
      </c>
      <c r="AP211" s="32">
        <f t="shared" si="100"/>
        <v>0.191</v>
      </c>
      <c r="AQ211" s="32"/>
      <c r="AR211" s="32"/>
      <c r="AS211" s="20"/>
    </row>
    <row r="212" spans="1:45">
      <c r="A212" s="10">
        <f>Weekly!B212</f>
        <v>1954.0232708808956</v>
      </c>
      <c r="B212" s="1">
        <f>Weekly!C212</f>
        <v>25.43</v>
      </c>
      <c r="C212" s="6"/>
      <c r="D212" s="14"/>
      <c r="F212" s="23">
        <f t="shared" si="89"/>
        <v>1954.8581998476702</v>
      </c>
      <c r="G212" s="23">
        <f t="shared" si="90"/>
        <v>1954.8712968091206</v>
      </c>
      <c r="H212" s="23">
        <f t="shared" si="96"/>
        <v>33.450000000000003</v>
      </c>
      <c r="I212" s="23">
        <f t="shared" si="78"/>
        <v>33.836666666666666</v>
      </c>
      <c r="J212" s="23">
        <f t="shared" si="79"/>
        <v>33.74777777777777</v>
      </c>
      <c r="K212" s="23">
        <f t="shared" si="80"/>
        <v>0.26339182826855545</v>
      </c>
      <c r="L212" s="54">
        <f t="shared" si="97"/>
        <v>-0.88236262469953974</v>
      </c>
      <c r="M212" s="24"/>
      <c r="N212" s="32">
        <f t="shared" si="85"/>
        <v>-0.64865276808913697</v>
      </c>
      <c r="O212" s="32">
        <f t="shared" si="98"/>
        <v>-0.16400000000000001</v>
      </c>
      <c r="P212" s="32"/>
      <c r="Q212" s="42"/>
      <c r="R212" s="32"/>
      <c r="S212" s="20"/>
      <c r="U212" s="23">
        <f t="shared" si="91"/>
        <v>1965.8334535430588</v>
      </c>
      <c r="V212" s="23">
        <f t="shared" si="92"/>
        <v>1965.8727444274098</v>
      </c>
      <c r="W212" s="23">
        <f t="shared" si="93"/>
        <v>92.297500000000014</v>
      </c>
      <c r="X212" s="23">
        <f t="shared" si="101"/>
        <v>91.93</v>
      </c>
      <c r="Y212" s="23">
        <f t="shared" si="76"/>
        <v>90.385888888888886</v>
      </c>
      <c r="Z212" s="23">
        <f t="shared" si="77"/>
        <v>1.7083541801633295</v>
      </c>
      <c r="AA212" s="47">
        <f t="shared" si="82"/>
        <v>2.114944196058155</v>
      </c>
      <c r="AB212" s="24"/>
      <c r="AC212" s="32">
        <f t="shared" si="86"/>
        <v>0.99501384561936235</v>
      </c>
      <c r="AD212" s="49">
        <f t="shared" si="99"/>
        <v>-0.22450000000000001</v>
      </c>
      <c r="AE212" s="32"/>
      <c r="AF212" s="32"/>
      <c r="AG212" s="20"/>
      <c r="AI212" s="23">
        <f t="shared" si="94"/>
        <v>1996.5196339761712</v>
      </c>
      <c r="AJ212" s="23">
        <f t="shared" si="95"/>
        <v>1996.7553792822773</v>
      </c>
      <c r="AK212" s="23">
        <f t="shared" si="88"/>
        <v>661.59</v>
      </c>
      <c r="AL212" s="23">
        <f t="shared" si="83"/>
        <v>709.05939458689454</v>
      </c>
      <c r="AM212" s="47">
        <f t="shared" si="84"/>
        <v>-6.6946993367954288</v>
      </c>
      <c r="AN212" s="24"/>
      <c r="AO212" s="32">
        <f t="shared" si="87"/>
        <v>-0.88626647385741886</v>
      </c>
      <c r="AP212" s="32">
        <f t="shared" si="100"/>
        <v>0.191</v>
      </c>
      <c r="AQ212" s="32"/>
      <c r="AR212" s="32"/>
      <c r="AS212" s="20"/>
    </row>
    <row r="213" spans="1:45">
      <c r="A213" s="10">
        <f>Weekly!B213</f>
        <v>1954.0424358364055</v>
      </c>
      <c r="B213" s="1">
        <f>Weekly!C213</f>
        <v>25.85</v>
      </c>
      <c r="C213" s="6"/>
      <c r="D213" s="14"/>
      <c r="F213" s="23">
        <f t="shared" si="89"/>
        <v>1954.8843937705708</v>
      </c>
      <c r="G213" s="23">
        <f t="shared" si="90"/>
        <v>1954.8974907320212</v>
      </c>
      <c r="H213" s="23">
        <f t="shared" si="96"/>
        <v>34.519999999999996</v>
      </c>
      <c r="I213" s="23">
        <f t="shared" si="78"/>
        <v>34.176666666666669</v>
      </c>
      <c r="J213" s="23">
        <f t="shared" si="79"/>
        <v>34.15</v>
      </c>
      <c r="K213" s="23">
        <f t="shared" si="80"/>
        <v>7.80868716447225E-2</v>
      </c>
      <c r="L213" s="54">
        <f t="shared" si="97"/>
        <v>1.083455344070261</v>
      </c>
      <c r="M213" s="24"/>
      <c r="N213" s="32">
        <f t="shared" si="85"/>
        <v>-7.6811745239447823E-3</v>
      </c>
      <c r="O213" s="32">
        <f t="shared" si="98"/>
        <v>-0.16400000000000001</v>
      </c>
      <c r="P213" s="32"/>
      <c r="Q213" s="42"/>
      <c r="R213" s="32"/>
      <c r="S213" s="20"/>
      <c r="U213" s="23">
        <f t="shared" si="91"/>
        <v>1965.9120353117607</v>
      </c>
      <c r="V213" s="23">
        <f t="shared" si="92"/>
        <v>1965.9513261961117</v>
      </c>
      <c r="W213" s="23">
        <f t="shared" si="93"/>
        <v>91.834999999999994</v>
      </c>
      <c r="X213" s="23">
        <f t="shared" si="101"/>
        <v>92.422499999999999</v>
      </c>
      <c r="Y213" s="23">
        <f t="shared" si="76"/>
        <v>91.011166666666682</v>
      </c>
      <c r="Z213" s="23">
        <f t="shared" si="77"/>
        <v>1.5507254604288256</v>
      </c>
      <c r="AA213" s="47">
        <f t="shared" si="82"/>
        <v>0.90520027762157618</v>
      </c>
      <c r="AB213" s="24"/>
      <c r="AC213" s="32">
        <f t="shared" si="86"/>
        <v>0.69811519079102924</v>
      </c>
      <c r="AD213" s="49">
        <f t="shared" si="99"/>
        <v>-0.22450000000000001</v>
      </c>
      <c r="AE213" s="32"/>
      <c r="AF213" s="32"/>
      <c r="AG213" s="20"/>
      <c r="AI213" s="23">
        <f t="shared" si="94"/>
        <v>1996.7553792822773</v>
      </c>
      <c r="AJ213" s="23">
        <f t="shared" si="95"/>
        <v>1996.9911245883834</v>
      </c>
      <c r="AK213" s="23">
        <f t="shared" si="88"/>
        <v>728.13230769230779</v>
      </c>
      <c r="AL213" s="23">
        <f t="shared" si="83"/>
        <v>750.62838319088326</v>
      </c>
      <c r="AM213" s="47">
        <f t="shared" si="84"/>
        <v>-2.9969657426149765</v>
      </c>
      <c r="AN213" s="24"/>
      <c r="AO213" s="32">
        <f t="shared" si="87"/>
        <v>-0.97664311421074612</v>
      </c>
      <c r="AP213" s="32">
        <f t="shared" si="100"/>
        <v>0.191</v>
      </c>
      <c r="AQ213" s="32"/>
      <c r="AR213" s="32"/>
      <c r="AS213" s="20"/>
    </row>
    <row r="214" spans="1:45">
      <c r="A214" s="10">
        <f>Weekly!B214</f>
        <v>1954.0616007919155</v>
      </c>
      <c r="B214" s="1">
        <f>Weekly!C214</f>
        <v>26.08</v>
      </c>
      <c r="C214" s="6"/>
      <c r="D214" s="14"/>
      <c r="F214" s="23">
        <f t="shared" si="89"/>
        <v>1954.9105876934714</v>
      </c>
      <c r="G214" s="23">
        <f t="shared" si="90"/>
        <v>1954.9236846549218</v>
      </c>
      <c r="H214" s="23">
        <f t="shared" si="96"/>
        <v>34.56</v>
      </c>
      <c r="I214" s="23">
        <f t="shared" si="78"/>
        <v>34.908333333333331</v>
      </c>
      <c r="J214" s="23">
        <f t="shared" si="79"/>
        <v>34.50888888888889</v>
      </c>
      <c r="K214" s="23">
        <f t="shared" si="80"/>
        <v>1.1575117522055312</v>
      </c>
      <c r="L214" s="54">
        <f t="shared" si="97"/>
        <v>0.14810998776482176</v>
      </c>
      <c r="M214" s="24"/>
      <c r="N214" s="32">
        <f t="shared" si="85"/>
        <v>0.63688452596754808</v>
      </c>
      <c r="O214" s="32">
        <f t="shared" si="98"/>
        <v>-0.16400000000000001</v>
      </c>
      <c r="P214" s="32"/>
      <c r="Q214" s="42"/>
      <c r="R214" s="32"/>
      <c r="S214" s="20"/>
      <c r="U214" s="23">
        <f t="shared" si="91"/>
        <v>1965.9906170804627</v>
      </c>
      <c r="V214" s="23">
        <f t="shared" si="92"/>
        <v>1966.0299079648137</v>
      </c>
      <c r="W214" s="23">
        <f t="shared" si="93"/>
        <v>93.134999999999991</v>
      </c>
      <c r="X214" s="23">
        <f t="shared" si="101"/>
        <v>92.722499999999982</v>
      </c>
      <c r="Y214" s="23">
        <f t="shared" si="76"/>
        <v>91.255833333333328</v>
      </c>
      <c r="Z214" s="23">
        <f t="shared" si="77"/>
        <v>1.6072031924899699</v>
      </c>
      <c r="AA214" s="47">
        <f t="shared" si="82"/>
        <v>2.0592290903777899</v>
      </c>
      <c r="AB214" s="24"/>
      <c r="AC214" s="32">
        <f t="shared" si="86"/>
        <v>7.4560679506089453E-2</v>
      </c>
      <c r="AD214" s="49">
        <f t="shared" si="99"/>
        <v>-0.22450000000000001</v>
      </c>
      <c r="AE214" s="32"/>
      <c r="AF214" s="32"/>
      <c r="AG214" s="20"/>
      <c r="AI214" s="23">
        <f t="shared" si="94"/>
        <v>1996.9911245883834</v>
      </c>
      <c r="AJ214" s="23">
        <f t="shared" si="95"/>
        <v>1997.2268698944895</v>
      </c>
      <c r="AK214" s="23">
        <f t="shared" si="88"/>
        <v>784.4375</v>
      </c>
      <c r="AL214" s="23">
        <f t="shared" si="83"/>
        <v>792.33773504273506</v>
      </c>
      <c r="AM214" s="47">
        <f t="shared" si="84"/>
        <v>-0.99707923696312761</v>
      </c>
      <c r="AN214" s="24"/>
      <c r="AO214" s="32">
        <f t="shared" si="87"/>
        <v>-0.61003758724571622</v>
      </c>
      <c r="AP214" s="32">
        <f t="shared" si="100"/>
        <v>0.191</v>
      </c>
      <c r="AQ214" s="32"/>
      <c r="AR214" s="32"/>
      <c r="AS214" s="20"/>
    </row>
    <row r="215" spans="1:45">
      <c r="A215" s="10">
        <f>Weekly!B215</f>
        <v>1954.0807657474254</v>
      </c>
      <c r="B215" s="1">
        <f>Weekly!C215</f>
        <v>26.3</v>
      </c>
      <c r="C215" s="6"/>
      <c r="D215" s="14"/>
      <c r="F215" s="23">
        <f t="shared" si="89"/>
        <v>1954.9367816163719</v>
      </c>
      <c r="G215" s="23">
        <f t="shared" si="90"/>
        <v>1954.9498785778223</v>
      </c>
      <c r="H215" s="23">
        <f t="shared" si="96"/>
        <v>35.644999999999996</v>
      </c>
      <c r="I215" s="23">
        <f t="shared" si="78"/>
        <v>35.395000000000003</v>
      </c>
      <c r="J215" s="23">
        <f t="shared" si="79"/>
        <v>34.952777777777776</v>
      </c>
      <c r="K215" s="23">
        <f t="shared" si="80"/>
        <v>1.2651990781212819</v>
      </c>
      <c r="L215" s="54">
        <f t="shared" si="97"/>
        <v>1.9804498132400816</v>
      </c>
      <c r="M215" s="24"/>
      <c r="N215" s="32">
        <f t="shared" si="85"/>
        <v>0.98344487857786611</v>
      </c>
      <c r="O215" s="32">
        <f t="shared" si="98"/>
        <v>-0.16400000000000001</v>
      </c>
      <c r="P215" s="32"/>
      <c r="Q215" s="42"/>
      <c r="R215" s="32"/>
      <c r="S215" s="20"/>
      <c r="U215" s="23">
        <f t="shared" si="91"/>
        <v>1966.0691988491646</v>
      </c>
      <c r="V215" s="23">
        <f t="shared" si="92"/>
        <v>1966.1084897335156</v>
      </c>
      <c r="W215" s="23">
        <f t="shared" si="93"/>
        <v>93.197499999999991</v>
      </c>
      <c r="X215" s="23">
        <f t="shared" si="101"/>
        <v>91.924166666666665</v>
      </c>
      <c r="Y215" s="23">
        <f t="shared" si="76"/>
        <v>90.876000000000005</v>
      </c>
      <c r="Z215" s="23">
        <f t="shared" si="77"/>
        <v>1.1534031720879634</v>
      </c>
      <c r="AA215" s="47">
        <f t="shared" si="82"/>
        <v>2.5545798670715936</v>
      </c>
      <c r="AB215" s="24"/>
      <c r="AC215" s="32">
        <f t="shared" si="86"/>
        <v>-0.58388160236933262</v>
      </c>
      <c r="AD215" s="49">
        <f t="shared" si="99"/>
        <v>-0.22450000000000001</v>
      </c>
      <c r="AE215" s="32"/>
      <c r="AF215" s="32"/>
      <c r="AG215" s="20"/>
      <c r="AI215" s="23">
        <f t="shared" si="94"/>
        <v>1997.2268698944895</v>
      </c>
      <c r="AJ215" s="23">
        <f t="shared" si="95"/>
        <v>1997.4626152005956</v>
      </c>
      <c r="AK215" s="23">
        <f t="shared" si="88"/>
        <v>809.60249999999996</v>
      </c>
      <c r="AL215" s="23">
        <f t="shared" si="83"/>
        <v>843.56100427350418</v>
      </c>
      <c r="AM215" s="47">
        <f t="shared" si="84"/>
        <v>-4.0256133345981437</v>
      </c>
      <c r="AN215" s="24"/>
      <c r="AO215" s="32">
        <f t="shared" si="87"/>
        <v>4.2011306604152254E-2</v>
      </c>
      <c r="AP215" s="32">
        <f t="shared" si="100"/>
        <v>0.191</v>
      </c>
      <c r="AQ215" s="32"/>
      <c r="AR215" s="32"/>
      <c r="AS215" s="20"/>
    </row>
    <row r="216" spans="1:45">
      <c r="A216" s="10">
        <f>Weekly!B216</f>
        <v>1954.0999307029354</v>
      </c>
      <c r="B216" s="1">
        <f>Weekly!C216</f>
        <v>26.12</v>
      </c>
      <c r="C216" s="6"/>
      <c r="D216" s="14"/>
      <c r="F216" s="23">
        <f t="shared" si="89"/>
        <v>1954.9629755392725</v>
      </c>
      <c r="G216" s="23">
        <f t="shared" si="90"/>
        <v>1954.9760725007229</v>
      </c>
      <c r="H216" s="23">
        <f t="shared" si="96"/>
        <v>35.979999999999997</v>
      </c>
      <c r="I216" s="23">
        <f t="shared" si="78"/>
        <v>35.651666666666664</v>
      </c>
      <c r="J216" s="23">
        <f t="shared" si="79"/>
        <v>35.332777777777778</v>
      </c>
      <c r="K216" s="23">
        <f t="shared" si="80"/>
        <v>0.90252991399235594</v>
      </c>
      <c r="L216" s="54">
        <f t="shared" si="97"/>
        <v>1.8317898080158379</v>
      </c>
      <c r="M216" s="24"/>
      <c r="N216" s="32">
        <f t="shared" si="85"/>
        <v>0.86984044273273686</v>
      </c>
      <c r="O216" s="32">
        <f t="shared" si="98"/>
        <v>-0.16400000000000001</v>
      </c>
      <c r="P216" s="32"/>
      <c r="Q216" s="42"/>
      <c r="R216" s="32"/>
      <c r="S216" s="20"/>
      <c r="U216" s="23">
        <f t="shared" si="91"/>
        <v>1966.1477806178666</v>
      </c>
      <c r="V216" s="23">
        <f t="shared" si="92"/>
        <v>1966.1870715022176</v>
      </c>
      <c r="W216" s="23">
        <f t="shared" si="93"/>
        <v>89.44</v>
      </c>
      <c r="X216" s="23">
        <f t="shared" si="101"/>
        <v>91.148333333333326</v>
      </c>
      <c r="Y216" s="23">
        <f t="shared" si="76"/>
        <v>90.327388888888891</v>
      </c>
      <c r="Z216" s="23">
        <f t="shared" si="77"/>
        <v>0.90885439570744797</v>
      </c>
      <c r="AA216" s="47">
        <f t="shared" si="82"/>
        <v>-0.98241397189113844</v>
      </c>
      <c r="AB216" s="24"/>
      <c r="AC216" s="32">
        <f t="shared" si="86"/>
        <v>-0.9691191933754767</v>
      </c>
      <c r="AD216" s="49">
        <f t="shared" si="99"/>
        <v>-0.22450000000000001</v>
      </c>
      <c r="AE216" s="32"/>
      <c r="AF216" s="32"/>
      <c r="AG216" s="20"/>
      <c r="AI216" s="23">
        <f t="shared" si="94"/>
        <v>1997.4626152005956</v>
      </c>
      <c r="AJ216" s="23">
        <f t="shared" si="95"/>
        <v>1997.6983605067016</v>
      </c>
      <c r="AK216" s="23">
        <f t="shared" si="88"/>
        <v>917.27</v>
      </c>
      <c r="AL216" s="23">
        <f t="shared" si="83"/>
        <v>894.20215811965807</v>
      </c>
      <c r="AM216" s="47">
        <f t="shared" si="84"/>
        <v>2.579712168090631</v>
      </c>
      <c r="AN216" s="24"/>
      <c r="AO216" s="32">
        <f t="shared" si="87"/>
        <v>0.67440264319027277</v>
      </c>
      <c r="AP216" s="32">
        <f t="shared" si="100"/>
        <v>0.191</v>
      </c>
      <c r="AQ216" s="32"/>
      <c r="AR216" s="32"/>
      <c r="AS216" s="20"/>
    </row>
    <row r="217" spans="1:45">
      <c r="A217" s="10">
        <f>Weekly!B217</f>
        <v>1954.1190956584453</v>
      </c>
      <c r="B217" s="1">
        <f>Weekly!C217</f>
        <v>25.92</v>
      </c>
      <c r="C217" s="6"/>
      <c r="D217" s="14"/>
      <c r="F217" s="23">
        <f t="shared" si="89"/>
        <v>1954.9891694621731</v>
      </c>
      <c r="G217" s="23">
        <f t="shared" si="90"/>
        <v>1955.0022664236235</v>
      </c>
      <c r="H217" s="23">
        <f t="shared" si="96"/>
        <v>35.33</v>
      </c>
      <c r="I217" s="23">
        <f t="shared" si="78"/>
        <v>35.556666666666665</v>
      </c>
      <c r="J217" s="23">
        <f t="shared" si="79"/>
        <v>35.729444444444439</v>
      </c>
      <c r="K217" s="23">
        <f t="shared" si="80"/>
        <v>-0.4835725281047254</v>
      </c>
      <c r="L217" s="54">
        <f t="shared" si="97"/>
        <v>-1.1179699283193067</v>
      </c>
      <c r="M217" s="24"/>
      <c r="N217" s="32">
        <f t="shared" si="85"/>
        <v>0.34922799653641723</v>
      </c>
      <c r="O217" s="32">
        <f t="shared" si="98"/>
        <v>-0.16400000000000001</v>
      </c>
      <c r="P217" s="32"/>
      <c r="Q217" s="42"/>
      <c r="R217" s="32"/>
      <c r="S217" s="20"/>
      <c r="U217" s="23">
        <f t="shared" si="91"/>
        <v>1966.2263623865686</v>
      </c>
      <c r="V217" s="23">
        <f t="shared" si="92"/>
        <v>1966.2656532709195</v>
      </c>
      <c r="W217" s="23">
        <f t="shared" si="93"/>
        <v>90.807500000000005</v>
      </c>
      <c r="X217" s="23">
        <f t="shared" si="101"/>
        <v>89.802500000000009</v>
      </c>
      <c r="Y217" s="23">
        <f t="shared" si="76"/>
        <v>89.410444444444437</v>
      </c>
      <c r="Z217" s="23">
        <f t="shared" si="77"/>
        <v>0.4384896619087586</v>
      </c>
      <c r="AA217" s="47">
        <f t="shared" si="82"/>
        <v>1.5625194173188861</v>
      </c>
      <c r="AB217" s="24"/>
      <c r="AC217" s="32">
        <f t="shared" si="86"/>
        <v>-0.90089514324199638</v>
      </c>
      <c r="AD217" s="49">
        <f t="shared" si="99"/>
        <v>-0.22450000000000001</v>
      </c>
      <c r="AE217" s="32"/>
      <c r="AF217" s="32"/>
      <c r="AG217" s="20"/>
      <c r="AI217" s="23">
        <f t="shared" si="94"/>
        <v>1997.6983605067016</v>
      </c>
      <c r="AJ217" s="23">
        <f t="shared" si="95"/>
        <v>1997.9341058128077</v>
      </c>
      <c r="AK217" s="23">
        <f t="shared" si="88"/>
        <v>946.93923076923068</v>
      </c>
      <c r="AL217" s="23">
        <f t="shared" si="83"/>
        <v>936.93669515669512</v>
      </c>
      <c r="AM217" s="47">
        <f t="shared" si="84"/>
        <v>1.0675785956769213</v>
      </c>
      <c r="AN217" s="24"/>
      <c r="AO217" s="32">
        <f t="shared" si="87"/>
        <v>0.99123348787718435</v>
      </c>
      <c r="AP217" s="32">
        <f t="shared" si="100"/>
        <v>0.191</v>
      </c>
      <c r="AQ217" s="32"/>
      <c r="AR217" s="32"/>
      <c r="AS217" s="20"/>
    </row>
    <row r="218" spans="1:45">
      <c r="A218" s="10">
        <f>Weekly!B218</f>
        <v>1954.1382606139553</v>
      </c>
      <c r="B218" s="1">
        <f>Weekly!C218</f>
        <v>26.15</v>
      </c>
      <c r="C218" s="6"/>
      <c r="D218" s="14"/>
      <c r="F218" s="23">
        <f t="shared" si="89"/>
        <v>1955.0153633850737</v>
      </c>
      <c r="G218" s="23">
        <f t="shared" si="90"/>
        <v>1955.0284603465241</v>
      </c>
      <c r="H218" s="23">
        <f t="shared" si="96"/>
        <v>35.36</v>
      </c>
      <c r="I218" s="23">
        <f t="shared" si="78"/>
        <v>35.626666666666665</v>
      </c>
      <c r="J218" s="23">
        <f t="shared" si="79"/>
        <v>35.957222222222221</v>
      </c>
      <c r="K218" s="23">
        <f t="shared" si="80"/>
        <v>-0.91930225731192694</v>
      </c>
      <c r="L218" s="54">
        <f t="shared" si="97"/>
        <v>-1.6609242464039053</v>
      </c>
      <c r="M218" s="24"/>
      <c r="N218" s="32">
        <f t="shared" si="85"/>
        <v>-0.33479211047507607</v>
      </c>
      <c r="O218" s="32">
        <f t="shared" si="98"/>
        <v>-0.16400000000000001</v>
      </c>
      <c r="P218" s="32"/>
      <c r="Q218" s="42"/>
      <c r="R218" s="32"/>
      <c r="S218" s="20"/>
      <c r="U218" s="23">
        <f t="shared" si="91"/>
        <v>1966.3049441552705</v>
      </c>
      <c r="V218" s="23">
        <f t="shared" si="92"/>
        <v>1966.3442350396215</v>
      </c>
      <c r="W218" s="23">
        <f t="shared" si="93"/>
        <v>89.16</v>
      </c>
      <c r="X218" s="23">
        <f t="shared" si="101"/>
        <v>88.773833333333343</v>
      </c>
      <c r="Y218" s="23">
        <f t="shared" si="76"/>
        <v>87.810444444444457</v>
      </c>
      <c r="Z218" s="23">
        <f t="shared" si="77"/>
        <v>1.0971233490321364</v>
      </c>
      <c r="AA218" s="47">
        <f t="shared" si="82"/>
        <v>1.5368963955186166</v>
      </c>
      <c r="AB218" s="24"/>
      <c r="AC218" s="32">
        <f t="shared" si="86"/>
        <v>-0.41113224325214487</v>
      </c>
      <c r="AD218" s="49">
        <f t="shared" si="99"/>
        <v>-0.22450000000000001</v>
      </c>
      <c r="AE218" s="32"/>
      <c r="AF218" s="32"/>
      <c r="AG218" s="20"/>
      <c r="AI218" s="23">
        <f t="shared" si="94"/>
        <v>1997.9341058128077</v>
      </c>
      <c r="AJ218" s="23">
        <f t="shared" si="95"/>
        <v>1998.1698511189138</v>
      </c>
      <c r="AK218" s="23">
        <f t="shared" si="88"/>
        <v>979.57</v>
      </c>
      <c r="AL218" s="23">
        <f t="shared" si="83"/>
        <v>991.26634615384603</v>
      </c>
      <c r="AM218" s="47">
        <f t="shared" si="84"/>
        <v>-1.1799398011672957</v>
      </c>
      <c r="AN218" s="24"/>
      <c r="AO218" s="32">
        <f t="shared" si="87"/>
        <v>0.84425516725327177</v>
      </c>
      <c r="AP218" s="32">
        <f t="shared" si="100"/>
        <v>0.191</v>
      </c>
      <c r="AQ218" s="32"/>
      <c r="AR218" s="32"/>
      <c r="AS218" s="20"/>
    </row>
    <row r="219" spans="1:45">
      <c r="A219" s="10">
        <f>Weekly!B219</f>
        <v>1954.1574255694652</v>
      </c>
      <c r="B219" s="1">
        <f>Weekly!C219</f>
        <v>26.52</v>
      </c>
      <c r="C219" s="6"/>
      <c r="D219" s="14"/>
      <c r="F219" s="23">
        <f t="shared" si="89"/>
        <v>1955.0415573079742</v>
      </c>
      <c r="G219" s="23">
        <f t="shared" si="90"/>
        <v>1955.0546542694246</v>
      </c>
      <c r="H219" s="23">
        <f t="shared" si="96"/>
        <v>36.19</v>
      </c>
      <c r="I219" s="23">
        <f t="shared" si="78"/>
        <v>36.169999999999995</v>
      </c>
      <c r="J219" s="23">
        <f t="shared" si="79"/>
        <v>36.286111111111111</v>
      </c>
      <c r="K219" s="23">
        <f t="shared" si="80"/>
        <v>-0.31998775166501847</v>
      </c>
      <c r="L219" s="54">
        <f t="shared" si="97"/>
        <v>-0.26487024420118743</v>
      </c>
      <c r="M219" s="24"/>
      <c r="N219" s="32">
        <f t="shared" si="85"/>
        <v>-0.86215926819644795</v>
      </c>
      <c r="O219" s="32">
        <f t="shared" si="98"/>
        <v>-0.16400000000000001</v>
      </c>
      <c r="P219" s="32"/>
      <c r="Q219" s="42"/>
      <c r="R219" s="32"/>
      <c r="S219" s="20"/>
      <c r="U219" s="23">
        <f t="shared" si="91"/>
        <v>1966.3835259239725</v>
      </c>
      <c r="V219" s="23">
        <f t="shared" si="92"/>
        <v>1966.4228168083234</v>
      </c>
      <c r="W219" s="23">
        <f t="shared" si="93"/>
        <v>86.353999999999999</v>
      </c>
      <c r="X219" s="23">
        <f t="shared" si="101"/>
        <v>87.411333333333346</v>
      </c>
      <c r="Y219" s="23">
        <f t="shared" si="76"/>
        <v>86.001555555555541</v>
      </c>
      <c r="Z219" s="23">
        <f t="shared" si="77"/>
        <v>1.6392468353285894</v>
      </c>
      <c r="AA219" s="47">
        <f t="shared" si="82"/>
        <v>0.409811708832164</v>
      </c>
      <c r="AB219" s="24"/>
      <c r="AC219" s="32">
        <f t="shared" si="86"/>
        <v>0.27100400258093682</v>
      </c>
      <c r="AD219" s="49">
        <f t="shared" si="99"/>
        <v>-0.22450000000000001</v>
      </c>
      <c r="AE219" s="32"/>
      <c r="AF219" s="32"/>
      <c r="AG219" s="20"/>
      <c r="AI219" s="23">
        <f t="shared" si="94"/>
        <v>1998.1698511189138</v>
      </c>
      <c r="AJ219" s="23">
        <f t="shared" si="95"/>
        <v>1998.4055964250199</v>
      </c>
      <c r="AK219" s="23">
        <f t="shared" si="88"/>
        <v>1102.6024999999997</v>
      </c>
      <c r="AL219" s="23">
        <f t="shared" si="83"/>
        <v>1048.1914957264955</v>
      </c>
      <c r="AM219" s="47">
        <f t="shared" si="84"/>
        <v>5.190941206386368</v>
      </c>
      <c r="AN219" s="24"/>
      <c r="AO219" s="32">
        <f t="shared" si="87"/>
        <v>0.30224047102054008</v>
      </c>
      <c r="AP219" s="32">
        <f t="shared" si="100"/>
        <v>0.191</v>
      </c>
      <c r="AQ219" s="32"/>
      <c r="AR219" s="32"/>
      <c r="AS219" s="20"/>
    </row>
    <row r="220" spans="1:45">
      <c r="A220" s="10">
        <f>Weekly!B220</f>
        <v>1954.1765905249752</v>
      </c>
      <c r="B220" s="1">
        <f>Weekly!C220</f>
        <v>26.69</v>
      </c>
      <c r="C220" s="6"/>
      <c r="D220" s="14"/>
      <c r="F220" s="23">
        <f t="shared" si="89"/>
        <v>1955.0677512308748</v>
      </c>
      <c r="G220" s="23">
        <f t="shared" si="90"/>
        <v>1955.0808481923252</v>
      </c>
      <c r="H220" s="23">
        <f t="shared" si="96"/>
        <v>36.96</v>
      </c>
      <c r="I220" s="23">
        <f t="shared" si="78"/>
        <v>36.723333333333336</v>
      </c>
      <c r="J220" s="23">
        <f t="shared" si="79"/>
        <v>36.325555555555553</v>
      </c>
      <c r="K220" s="23">
        <f t="shared" si="80"/>
        <v>1.0950356345395207</v>
      </c>
      <c r="L220" s="54">
        <f t="shared" si="97"/>
        <v>1.7465512495029589</v>
      </c>
      <c r="M220" s="24"/>
      <c r="N220" s="32">
        <f t="shared" si="85"/>
        <v>-0.98611252249891801</v>
      </c>
      <c r="O220" s="32">
        <f t="shared" si="98"/>
        <v>-0.16400000000000001</v>
      </c>
      <c r="P220" s="32"/>
      <c r="Q220" s="42"/>
      <c r="R220" s="32"/>
      <c r="S220" s="20"/>
      <c r="U220" s="23">
        <f t="shared" si="91"/>
        <v>1966.4621076926744</v>
      </c>
      <c r="V220" s="23">
        <f t="shared" si="92"/>
        <v>1966.5013985770254</v>
      </c>
      <c r="W220" s="23">
        <f t="shared" si="93"/>
        <v>86.72</v>
      </c>
      <c r="X220" s="23">
        <f t="shared" si="101"/>
        <v>85.706333333333347</v>
      </c>
      <c r="Y220" s="23">
        <f t="shared" si="76"/>
        <v>84.419611111111109</v>
      </c>
      <c r="Z220" s="23">
        <f t="shared" si="77"/>
        <v>1.5241982346124283</v>
      </c>
      <c r="AA220" s="47">
        <f t="shared" si="82"/>
        <v>2.7249460861187513</v>
      </c>
      <c r="AB220" s="24"/>
      <c r="AC220" s="32">
        <f t="shared" si="86"/>
        <v>0.82633446373264341</v>
      </c>
      <c r="AD220" s="49">
        <f t="shared" si="99"/>
        <v>-0.22450000000000001</v>
      </c>
      <c r="AE220" s="32"/>
      <c r="AF220" s="32"/>
      <c r="AG220" s="20"/>
      <c r="AI220" s="23">
        <f t="shared" si="94"/>
        <v>1998.4055964250199</v>
      </c>
      <c r="AJ220" s="23">
        <f t="shared" si="95"/>
        <v>1998.641341731126</v>
      </c>
      <c r="AK220" s="23">
        <f t="shared" si="88"/>
        <v>1117.6753846153845</v>
      </c>
      <c r="AL220" s="23">
        <f t="shared" si="83"/>
        <v>1107.7579772079773</v>
      </c>
      <c r="AM220" s="47">
        <f t="shared" si="84"/>
        <v>0.89526842608738111</v>
      </c>
      <c r="AN220" s="24"/>
      <c r="AO220" s="32">
        <f t="shared" si="87"/>
        <v>-0.38119590063136904</v>
      </c>
      <c r="AP220" s="32">
        <f t="shared" si="100"/>
        <v>0.191</v>
      </c>
      <c r="AQ220" s="32"/>
      <c r="AR220" s="32"/>
      <c r="AS220" s="20"/>
    </row>
    <row r="221" spans="1:45">
      <c r="A221" s="10">
        <f>Weekly!B221</f>
        <v>1954.1957554804851</v>
      </c>
      <c r="B221" s="1">
        <f>Weekly!C221</f>
        <v>26.81</v>
      </c>
      <c r="C221" s="6"/>
      <c r="D221" s="14"/>
      <c r="F221" s="23">
        <f t="shared" si="89"/>
        <v>1955.0939451537754</v>
      </c>
      <c r="G221" s="23">
        <f t="shared" si="90"/>
        <v>1955.1070421152258</v>
      </c>
      <c r="H221" s="23">
        <f t="shared" si="96"/>
        <v>37.019999999999996</v>
      </c>
      <c r="I221" s="23">
        <f t="shared" si="78"/>
        <v>36.849999999999994</v>
      </c>
      <c r="J221" s="23">
        <f t="shared" si="79"/>
        <v>36.434444444444445</v>
      </c>
      <c r="K221" s="23">
        <f t="shared" si="80"/>
        <v>1.1405568601140281</v>
      </c>
      <c r="L221" s="54">
        <f t="shared" si="97"/>
        <v>1.6071483028879729</v>
      </c>
      <c r="M221" s="24"/>
      <c r="N221" s="32">
        <f t="shared" si="85"/>
        <v>-0.64865276810749672</v>
      </c>
      <c r="O221" s="32">
        <f t="shared" si="98"/>
        <v>-0.16400000000000001</v>
      </c>
      <c r="P221" s="32"/>
      <c r="Q221" s="42"/>
      <c r="R221" s="32"/>
      <c r="S221" s="20"/>
      <c r="U221" s="23">
        <f t="shared" si="91"/>
        <v>1966.5406894613764</v>
      </c>
      <c r="V221" s="23">
        <f t="shared" si="92"/>
        <v>1966.5799803457273</v>
      </c>
      <c r="W221" s="23">
        <f t="shared" si="93"/>
        <v>84.045000000000002</v>
      </c>
      <c r="X221" s="23">
        <f t="shared" si="101"/>
        <v>82.733333333333334</v>
      </c>
      <c r="Y221" s="23">
        <f t="shared" ref="Y221:Y284" si="102">AVERAGE(W217:W225)</f>
        <v>83.486833333333337</v>
      </c>
      <c r="Z221" s="23">
        <f t="shared" ref="Z221:Z284" si="103">100*((X221/Y221)-1)</f>
        <v>-0.90253752587733382</v>
      </c>
      <c r="AA221" s="47">
        <f t="shared" si="82"/>
        <v>0.66856849682883635</v>
      </c>
      <c r="AB221" s="24"/>
      <c r="AC221" s="32">
        <f t="shared" si="86"/>
        <v>0.99501384561998818</v>
      </c>
      <c r="AD221" s="49">
        <f t="shared" si="99"/>
        <v>-0.22450000000000001</v>
      </c>
      <c r="AE221" s="32"/>
      <c r="AF221" s="32"/>
      <c r="AG221" s="20"/>
      <c r="AI221" s="23">
        <f t="shared" si="94"/>
        <v>1998.641341731126</v>
      </c>
      <c r="AJ221" s="23">
        <f t="shared" si="95"/>
        <v>1998.8770870372321</v>
      </c>
      <c r="AK221" s="23">
        <f t="shared" si="88"/>
        <v>1046.2008333333335</v>
      </c>
      <c r="AL221" s="23">
        <f t="shared" si="83"/>
        <v>1152.1577920227921</v>
      </c>
      <c r="AM221" s="47">
        <f t="shared" si="84"/>
        <v>-9.1963930134460696</v>
      </c>
      <c r="AN221" s="24"/>
      <c r="AO221" s="32">
        <f t="shared" si="87"/>
        <v>-0.88626647385733837</v>
      </c>
      <c r="AP221" s="32">
        <f t="shared" si="100"/>
        <v>0.191</v>
      </c>
      <c r="AQ221" s="32"/>
      <c r="AR221" s="32"/>
      <c r="AS221" s="20"/>
    </row>
    <row r="222" spans="1:45">
      <c r="A222" s="10">
        <f>Weekly!B222</f>
        <v>1954.2149204359951</v>
      </c>
      <c r="B222" s="1">
        <f>Weekly!C222</f>
        <v>26.56</v>
      </c>
      <c r="C222" s="6"/>
      <c r="D222" s="14"/>
      <c r="F222" s="23">
        <f t="shared" si="89"/>
        <v>1955.120139076676</v>
      </c>
      <c r="G222" s="23">
        <f t="shared" si="90"/>
        <v>1955.1332360381264</v>
      </c>
      <c r="H222" s="23">
        <f t="shared" si="96"/>
        <v>36.57</v>
      </c>
      <c r="I222" s="23">
        <f t="shared" si="78"/>
        <v>37.036666666666669</v>
      </c>
      <c r="J222" s="23">
        <f t="shared" si="79"/>
        <v>36.636111111111106</v>
      </c>
      <c r="K222" s="23">
        <f t="shared" si="80"/>
        <v>1.0933353552202707</v>
      </c>
      <c r="L222" s="54">
        <f t="shared" si="97"/>
        <v>-0.18045340814313304</v>
      </c>
      <c r="M222" s="24"/>
      <c r="N222" s="32">
        <f t="shared" si="85"/>
        <v>-7.6811745482946092E-3</v>
      </c>
      <c r="O222" s="32">
        <f t="shared" si="98"/>
        <v>-0.16400000000000001</v>
      </c>
      <c r="P222" s="32"/>
      <c r="Q222" s="42"/>
      <c r="R222" s="32"/>
      <c r="S222" s="20"/>
      <c r="U222" s="23">
        <f t="shared" si="91"/>
        <v>1966.6192712300783</v>
      </c>
      <c r="V222" s="23">
        <f t="shared" si="92"/>
        <v>1966.6585621144293</v>
      </c>
      <c r="W222" s="23">
        <f t="shared" si="93"/>
        <v>77.435000000000002</v>
      </c>
      <c r="X222" s="23">
        <f t="shared" si="101"/>
        <v>79.445000000000007</v>
      </c>
      <c r="Y222" s="23">
        <f t="shared" si="102"/>
        <v>82.439333333333337</v>
      </c>
      <c r="Z222" s="23">
        <f t="shared" si="103"/>
        <v>-3.6321658755124941</v>
      </c>
      <c r="AA222" s="47">
        <f t="shared" si="82"/>
        <v>-6.0703224189100684</v>
      </c>
      <c r="AB222" s="24"/>
      <c r="AC222" s="32">
        <f t="shared" si="86"/>
        <v>0.69811519079552153</v>
      </c>
      <c r="AD222" s="49">
        <f t="shared" si="99"/>
        <v>-0.22450000000000001</v>
      </c>
      <c r="AE222" s="32"/>
      <c r="AF222" s="32"/>
      <c r="AG222" s="20"/>
      <c r="AI222" s="23">
        <f t="shared" si="94"/>
        <v>1998.8770870372321</v>
      </c>
      <c r="AJ222" s="23">
        <f t="shared" si="95"/>
        <v>1999.1128323433381</v>
      </c>
      <c r="AK222" s="23">
        <f t="shared" si="88"/>
        <v>1217.0991666666666</v>
      </c>
      <c r="AL222" s="23">
        <f t="shared" si="83"/>
        <v>1205.029544159544</v>
      </c>
      <c r="AM222" s="47">
        <f t="shared" si="84"/>
        <v>1.0016038665293214</v>
      </c>
      <c r="AN222" s="24"/>
      <c r="AO222" s="32">
        <f t="shared" si="87"/>
        <v>-0.9766431142107832</v>
      </c>
      <c r="AP222" s="32">
        <f t="shared" si="100"/>
        <v>0.191</v>
      </c>
      <c r="AQ222" s="32"/>
      <c r="AR222" s="32"/>
      <c r="AS222" s="20"/>
    </row>
    <row r="223" spans="1:45">
      <c r="A223" s="10">
        <f>Weekly!B223</f>
        <v>1954.234085391505</v>
      </c>
      <c r="B223" s="1">
        <f>Weekly!C223</f>
        <v>27.21</v>
      </c>
      <c r="C223" s="6"/>
      <c r="D223" s="14"/>
      <c r="F223" s="23">
        <f t="shared" si="89"/>
        <v>1955.1463329995765</v>
      </c>
      <c r="G223" s="23">
        <f t="shared" si="90"/>
        <v>1955.1594299610269</v>
      </c>
      <c r="H223" s="23">
        <f t="shared" si="96"/>
        <v>37.520000000000003</v>
      </c>
      <c r="I223" s="23">
        <f t="shared" ref="I223:I286" si="104">AVERAGE(H222:H224)</f>
        <v>36.696666666666665</v>
      </c>
      <c r="J223" s="23">
        <f t="shared" ref="J223:J286" si="105">AVERAGE(H219:H227)</f>
        <v>36.924999999999997</v>
      </c>
      <c r="K223" s="23">
        <f t="shared" ref="K223:K286" si="106">100*((I223/J223)-1)</f>
        <v>-0.61837057097720027</v>
      </c>
      <c r="L223" s="54">
        <f t="shared" si="97"/>
        <v>1.6113744075829439</v>
      </c>
      <c r="M223" s="24"/>
      <c r="N223" s="32">
        <f t="shared" si="85"/>
        <v>0.63688452594859946</v>
      </c>
      <c r="O223" s="32">
        <f t="shared" si="98"/>
        <v>-0.16400000000000001</v>
      </c>
      <c r="P223" s="32"/>
      <c r="Q223" s="42"/>
      <c r="R223" s="32"/>
      <c r="S223" s="20"/>
      <c r="U223" s="23">
        <f t="shared" si="91"/>
        <v>1966.6978529987803</v>
      </c>
      <c r="V223" s="23">
        <f t="shared" si="92"/>
        <v>1966.7371438831312</v>
      </c>
      <c r="W223" s="23">
        <f t="shared" si="93"/>
        <v>76.855000000000004</v>
      </c>
      <c r="X223" s="23">
        <f t="shared" si="101"/>
        <v>77.75</v>
      </c>
      <c r="Y223" s="23">
        <f t="shared" si="102"/>
        <v>81.947666666666663</v>
      </c>
      <c r="Z223" s="23">
        <f t="shared" si="103"/>
        <v>-5.1223748489889864</v>
      </c>
      <c r="AA223" s="47">
        <f t="shared" si="82"/>
        <v>-6.2145352928494884</v>
      </c>
      <c r="AB223" s="24"/>
      <c r="AC223" s="32">
        <f t="shared" si="86"/>
        <v>7.4560679512289632E-2</v>
      </c>
      <c r="AD223" s="49">
        <f t="shared" si="99"/>
        <v>-0.22450000000000001</v>
      </c>
      <c r="AE223" s="32"/>
      <c r="AF223" s="32"/>
      <c r="AG223" s="20"/>
      <c r="AI223" s="23">
        <f t="shared" si="94"/>
        <v>1999.1128323433381</v>
      </c>
      <c r="AJ223" s="23">
        <f t="shared" si="95"/>
        <v>1999.3485776494442</v>
      </c>
      <c r="AK223" s="23">
        <f t="shared" si="88"/>
        <v>1296.7638461538461</v>
      </c>
      <c r="AL223" s="23">
        <f t="shared" si="83"/>
        <v>1253.9672364672363</v>
      </c>
      <c r="AM223" s="47">
        <f t="shared" si="84"/>
        <v>3.4128969595074388</v>
      </c>
      <c r="AN223" s="24"/>
      <c r="AO223" s="32">
        <f t="shared" si="87"/>
        <v>-0.61003758724585366</v>
      </c>
      <c r="AP223" s="32">
        <f t="shared" si="100"/>
        <v>0.191</v>
      </c>
      <c r="AQ223" s="32"/>
      <c r="AR223" s="32"/>
      <c r="AS223" s="20"/>
    </row>
    <row r="224" spans="1:45">
      <c r="A224" s="10">
        <f>Weekly!B224</f>
        <v>1954.253250347015</v>
      </c>
      <c r="B224" s="1">
        <f>Weekly!C224</f>
        <v>27.38</v>
      </c>
      <c r="C224" s="6"/>
      <c r="D224" s="14"/>
      <c r="F224" s="23">
        <f t="shared" si="89"/>
        <v>1955.1725269224771</v>
      </c>
      <c r="G224" s="23">
        <f t="shared" si="90"/>
        <v>1955.1856238839275</v>
      </c>
      <c r="H224" s="23">
        <f t="shared" si="96"/>
        <v>36</v>
      </c>
      <c r="I224" s="23">
        <f t="shared" si="104"/>
        <v>36.826666666666675</v>
      </c>
      <c r="J224" s="23">
        <f t="shared" si="105"/>
        <v>37.127222222222223</v>
      </c>
      <c r="K224" s="23">
        <f t="shared" si="106"/>
        <v>-0.80952879737836714</v>
      </c>
      <c r="L224" s="54">
        <f t="shared" si="97"/>
        <v>-3.036107079261996</v>
      </c>
      <c r="M224" s="24"/>
      <c r="N224" s="32">
        <f t="shared" si="85"/>
        <v>0.98344487857345353</v>
      </c>
      <c r="O224" s="32">
        <f t="shared" si="98"/>
        <v>-0.16400000000000001</v>
      </c>
      <c r="P224" s="32"/>
      <c r="Q224" s="42"/>
      <c r="R224" s="32"/>
      <c r="S224" s="20"/>
      <c r="U224" s="23">
        <f t="shared" si="91"/>
        <v>1966.7764347674822</v>
      </c>
      <c r="V224" s="23">
        <f t="shared" si="92"/>
        <v>1966.8157256518332</v>
      </c>
      <c r="W224" s="23">
        <f t="shared" si="93"/>
        <v>78.959999999999994</v>
      </c>
      <c r="X224" s="23">
        <f t="shared" si="101"/>
        <v>78.953333333333333</v>
      </c>
      <c r="Y224" s="23">
        <f t="shared" si="102"/>
        <v>82.083055555555546</v>
      </c>
      <c r="Z224" s="23">
        <f t="shared" si="103"/>
        <v>-3.8128724631893762</v>
      </c>
      <c r="AA224" s="47">
        <f t="shared" si="82"/>
        <v>-3.8047506082930838</v>
      </c>
      <c r="AB224" s="24"/>
      <c r="AC224" s="32">
        <f t="shared" si="86"/>
        <v>-0.58388160236428499</v>
      </c>
      <c r="AD224" s="49">
        <f t="shared" si="99"/>
        <v>-0.22450000000000001</v>
      </c>
      <c r="AE224" s="32"/>
      <c r="AF224" s="32"/>
      <c r="AG224" s="20"/>
      <c r="AI224" s="23">
        <f t="shared" si="94"/>
        <v>1999.3485776494442</v>
      </c>
      <c r="AJ224" s="23">
        <f t="shared" si="95"/>
        <v>1999.5843229555503</v>
      </c>
      <c r="AK224" s="23">
        <f t="shared" si="88"/>
        <v>1345.7008333333335</v>
      </c>
      <c r="AL224" s="23">
        <f t="shared" si="83"/>
        <v>1291.63344017094</v>
      </c>
      <c r="AM224" s="47">
        <f t="shared" si="84"/>
        <v>4.1859703752511912</v>
      </c>
      <c r="AN224" s="24"/>
      <c r="AO224" s="32">
        <f t="shared" si="87"/>
        <v>4.2011306603978081E-2</v>
      </c>
      <c r="AP224" s="32">
        <f t="shared" si="100"/>
        <v>0.191</v>
      </c>
      <c r="AQ224" s="32"/>
      <c r="AR224" s="32"/>
      <c r="AS224" s="20"/>
    </row>
    <row r="225" spans="1:45">
      <c r="A225" s="10">
        <f>Weekly!B225</f>
        <v>1954.2724153025249</v>
      </c>
      <c r="B225" s="1">
        <f>Weekly!C225</f>
        <v>27.94</v>
      </c>
      <c r="C225" s="6"/>
      <c r="D225" s="14"/>
      <c r="F225" s="23">
        <f t="shared" si="89"/>
        <v>1955.1987208453777</v>
      </c>
      <c r="G225" s="23">
        <f t="shared" si="90"/>
        <v>1955.2118178068281</v>
      </c>
      <c r="H225" s="23">
        <f t="shared" si="96"/>
        <v>36.96</v>
      </c>
      <c r="I225" s="23">
        <f t="shared" si="104"/>
        <v>36.701666666666675</v>
      </c>
      <c r="J225" s="23">
        <f t="shared" si="105"/>
        <v>37.234444444444449</v>
      </c>
      <c r="K225" s="23">
        <f t="shared" si="106"/>
        <v>-1.4308734445405924</v>
      </c>
      <c r="L225" s="54">
        <f t="shared" si="97"/>
        <v>-0.73707140938796822</v>
      </c>
      <c r="M225" s="24"/>
      <c r="N225" s="32">
        <f t="shared" si="85"/>
        <v>0.86984044274486194</v>
      </c>
      <c r="O225" s="32">
        <f t="shared" si="98"/>
        <v>-0.16400000000000001</v>
      </c>
      <c r="P225" s="32"/>
      <c r="Q225" s="42"/>
      <c r="R225" s="32"/>
      <c r="S225" s="20"/>
      <c r="U225" s="23">
        <f t="shared" si="91"/>
        <v>1966.8550165361842</v>
      </c>
      <c r="V225" s="23">
        <f t="shared" si="92"/>
        <v>1966.8943074205351</v>
      </c>
      <c r="W225" s="23">
        <f t="shared" si="93"/>
        <v>81.044999999999987</v>
      </c>
      <c r="X225" s="23">
        <f t="shared" si="101"/>
        <v>80.461666666666659</v>
      </c>
      <c r="Y225" s="23">
        <f t="shared" si="102"/>
        <v>82.415722222222229</v>
      </c>
      <c r="Z225" s="23">
        <f t="shared" si="103"/>
        <v>-2.3709742545078183</v>
      </c>
      <c r="AA225" s="47">
        <f t="shared" si="82"/>
        <v>-1.6631805015628998</v>
      </c>
      <c r="AB225" s="24"/>
      <c r="AC225" s="32">
        <f t="shared" si="86"/>
        <v>-0.96911919337394348</v>
      </c>
      <c r="AD225" s="49">
        <f t="shared" si="99"/>
        <v>-0.22450000000000001</v>
      </c>
      <c r="AE225" s="32"/>
      <c r="AF225" s="32"/>
      <c r="AG225" s="20"/>
      <c r="AI225" s="23">
        <f t="shared" si="94"/>
        <v>1999.5843229555503</v>
      </c>
      <c r="AJ225" s="23">
        <f t="shared" si="95"/>
        <v>1999.8200682616564</v>
      </c>
      <c r="AK225" s="23">
        <f t="shared" si="88"/>
        <v>1316.8683333333333</v>
      </c>
      <c r="AL225" s="23">
        <f t="shared" si="83"/>
        <v>1331.4223789173789</v>
      </c>
      <c r="AM225" s="47">
        <f t="shared" si="84"/>
        <v>-1.0931200958091081</v>
      </c>
      <c r="AN225" s="24"/>
      <c r="AO225" s="32">
        <f t="shared" si="87"/>
        <v>0.67440264319014487</v>
      </c>
      <c r="AP225" s="32">
        <f t="shared" si="100"/>
        <v>0.191</v>
      </c>
      <c r="AQ225" s="32"/>
      <c r="AR225" s="32"/>
      <c r="AS225" s="20"/>
    </row>
    <row r="226" spans="1:45">
      <c r="A226" s="10">
        <f>Weekly!B226</f>
        <v>1954.2915802580349</v>
      </c>
      <c r="B226" s="1">
        <f>Weekly!C226</f>
        <v>27.78</v>
      </c>
      <c r="C226" s="6"/>
      <c r="D226" s="14"/>
      <c r="F226" s="23">
        <f t="shared" si="89"/>
        <v>1955.2249147682783</v>
      </c>
      <c r="G226" s="23">
        <f t="shared" si="90"/>
        <v>1955.2380117297287</v>
      </c>
      <c r="H226" s="23">
        <f t="shared" si="96"/>
        <v>37.145000000000003</v>
      </c>
      <c r="I226" s="23">
        <f t="shared" si="104"/>
        <v>37.354999999999997</v>
      </c>
      <c r="J226" s="23">
        <f t="shared" si="105"/>
        <v>37.281111111111116</v>
      </c>
      <c r="K226" s="23">
        <f t="shared" si="106"/>
        <v>0.19819390218458466</v>
      </c>
      <c r="L226" s="54">
        <f t="shared" si="97"/>
        <v>-0.36509403034006294</v>
      </c>
      <c r="M226" s="24"/>
      <c r="N226" s="32">
        <f t="shared" si="85"/>
        <v>0.34922799655923464</v>
      </c>
      <c r="O226" s="32">
        <f t="shared" si="98"/>
        <v>-0.16400000000000001</v>
      </c>
      <c r="P226" s="32"/>
      <c r="Q226" s="42"/>
      <c r="R226" s="32"/>
      <c r="S226" s="20"/>
      <c r="U226" s="23">
        <f t="shared" si="91"/>
        <v>1966.9335983048861</v>
      </c>
      <c r="V226" s="23">
        <f t="shared" si="92"/>
        <v>1966.9728891892371</v>
      </c>
      <c r="W226" s="23">
        <f t="shared" si="93"/>
        <v>81.38</v>
      </c>
      <c r="X226" s="23">
        <f t="shared" si="101"/>
        <v>82.386666666666656</v>
      </c>
      <c r="Y226" s="23">
        <f t="shared" si="102"/>
        <v>83.246833333333328</v>
      </c>
      <c r="Z226" s="23">
        <f t="shared" si="103"/>
        <v>-1.0332725368933038</v>
      </c>
      <c r="AA226" s="47">
        <f t="shared" si="82"/>
        <v>-2.2425277437980617</v>
      </c>
      <c r="AB226" s="24"/>
      <c r="AC226" s="32">
        <f t="shared" si="86"/>
        <v>-0.900895143244695</v>
      </c>
      <c r="AD226" s="49">
        <f t="shared" si="99"/>
        <v>-0.22450000000000001</v>
      </c>
      <c r="AE226" s="32"/>
      <c r="AF226" s="32"/>
      <c r="AG226" s="20"/>
      <c r="AI226" s="23">
        <f t="shared" si="94"/>
        <v>1999.8200682616564</v>
      </c>
      <c r="AJ226" s="23">
        <f t="shared" si="95"/>
        <v>2000.0558135677625</v>
      </c>
      <c r="AK226" s="23">
        <f t="shared" si="88"/>
        <v>1422.7850000000001</v>
      </c>
      <c r="AL226" s="23">
        <f t="shared" si="83"/>
        <v>1366.3345085470085</v>
      </c>
      <c r="AM226" s="47">
        <f t="shared" si="84"/>
        <v>4.1315279018329321</v>
      </c>
      <c r="AN226" s="24"/>
      <c r="AO226" s="32">
        <f t="shared" si="87"/>
        <v>0.99123348787716137</v>
      </c>
      <c r="AP226" s="32">
        <f t="shared" si="100"/>
        <v>0.191</v>
      </c>
      <c r="AQ226" s="32"/>
      <c r="AR226" s="32"/>
      <c r="AS226" s="20"/>
    </row>
    <row r="227" spans="1:45">
      <c r="A227" s="10">
        <f>Weekly!B227</f>
        <v>1954.3107452135448</v>
      </c>
      <c r="B227" s="1">
        <f>Weekly!C227</f>
        <v>28.26</v>
      </c>
      <c r="C227" s="6"/>
      <c r="D227" s="14"/>
      <c r="F227" s="23">
        <f t="shared" si="89"/>
        <v>1955.2511086911788</v>
      </c>
      <c r="G227" s="23">
        <f t="shared" si="90"/>
        <v>1955.2642056526292</v>
      </c>
      <c r="H227" s="23">
        <f t="shared" si="96"/>
        <v>37.96</v>
      </c>
      <c r="I227" s="23">
        <f t="shared" si="104"/>
        <v>37.705000000000005</v>
      </c>
      <c r="J227" s="23">
        <f t="shared" si="105"/>
        <v>37.411111111111119</v>
      </c>
      <c r="K227" s="23">
        <f t="shared" si="106"/>
        <v>0.78556578556578938</v>
      </c>
      <c r="L227" s="54">
        <f t="shared" si="97"/>
        <v>1.4671814671814554</v>
      </c>
      <c r="M227" s="24"/>
      <c r="N227" s="32">
        <f t="shared" si="85"/>
        <v>-0.33479211045191654</v>
      </c>
      <c r="O227" s="32">
        <f t="shared" si="98"/>
        <v>-0.16400000000000001</v>
      </c>
      <c r="P227" s="32"/>
      <c r="Q227" s="42"/>
      <c r="R227" s="32"/>
      <c r="S227" s="20"/>
      <c r="U227" s="23">
        <f t="shared" si="91"/>
        <v>1967.0121800735881</v>
      </c>
      <c r="V227" s="23">
        <f t="shared" si="92"/>
        <v>1967.051470957939</v>
      </c>
      <c r="W227" s="23">
        <f t="shared" si="93"/>
        <v>84.734999999999999</v>
      </c>
      <c r="X227" s="23">
        <f t="shared" si="101"/>
        <v>84.5625</v>
      </c>
      <c r="Y227" s="23">
        <f t="shared" si="102"/>
        <v>84.947666666666663</v>
      </c>
      <c r="Z227" s="23">
        <f t="shared" si="103"/>
        <v>-0.45341641716664105</v>
      </c>
      <c r="AA227" s="47">
        <f t="shared" si="82"/>
        <v>-0.25035021562295201</v>
      </c>
      <c r="AB227" s="24"/>
      <c r="AC227" s="32">
        <f t="shared" si="86"/>
        <v>-0.41113224325781261</v>
      </c>
      <c r="AD227" s="49">
        <f t="shared" si="99"/>
        <v>-0.22450000000000001</v>
      </c>
      <c r="AE227" s="32"/>
      <c r="AF227" s="32"/>
      <c r="AG227" s="20"/>
      <c r="AI227" s="23">
        <f t="shared" si="94"/>
        <v>2000.0558135677625</v>
      </c>
      <c r="AJ227" s="23">
        <f t="shared" si="95"/>
        <v>2000.2915588738686</v>
      </c>
      <c r="AK227" s="23">
        <f t="shared" si="88"/>
        <v>1420.0092307692307</v>
      </c>
      <c r="AL227" s="23">
        <f t="shared" si="83"/>
        <v>1372.6195085470088</v>
      </c>
      <c r="AM227" s="47">
        <f t="shared" si="84"/>
        <v>3.4525024544046046</v>
      </c>
      <c r="AN227" s="24"/>
      <c r="AO227" s="32">
        <f t="shared" si="87"/>
        <v>0.84425516725336425</v>
      </c>
      <c r="AP227" s="32">
        <f t="shared" si="100"/>
        <v>0.191</v>
      </c>
      <c r="AQ227" s="32"/>
      <c r="AR227" s="32"/>
      <c r="AS227" s="20"/>
    </row>
    <row r="228" spans="1:45">
      <c r="A228" s="10">
        <f>Weekly!B228</f>
        <v>1954.3299101690548</v>
      </c>
      <c r="B228" s="1">
        <f>Weekly!C228</f>
        <v>28.65</v>
      </c>
      <c r="C228" s="6"/>
      <c r="D228" s="14"/>
      <c r="F228" s="23">
        <f t="shared" si="89"/>
        <v>1955.2773026140794</v>
      </c>
      <c r="G228" s="23">
        <f t="shared" si="90"/>
        <v>1955.2903995755298</v>
      </c>
      <c r="H228" s="23">
        <f t="shared" si="96"/>
        <v>38.01</v>
      </c>
      <c r="I228" s="23">
        <f t="shared" si="104"/>
        <v>37.964999999999996</v>
      </c>
      <c r="J228" s="23">
        <f t="shared" si="105"/>
        <v>37.481111111111112</v>
      </c>
      <c r="K228" s="23">
        <f t="shared" si="106"/>
        <v>1.2910206622595011</v>
      </c>
      <c r="L228" s="54">
        <f t="shared" si="97"/>
        <v>1.4110811371653709</v>
      </c>
      <c r="M228" s="24"/>
      <c r="N228" s="32">
        <f t="shared" si="85"/>
        <v>-0.86215926818422628</v>
      </c>
      <c r="O228" s="32">
        <f t="shared" si="98"/>
        <v>-0.16400000000000001</v>
      </c>
      <c r="P228" s="32"/>
      <c r="Q228" s="42"/>
      <c r="R228" s="32"/>
      <c r="S228" s="20"/>
      <c r="U228" s="23">
        <f t="shared" si="91"/>
        <v>1967.09076184229</v>
      </c>
      <c r="V228" s="23">
        <f t="shared" si="92"/>
        <v>1967.130052726641</v>
      </c>
      <c r="W228" s="23">
        <f t="shared" si="93"/>
        <v>87.572499999999991</v>
      </c>
      <c r="X228" s="23">
        <f t="shared" si="101"/>
        <v>87.340500000000006</v>
      </c>
      <c r="Y228" s="23">
        <f t="shared" si="102"/>
        <v>86.571833333333331</v>
      </c>
      <c r="Z228" s="23">
        <f t="shared" si="103"/>
        <v>0.88789463855643014</v>
      </c>
      <c r="AA228" s="47">
        <f t="shared" si="82"/>
        <v>1.1558801842785682</v>
      </c>
      <c r="AB228" s="24"/>
      <c r="AC228" s="32">
        <f t="shared" si="86"/>
        <v>0.271004002574952</v>
      </c>
      <c r="AD228" s="49">
        <f t="shared" si="99"/>
        <v>-0.22450000000000001</v>
      </c>
      <c r="AE228" s="32"/>
      <c r="AF228" s="32"/>
      <c r="AG228" s="20"/>
      <c r="AI228" s="23">
        <f t="shared" si="94"/>
        <v>2000.2915588738686</v>
      </c>
      <c r="AJ228" s="23">
        <f t="shared" si="95"/>
        <v>2000.5273041799746</v>
      </c>
      <c r="AK228" s="23">
        <f t="shared" si="88"/>
        <v>1441.5983333333334</v>
      </c>
      <c r="AL228" s="23">
        <f t="shared" si="83"/>
        <v>1365.4828774928776</v>
      </c>
      <c r="AM228" s="47">
        <f t="shared" si="84"/>
        <v>5.5742519437672611</v>
      </c>
      <c r="AN228" s="24"/>
      <c r="AO228" s="32">
        <f t="shared" si="87"/>
        <v>0.30224047102070584</v>
      </c>
      <c r="AP228" s="32">
        <f t="shared" si="100"/>
        <v>0.191</v>
      </c>
      <c r="AQ228" s="32"/>
      <c r="AR228" s="32"/>
      <c r="AS228" s="20"/>
    </row>
    <row r="229" spans="1:45">
      <c r="A229" s="10">
        <f>Weekly!B229</f>
        <v>1954.3490751245647</v>
      </c>
      <c r="B229" s="1">
        <f>Weekly!C229</f>
        <v>28.8</v>
      </c>
      <c r="C229" s="6"/>
      <c r="D229" s="14"/>
      <c r="F229" s="23">
        <f t="shared" si="89"/>
        <v>1955.30349653698</v>
      </c>
      <c r="G229" s="23">
        <f t="shared" si="90"/>
        <v>1955.3165934984304</v>
      </c>
      <c r="H229" s="23">
        <f t="shared" si="96"/>
        <v>37.924999999999997</v>
      </c>
      <c r="I229" s="23">
        <f t="shared" si="104"/>
        <v>37.791666666666664</v>
      </c>
      <c r="J229" s="23">
        <f t="shared" si="105"/>
        <v>37.842222222222219</v>
      </c>
      <c r="K229" s="23">
        <f t="shared" si="106"/>
        <v>-0.13359563098244154</v>
      </c>
      <c r="L229" s="54">
        <f t="shared" si="97"/>
        <v>0.21874449468552992</v>
      </c>
      <c r="M229" s="24"/>
      <c r="N229" s="32">
        <f t="shared" si="85"/>
        <v>-0.98611252250292436</v>
      </c>
      <c r="O229" s="32">
        <f t="shared" si="98"/>
        <v>-0.16400000000000001</v>
      </c>
      <c r="P229" s="32"/>
      <c r="Q229" s="42"/>
      <c r="R229" s="32"/>
      <c r="S229" s="20"/>
      <c r="U229" s="23">
        <f t="shared" si="91"/>
        <v>1967.169343610992</v>
      </c>
      <c r="V229" s="23">
        <f t="shared" si="92"/>
        <v>1967.2086344953429</v>
      </c>
      <c r="W229" s="23">
        <f t="shared" si="93"/>
        <v>89.713999999999999</v>
      </c>
      <c r="X229" s="23">
        <f t="shared" si="101"/>
        <v>89.603833333333341</v>
      </c>
      <c r="Y229" s="23">
        <f t="shared" si="102"/>
        <v>88.051555555555552</v>
      </c>
      <c r="Z229" s="23">
        <f t="shared" si="103"/>
        <v>1.7629191988532078</v>
      </c>
      <c r="AA229" s="47">
        <f t="shared" si="82"/>
        <v>1.8880352924549371</v>
      </c>
      <c r="AB229" s="24"/>
      <c r="AC229" s="32">
        <f t="shared" si="86"/>
        <v>0.82633446372914188</v>
      </c>
      <c r="AD229" s="49">
        <f t="shared" si="99"/>
        <v>-0.22450000000000001</v>
      </c>
      <c r="AE229" s="32"/>
      <c r="AF229" s="32"/>
      <c r="AG229" s="20"/>
      <c r="AI229" s="23">
        <f t="shared" si="94"/>
        <v>2000.5273041799746</v>
      </c>
      <c r="AJ229" s="23">
        <f t="shared" si="95"/>
        <v>2000.7630494860807</v>
      </c>
      <c r="AK229" s="23">
        <f t="shared" si="88"/>
        <v>1475.7758333333334</v>
      </c>
      <c r="AL229" s="23">
        <f t="shared" si="83"/>
        <v>1345.954066951567</v>
      </c>
      <c r="AM229" s="47">
        <f t="shared" si="84"/>
        <v>9.6453340845277005</v>
      </c>
      <c r="AN229" s="24"/>
      <c r="AO229" s="32">
        <f t="shared" si="87"/>
        <v>-0.38119590063120828</v>
      </c>
      <c r="AP229" s="32">
        <f t="shared" si="100"/>
        <v>0.191</v>
      </c>
      <c r="AQ229" s="32"/>
      <c r="AR229" s="32"/>
      <c r="AS229" s="20"/>
    </row>
    <row r="230" spans="1:45">
      <c r="A230" s="10">
        <f>Weekly!B230</f>
        <v>1954.3682400800747</v>
      </c>
      <c r="B230" s="1">
        <f>Weekly!C230</f>
        <v>28.99</v>
      </c>
      <c r="C230" s="6"/>
      <c r="D230" s="14"/>
      <c r="F230" s="23">
        <f t="shared" si="89"/>
        <v>1955.3296904598806</v>
      </c>
      <c r="G230" s="23">
        <f t="shared" si="90"/>
        <v>1955.342787421331</v>
      </c>
      <c r="H230" s="23">
        <f t="shared" si="96"/>
        <v>37.44</v>
      </c>
      <c r="I230" s="23">
        <f t="shared" si="104"/>
        <v>37.701666666666661</v>
      </c>
      <c r="J230" s="23">
        <f t="shared" si="105"/>
        <v>38.238888888888887</v>
      </c>
      <c r="K230" s="23">
        <f t="shared" si="106"/>
        <v>-1.4049106494261276</v>
      </c>
      <c r="L230" s="54">
        <f t="shared" si="97"/>
        <v>-2.0892052883916934</v>
      </c>
      <c r="M230" s="24"/>
      <c r="N230" s="32">
        <f t="shared" si="85"/>
        <v>-0.64865276812602957</v>
      </c>
      <c r="O230" s="32">
        <f t="shared" si="98"/>
        <v>-0.16400000000000001</v>
      </c>
      <c r="P230" s="32"/>
      <c r="Q230" s="42"/>
      <c r="R230" s="32"/>
      <c r="S230" s="20"/>
      <c r="U230" s="23">
        <f t="shared" si="91"/>
        <v>1967.2479253796939</v>
      </c>
      <c r="V230" s="23">
        <f t="shared" si="92"/>
        <v>1967.2872162640449</v>
      </c>
      <c r="W230" s="23">
        <f t="shared" si="93"/>
        <v>91.525000000000006</v>
      </c>
      <c r="X230" s="23">
        <f t="shared" si="101"/>
        <v>91.327166666666656</v>
      </c>
      <c r="Y230" s="23">
        <f t="shared" si="102"/>
        <v>89.609055555555571</v>
      </c>
      <c r="Z230" s="23">
        <f t="shared" si="103"/>
        <v>1.9173409433446142</v>
      </c>
      <c r="AA230" s="47">
        <f t="shared" si="82"/>
        <v>2.1381147614669249</v>
      </c>
      <c r="AB230" s="24"/>
      <c r="AC230" s="32">
        <f t="shared" si="86"/>
        <v>0.99501384562060824</v>
      </c>
      <c r="AD230" s="49">
        <f t="shared" si="99"/>
        <v>-0.22450000000000001</v>
      </c>
      <c r="AE230" s="32"/>
      <c r="AF230" s="32"/>
      <c r="AG230" s="20"/>
      <c r="AI230" s="23">
        <f t="shared" si="94"/>
        <v>2000.7630494860807</v>
      </c>
      <c r="AJ230" s="23">
        <f t="shared" si="95"/>
        <v>2000.9987947921868</v>
      </c>
      <c r="AK230" s="23">
        <f t="shared" si="88"/>
        <v>1360.4099999999999</v>
      </c>
      <c r="AL230" s="23">
        <f t="shared" si="83"/>
        <v>1322.7780484330483</v>
      </c>
      <c r="AM230" s="47">
        <f t="shared" si="84"/>
        <v>2.8449180579863675</v>
      </c>
      <c r="AN230" s="24"/>
      <c r="AO230" s="32">
        <f t="shared" si="87"/>
        <v>-0.88626647385725821</v>
      </c>
      <c r="AP230" s="32">
        <f t="shared" si="100"/>
        <v>0.191</v>
      </c>
      <c r="AQ230" s="32"/>
      <c r="AR230" s="32"/>
      <c r="AS230" s="20"/>
    </row>
    <row r="231" spans="1:45">
      <c r="A231" s="10">
        <f>Weekly!B231</f>
        <v>1954.3874050355846</v>
      </c>
      <c r="B231" s="1">
        <f>Weekly!C231</f>
        <v>29.19</v>
      </c>
      <c r="C231" s="6"/>
      <c r="D231" s="14"/>
      <c r="F231" s="23">
        <f t="shared" si="89"/>
        <v>1955.3558843827811</v>
      </c>
      <c r="G231" s="23">
        <f t="shared" si="90"/>
        <v>1955.3689813442315</v>
      </c>
      <c r="H231" s="23">
        <f t="shared" si="96"/>
        <v>37.74</v>
      </c>
      <c r="I231" s="23">
        <f t="shared" si="104"/>
        <v>37.776666666666671</v>
      </c>
      <c r="J231" s="23">
        <f t="shared" si="105"/>
        <v>38.688333333333333</v>
      </c>
      <c r="K231" s="23">
        <f t="shared" si="106"/>
        <v>-2.3564382027312147</v>
      </c>
      <c r="L231" s="54">
        <f t="shared" si="97"/>
        <v>-2.4512126825485647</v>
      </c>
      <c r="M231" s="24"/>
      <c r="N231" s="32">
        <f t="shared" si="85"/>
        <v>-7.6811745728718019E-3</v>
      </c>
      <c r="O231" s="32">
        <f t="shared" si="98"/>
        <v>-0.16400000000000001</v>
      </c>
      <c r="P231" s="32"/>
      <c r="Q231" s="42"/>
      <c r="R231" s="32"/>
      <c r="S231" s="20"/>
      <c r="U231" s="23">
        <f t="shared" si="91"/>
        <v>1967.3265071483959</v>
      </c>
      <c r="V231" s="23">
        <f t="shared" si="92"/>
        <v>1967.3657980327469</v>
      </c>
      <c r="W231" s="23">
        <f t="shared" si="93"/>
        <v>92.742500000000007</v>
      </c>
      <c r="X231" s="23">
        <f t="shared" si="101"/>
        <v>91.913333333333341</v>
      </c>
      <c r="Y231" s="23">
        <f t="shared" si="102"/>
        <v>91.039333333333332</v>
      </c>
      <c r="Z231" s="23">
        <f t="shared" si="103"/>
        <v>0.96002460474959861</v>
      </c>
      <c r="AA231" s="47">
        <f t="shared" si="82"/>
        <v>1.8708030960976618</v>
      </c>
      <c r="AB231" s="24"/>
      <c r="AC231" s="32">
        <f t="shared" si="86"/>
        <v>0.6981151907999732</v>
      </c>
      <c r="AD231" s="49">
        <f t="shared" si="99"/>
        <v>-0.22450000000000001</v>
      </c>
      <c r="AE231" s="32"/>
      <c r="AF231" s="32"/>
      <c r="AG231" s="20"/>
      <c r="AI231" s="23">
        <f t="shared" si="94"/>
        <v>2000.9987947921868</v>
      </c>
      <c r="AJ231" s="23">
        <f t="shared" si="95"/>
        <v>2001.2345400982929</v>
      </c>
      <c r="AK231" s="23">
        <f t="shared" si="88"/>
        <v>1273.6641666666667</v>
      </c>
      <c r="AL231" s="23">
        <f t="shared" si="83"/>
        <v>1290.5557336182335</v>
      </c>
      <c r="AM231" s="47">
        <f t="shared" si="84"/>
        <v>-1.3088599361926967</v>
      </c>
      <c r="AN231" s="24"/>
      <c r="AO231" s="32">
        <f t="shared" si="87"/>
        <v>-0.97664311421082062</v>
      </c>
      <c r="AP231" s="32">
        <f t="shared" si="100"/>
        <v>0.191</v>
      </c>
      <c r="AQ231" s="32"/>
      <c r="AR231" s="32"/>
      <c r="AS231" s="20"/>
    </row>
    <row r="232" spans="1:45">
      <c r="A232" s="10">
        <f>Weekly!B232</f>
        <v>1954.4065699910946</v>
      </c>
      <c r="B232" s="1">
        <f>Weekly!C232</f>
        <v>29.1</v>
      </c>
      <c r="C232" s="6"/>
      <c r="D232" s="14"/>
      <c r="F232" s="23">
        <f t="shared" si="89"/>
        <v>1955.3820783056817</v>
      </c>
      <c r="G232" s="23">
        <f t="shared" si="90"/>
        <v>1955.3951752671321</v>
      </c>
      <c r="H232" s="23">
        <f t="shared" si="96"/>
        <v>38.15</v>
      </c>
      <c r="I232" s="23">
        <f t="shared" si="104"/>
        <v>38.380000000000003</v>
      </c>
      <c r="J232" s="23">
        <f t="shared" si="105"/>
        <v>39.208333333333336</v>
      </c>
      <c r="K232" s="23">
        <f t="shared" si="106"/>
        <v>-2.1126461211477099</v>
      </c>
      <c r="L232" s="54">
        <f t="shared" si="97"/>
        <v>-2.6992561105207313</v>
      </c>
      <c r="M232" s="24"/>
      <c r="N232" s="32">
        <f t="shared" si="85"/>
        <v>0.63688452592982614</v>
      </c>
      <c r="O232" s="32">
        <f t="shared" si="98"/>
        <v>-0.16400000000000001</v>
      </c>
      <c r="P232" s="32"/>
      <c r="Q232" s="42"/>
      <c r="R232" s="32"/>
      <c r="S232" s="20"/>
      <c r="U232" s="23">
        <f t="shared" si="91"/>
        <v>1967.4050889170978</v>
      </c>
      <c r="V232" s="23">
        <f t="shared" si="92"/>
        <v>1967.4443798014488</v>
      </c>
      <c r="W232" s="23">
        <f t="shared" si="93"/>
        <v>91.472500000000011</v>
      </c>
      <c r="X232" s="23">
        <f t="shared" si="101"/>
        <v>92.164166666666688</v>
      </c>
      <c r="Y232" s="23">
        <f t="shared" si="102"/>
        <v>92.373500000000007</v>
      </c>
      <c r="Z232" s="23">
        <f t="shared" si="103"/>
        <v>-0.2266162192980925</v>
      </c>
      <c r="AA232" s="47">
        <f t="shared" si="82"/>
        <v>-0.9753879629980422</v>
      </c>
      <c r="AB232" s="24"/>
      <c r="AC232" s="32">
        <f t="shared" si="86"/>
        <v>7.4560679518546502E-2</v>
      </c>
      <c r="AD232" s="49">
        <f t="shared" si="99"/>
        <v>-0.22450000000000001</v>
      </c>
      <c r="AE232" s="32"/>
      <c r="AF232" s="32"/>
      <c r="AG232" s="20"/>
      <c r="AI232" s="23">
        <f t="shared" si="94"/>
        <v>2001.2345400982929</v>
      </c>
      <c r="AJ232" s="23">
        <f t="shared" si="95"/>
        <v>2001.470285404399</v>
      </c>
      <c r="AK232" s="23">
        <f t="shared" si="88"/>
        <v>1232.5341666666666</v>
      </c>
      <c r="AL232" s="23">
        <f t="shared" si="83"/>
        <v>1255.7718376068376</v>
      </c>
      <c r="AM232" s="47">
        <f t="shared" si="84"/>
        <v>-1.8504691890889768</v>
      </c>
      <c r="AN232" s="24"/>
      <c r="AO232" s="32">
        <f t="shared" si="87"/>
        <v>-0.610037587245991</v>
      </c>
      <c r="AP232" s="32">
        <f t="shared" si="100"/>
        <v>0.191</v>
      </c>
      <c r="AQ232" s="32"/>
      <c r="AR232" s="32"/>
      <c r="AS232" s="20"/>
    </row>
    <row r="233" spans="1:45">
      <c r="A233" s="10">
        <f>Weekly!B233</f>
        <v>1954.4257349466045</v>
      </c>
      <c r="B233" s="1">
        <f>Weekly!C233</f>
        <v>28.58</v>
      </c>
      <c r="C233" s="6"/>
      <c r="D233" s="14"/>
      <c r="F233" s="23">
        <f t="shared" si="89"/>
        <v>1955.4082722285823</v>
      </c>
      <c r="G233" s="23">
        <f t="shared" si="90"/>
        <v>1955.4213691900327</v>
      </c>
      <c r="H233" s="23">
        <f t="shared" si="96"/>
        <v>39.25</v>
      </c>
      <c r="I233" s="23">
        <f t="shared" si="104"/>
        <v>39.31</v>
      </c>
      <c r="J233" s="23">
        <f t="shared" si="105"/>
        <v>39.729444444444447</v>
      </c>
      <c r="K233" s="23">
        <f t="shared" si="106"/>
        <v>-1.0557521010165938</v>
      </c>
      <c r="L233" s="54">
        <f t="shared" si="97"/>
        <v>-1.2067735936123536</v>
      </c>
      <c r="M233" s="24"/>
      <c r="N233" s="32">
        <f t="shared" si="85"/>
        <v>0.98344487856899987</v>
      </c>
      <c r="O233" s="32">
        <f t="shared" si="98"/>
        <v>-0.16400000000000001</v>
      </c>
      <c r="P233" s="32"/>
      <c r="Q233" s="42"/>
      <c r="R233" s="32"/>
      <c r="S233" s="20"/>
      <c r="U233" s="23">
        <f t="shared" si="91"/>
        <v>1967.4836706857998</v>
      </c>
      <c r="V233" s="23">
        <f t="shared" si="92"/>
        <v>1967.5229615701508</v>
      </c>
      <c r="W233" s="23">
        <f t="shared" si="93"/>
        <v>92.277500000000003</v>
      </c>
      <c r="X233" s="23">
        <f t="shared" si="101"/>
        <v>92.9375</v>
      </c>
      <c r="Y233" s="23">
        <f t="shared" si="102"/>
        <v>93.041277777777765</v>
      </c>
      <c r="Z233" s="23">
        <f t="shared" si="103"/>
        <v>-0.11153950188176331</v>
      </c>
      <c r="AA233" s="47">
        <f t="shared" si="82"/>
        <v>-0.82090207273591842</v>
      </c>
      <c r="AB233" s="24"/>
      <c r="AC233" s="32">
        <f t="shared" si="86"/>
        <v>-0.58388160235919129</v>
      </c>
      <c r="AD233" s="49">
        <f t="shared" si="99"/>
        <v>-0.22450000000000001</v>
      </c>
      <c r="AE233" s="32"/>
      <c r="AF233" s="32"/>
      <c r="AG233" s="20"/>
      <c r="AI233" s="23">
        <f t="shared" si="94"/>
        <v>2001.470285404399</v>
      </c>
      <c r="AJ233" s="23">
        <f t="shared" si="95"/>
        <v>2001.706030710505</v>
      </c>
      <c r="AK233" s="23">
        <f t="shared" si="88"/>
        <v>1169.9415384615384</v>
      </c>
      <c r="AL233" s="23">
        <f t="shared" si="83"/>
        <v>1199.7254415954415</v>
      </c>
      <c r="AM233" s="47">
        <f t="shared" si="84"/>
        <v>-2.4825599342375604</v>
      </c>
      <c r="AN233" s="24"/>
      <c r="AO233" s="32">
        <f t="shared" si="87"/>
        <v>4.2011306603803908E-2</v>
      </c>
      <c r="AP233" s="32">
        <f t="shared" si="100"/>
        <v>0.191</v>
      </c>
      <c r="AQ233" s="32"/>
      <c r="AR233" s="32"/>
      <c r="AS233" s="20"/>
    </row>
    <row r="234" spans="1:45">
      <c r="A234" s="10">
        <f>Weekly!B234</f>
        <v>1954.4448999021145</v>
      </c>
      <c r="B234" s="1">
        <f>Weekly!C234</f>
        <v>29.04</v>
      </c>
      <c r="C234" s="6"/>
      <c r="D234" s="14"/>
      <c r="F234" s="23">
        <f t="shared" si="89"/>
        <v>1955.4344661514829</v>
      </c>
      <c r="G234" s="23">
        <f t="shared" si="90"/>
        <v>1955.4475631129333</v>
      </c>
      <c r="H234" s="23">
        <f t="shared" si="96"/>
        <v>40.53</v>
      </c>
      <c r="I234" s="23">
        <f t="shared" si="104"/>
        <v>40.323333333333331</v>
      </c>
      <c r="J234" s="23">
        <f t="shared" si="105"/>
        <v>40.351111111111109</v>
      </c>
      <c r="K234" s="23">
        <f t="shared" si="106"/>
        <v>-6.8840180636631221E-2</v>
      </c>
      <c r="L234" s="54">
        <f t="shared" si="97"/>
        <v>0.4433307632999206</v>
      </c>
      <c r="M234" s="24"/>
      <c r="N234" s="32">
        <f t="shared" si="85"/>
        <v>0.86984044275687489</v>
      </c>
      <c r="O234" s="32">
        <f t="shared" si="98"/>
        <v>-0.16400000000000001</v>
      </c>
      <c r="P234" s="32"/>
      <c r="Q234" s="42"/>
      <c r="R234" s="32"/>
      <c r="S234" s="20"/>
      <c r="U234" s="23">
        <f t="shared" si="91"/>
        <v>1967.5622524545017</v>
      </c>
      <c r="V234" s="23">
        <f t="shared" si="92"/>
        <v>1967.6015433388527</v>
      </c>
      <c r="W234" s="23">
        <f t="shared" si="93"/>
        <v>95.0625</v>
      </c>
      <c r="X234" s="23">
        <f t="shared" si="101"/>
        <v>93.864166666666662</v>
      </c>
      <c r="Y234" s="23">
        <f t="shared" si="102"/>
        <v>93.535277777777765</v>
      </c>
      <c r="Z234" s="23">
        <f t="shared" si="103"/>
        <v>0.35162015519991652</v>
      </c>
      <c r="AA234" s="47">
        <f t="shared" si="82"/>
        <v>1.6327767004131077</v>
      </c>
      <c r="AB234" s="24"/>
      <c r="AC234" s="32">
        <f t="shared" si="86"/>
        <v>-0.96911919337239627</v>
      </c>
      <c r="AD234" s="49">
        <f t="shared" si="99"/>
        <v>-0.22450000000000001</v>
      </c>
      <c r="AE234" s="32"/>
      <c r="AF234" s="32"/>
      <c r="AG234" s="20"/>
      <c r="AI234" s="23">
        <f t="shared" si="94"/>
        <v>2001.706030710505</v>
      </c>
      <c r="AJ234" s="23">
        <f t="shared" si="95"/>
        <v>2001.9417760166111</v>
      </c>
      <c r="AK234" s="23">
        <f t="shared" si="88"/>
        <v>1108.2841666666666</v>
      </c>
      <c r="AL234" s="23">
        <f t="shared" si="83"/>
        <v>1133.0698860398859</v>
      </c>
      <c r="AM234" s="47">
        <f t="shared" si="84"/>
        <v>-2.1874837270493663</v>
      </c>
      <c r="AN234" s="24"/>
      <c r="AO234" s="32">
        <f t="shared" si="87"/>
        <v>0.67440264319001664</v>
      </c>
      <c r="AP234" s="32">
        <f t="shared" si="100"/>
        <v>0.191</v>
      </c>
      <c r="AQ234" s="32"/>
      <c r="AR234" s="32"/>
      <c r="AS234" s="20"/>
    </row>
    <row r="235" spans="1:45">
      <c r="A235" s="10">
        <f>Weekly!B235</f>
        <v>1954.4640648576244</v>
      </c>
      <c r="B235" s="1">
        <f>Weekly!C235</f>
        <v>29.2</v>
      </c>
      <c r="C235" s="6"/>
      <c r="D235" s="14"/>
      <c r="F235" s="23">
        <f t="shared" si="89"/>
        <v>1955.4606600743834</v>
      </c>
      <c r="G235" s="23">
        <f t="shared" si="90"/>
        <v>1955.4737570358338</v>
      </c>
      <c r="H235" s="23">
        <f t="shared" si="96"/>
        <v>41.19</v>
      </c>
      <c r="I235" s="23">
        <f t="shared" si="104"/>
        <v>41.453333333333333</v>
      </c>
      <c r="J235" s="23">
        <f t="shared" si="105"/>
        <v>40.919999999999995</v>
      </c>
      <c r="K235" s="23">
        <f t="shared" si="106"/>
        <v>1.3033561420658257</v>
      </c>
      <c r="L235" s="54">
        <f t="shared" si="97"/>
        <v>0.65982404692082053</v>
      </c>
      <c r="M235" s="24"/>
      <c r="N235" s="32">
        <f t="shared" si="85"/>
        <v>0.34922799658226505</v>
      </c>
      <c r="O235" s="32">
        <f t="shared" si="98"/>
        <v>-0.16400000000000001</v>
      </c>
      <c r="P235" s="32"/>
      <c r="Q235" s="42"/>
      <c r="R235" s="32"/>
      <c r="S235" s="20"/>
      <c r="U235" s="23">
        <f t="shared" si="91"/>
        <v>1967.6408342232037</v>
      </c>
      <c r="V235" s="23">
        <f t="shared" si="92"/>
        <v>1967.6801251075547</v>
      </c>
      <c r="W235" s="23">
        <f t="shared" si="93"/>
        <v>94.252499999999998</v>
      </c>
      <c r="X235" s="23">
        <f t="shared" si="101"/>
        <v>95.352500000000006</v>
      </c>
      <c r="Y235" s="23">
        <f t="shared" si="102"/>
        <v>94.018277777777769</v>
      </c>
      <c r="Z235" s="23">
        <f t="shared" si="103"/>
        <v>1.4191094048497721</v>
      </c>
      <c r="AA235" s="47">
        <f t="shared" si="82"/>
        <v>0.24912413602793393</v>
      </c>
      <c r="AB235" s="24"/>
      <c r="AC235" s="32">
        <f t="shared" si="86"/>
        <v>-0.90089514324741826</v>
      </c>
      <c r="AD235" s="49">
        <f t="shared" si="99"/>
        <v>-0.22450000000000001</v>
      </c>
      <c r="AE235" s="32"/>
      <c r="AF235" s="32"/>
      <c r="AG235" s="20"/>
      <c r="AI235" s="23">
        <f t="shared" si="94"/>
        <v>2001.9417760166111</v>
      </c>
      <c r="AJ235" s="23">
        <f t="shared" si="95"/>
        <v>2002.1775213227172</v>
      </c>
      <c r="AK235" s="23">
        <f t="shared" ref="AK235:AK255" si="107">AVERAGEIFS(SP_Index,Year_SP,"&gt;"&amp;AI235,Year_SP,"&lt;="&amp;AI236)</f>
        <v>1132.7841666666666</v>
      </c>
      <c r="AL235" s="23">
        <f t="shared" ref="AL235:AL250" si="108">AVERAGE(AK231:AK239)</f>
        <v>1080.3280341880341</v>
      </c>
      <c r="AM235" s="47">
        <f t="shared" ref="AM235:AM250" si="109">100*((AK235/AL235)-1)</f>
        <v>4.8555744939136058</v>
      </c>
      <c r="AN235" s="24"/>
      <c r="AO235" s="32">
        <f t="shared" si="87"/>
        <v>0.99123348787713828</v>
      </c>
      <c r="AP235" s="32">
        <f t="shared" si="100"/>
        <v>0.191</v>
      </c>
      <c r="AQ235" s="32"/>
      <c r="AR235" s="32"/>
      <c r="AS235" s="20"/>
    </row>
    <row r="236" spans="1:45">
      <c r="A236" s="10">
        <f>Weekly!B236</f>
        <v>1954.4832298131344</v>
      </c>
      <c r="B236" s="1">
        <f>Weekly!C236</f>
        <v>29.59</v>
      </c>
      <c r="C236" s="6"/>
      <c r="D236" s="14"/>
      <c r="F236" s="23">
        <f t="shared" si="89"/>
        <v>1955.486853997284</v>
      </c>
      <c r="G236" s="23">
        <f t="shared" si="90"/>
        <v>1955.4999509587344</v>
      </c>
      <c r="H236" s="23">
        <f t="shared" si="96"/>
        <v>42.64</v>
      </c>
      <c r="I236" s="23">
        <f t="shared" si="104"/>
        <v>42.176666666666669</v>
      </c>
      <c r="J236" s="23">
        <f t="shared" si="105"/>
        <v>41.406111111111109</v>
      </c>
      <c r="K236" s="23">
        <f t="shared" si="106"/>
        <v>1.8609706028364092</v>
      </c>
      <c r="L236" s="54">
        <f t="shared" si="97"/>
        <v>2.9799680669788442</v>
      </c>
      <c r="M236" s="24"/>
      <c r="N236" s="32">
        <f t="shared" si="85"/>
        <v>-0.33479211042918544</v>
      </c>
      <c r="O236" s="32">
        <f t="shared" si="98"/>
        <v>-0.16400000000000001</v>
      </c>
      <c r="P236" s="32"/>
      <c r="Q236" s="42"/>
      <c r="R236" s="32"/>
      <c r="S236" s="20"/>
      <c r="U236" s="23">
        <f t="shared" si="91"/>
        <v>1967.7194159919056</v>
      </c>
      <c r="V236" s="23">
        <f t="shared" si="92"/>
        <v>1967.7587068762566</v>
      </c>
      <c r="W236" s="23">
        <f t="shared" si="93"/>
        <v>96.742499999999993</v>
      </c>
      <c r="X236" s="23">
        <f t="shared" si="101"/>
        <v>94.859166666666667</v>
      </c>
      <c r="Y236" s="23">
        <f t="shared" si="102"/>
        <v>94.014111111111106</v>
      </c>
      <c r="Z236" s="23">
        <f t="shared" si="103"/>
        <v>0.8988603365688741</v>
      </c>
      <c r="AA236" s="47">
        <f t="shared" si="82"/>
        <v>2.9021057122630589</v>
      </c>
      <c r="AB236" s="24"/>
      <c r="AC236" s="32">
        <f t="shared" si="86"/>
        <v>-0.41113224326353215</v>
      </c>
      <c r="AD236" s="49">
        <f t="shared" si="99"/>
        <v>-0.22450000000000001</v>
      </c>
      <c r="AE236" s="32"/>
      <c r="AF236" s="32"/>
      <c r="AG236" s="20"/>
      <c r="AI236" s="23">
        <f t="shared" si="94"/>
        <v>2002.1775213227172</v>
      </c>
      <c r="AJ236" s="23">
        <f t="shared" si="95"/>
        <v>2002.4132666288233</v>
      </c>
      <c r="AK236" s="23">
        <f t="shared" si="107"/>
        <v>1106.9541666666667</v>
      </c>
      <c r="AL236" s="23">
        <f t="shared" si="108"/>
        <v>1036.742272079772</v>
      </c>
      <c r="AM236" s="47">
        <f t="shared" si="109"/>
        <v>6.7723576512458639</v>
      </c>
      <c r="AN236" s="24"/>
      <c r="AO236" s="32">
        <f t="shared" si="87"/>
        <v>0.84425516725345762</v>
      </c>
      <c r="AP236" s="32">
        <f t="shared" si="100"/>
        <v>0.191</v>
      </c>
      <c r="AQ236" s="32"/>
      <c r="AR236" s="32"/>
      <c r="AS236" s="20"/>
    </row>
    <row r="237" spans="1:45">
      <c r="A237" s="10">
        <f>Weekly!B237</f>
        <v>1954.5023947686443</v>
      </c>
      <c r="B237" s="1">
        <f>Weekly!C237</f>
        <v>30.14</v>
      </c>
      <c r="C237" s="6"/>
      <c r="D237" s="14"/>
      <c r="F237" s="23">
        <f t="shared" si="89"/>
        <v>1955.5130479201846</v>
      </c>
      <c r="G237" s="23">
        <f t="shared" si="90"/>
        <v>1955.526144881635</v>
      </c>
      <c r="H237" s="23">
        <f t="shared" si="96"/>
        <v>42.7</v>
      </c>
      <c r="I237" s="23">
        <f t="shared" si="104"/>
        <v>42.95333333333334</v>
      </c>
      <c r="J237" s="23">
        <f t="shared" si="105"/>
        <v>41.943888888888893</v>
      </c>
      <c r="K237" s="23">
        <f t="shared" si="106"/>
        <v>2.4066543927734108</v>
      </c>
      <c r="L237" s="54">
        <f t="shared" si="97"/>
        <v>1.8026728830845329</v>
      </c>
      <c r="M237" s="24"/>
      <c r="N237" s="32">
        <f t="shared" si="85"/>
        <v>-0.86215926817177424</v>
      </c>
      <c r="O237" s="32">
        <f t="shared" si="98"/>
        <v>-0.16400000000000001</v>
      </c>
      <c r="P237" s="32"/>
      <c r="Q237" s="42"/>
      <c r="R237" s="32"/>
      <c r="S237" s="20"/>
      <c r="U237" s="23">
        <f t="shared" si="91"/>
        <v>1967.7979977606076</v>
      </c>
      <c r="V237" s="23">
        <f t="shared" si="92"/>
        <v>1967.8372886449586</v>
      </c>
      <c r="W237" s="23">
        <f t="shared" si="93"/>
        <v>93.582499999999996</v>
      </c>
      <c r="X237" s="23">
        <f t="shared" si="101"/>
        <v>94.828333333333333</v>
      </c>
      <c r="Y237" s="23">
        <f t="shared" si="102"/>
        <v>93.822444444444443</v>
      </c>
      <c r="Z237" s="23">
        <f t="shared" si="103"/>
        <v>1.0721196775943298</v>
      </c>
      <c r="AA237" s="47">
        <f t="shared" si="82"/>
        <v>-0.25574311761460411</v>
      </c>
      <c r="AB237" s="24"/>
      <c r="AC237" s="32">
        <f t="shared" si="86"/>
        <v>0.27100400256891249</v>
      </c>
      <c r="AD237" s="49">
        <f t="shared" si="99"/>
        <v>-0.22450000000000001</v>
      </c>
      <c r="AE237" s="32"/>
      <c r="AF237" s="32"/>
      <c r="AG237" s="20"/>
      <c r="AI237" s="23">
        <f t="shared" si="94"/>
        <v>2002.4132666288233</v>
      </c>
      <c r="AJ237" s="23">
        <f t="shared" si="95"/>
        <v>2002.6490119349294</v>
      </c>
      <c r="AK237" s="23">
        <f t="shared" si="107"/>
        <v>937.18076923076922</v>
      </c>
      <c r="AL237" s="23">
        <f t="shared" si="108"/>
        <v>1008.8557905982905</v>
      </c>
      <c r="AM237" s="47">
        <f t="shared" si="109"/>
        <v>-7.104585416020182</v>
      </c>
      <c r="AN237" s="24"/>
      <c r="AO237" s="32">
        <f t="shared" si="87"/>
        <v>0.30224047102087281</v>
      </c>
      <c r="AP237" s="32">
        <f t="shared" si="100"/>
        <v>0.191</v>
      </c>
      <c r="AQ237" s="32"/>
      <c r="AR237" s="32"/>
      <c r="AS237" s="20"/>
    </row>
    <row r="238" spans="1:45">
      <c r="A238" s="10">
        <f>Weekly!B238</f>
        <v>1954.5215597241543</v>
      </c>
      <c r="B238" s="1">
        <f>Weekly!C238</f>
        <v>30.06</v>
      </c>
      <c r="C238" s="6"/>
      <c r="D238" s="14"/>
      <c r="F238" s="23">
        <f t="shared" si="89"/>
        <v>1955.5392418430852</v>
      </c>
      <c r="G238" s="23">
        <f t="shared" si="90"/>
        <v>1955.5523388045356</v>
      </c>
      <c r="H238" s="23">
        <f t="shared" si="96"/>
        <v>43.52</v>
      </c>
      <c r="I238" s="23">
        <f t="shared" si="104"/>
        <v>42.926666666666669</v>
      </c>
      <c r="J238" s="23">
        <f t="shared" si="105"/>
        <v>42.427222222222227</v>
      </c>
      <c r="K238" s="23">
        <f t="shared" si="106"/>
        <v>1.177179221935587</v>
      </c>
      <c r="L238" s="54">
        <f t="shared" si="97"/>
        <v>2.5756524244130441</v>
      </c>
      <c r="M238" s="24"/>
      <c r="N238" s="32">
        <f t="shared" si="85"/>
        <v>-0.98611252250696846</v>
      </c>
      <c r="O238" s="32">
        <f t="shared" si="98"/>
        <v>-0.16400000000000001</v>
      </c>
      <c r="P238" s="32"/>
      <c r="Q238" s="42"/>
      <c r="R238" s="32"/>
      <c r="S238" s="20"/>
      <c r="U238" s="23">
        <f t="shared" si="91"/>
        <v>1967.8765795293095</v>
      </c>
      <c r="V238" s="23">
        <f t="shared" si="92"/>
        <v>1967.9158704136605</v>
      </c>
      <c r="W238" s="23">
        <f t="shared" si="93"/>
        <v>94.160000000000011</v>
      </c>
      <c r="X238" s="23">
        <f t="shared" si="101"/>
        <v>94.538166666666669</v>
      </c>
      <c r="Y238" s="23">
        <f t="shared" si="102"/>
        <v>93.597444444444463</v>
      </c>
      <c r="Z238" s="23">
        <f t="shared" si="103"/>
        <v>1.0050725506512981</v>
      </c>
      <c r="AA238" s="47">
        <f t="shared" si="82"/>
        <v>0.6010373027753424</v>
      </c>
      <c r="AB238" s="24"/>
      <c r="AC238" s="32">
        <f t="shared" si="86"/>
        <v>0.82633446372564034</v>
      </c>
      <c r="AD238" s="49">
        <f t="shared" si="99"/>
        <v>-0.22450000000000001</v>
      </c>
      <c r="AE238" s="32"/>
      <c r="AF238" s="32"/>
      <c r="AG238" s="20"/>
      <c r="AI238" s="23">
        <f t="shared" si="94"/>
        <v>2002.6490119349294</v>
      </c>
      <c r="AJ238" s="23">
        <f t="shared" si="95"/>
        <v>2002.8847572410355</v>
      </c>
      <c r="AK238" s="23">
        <f t="shared" si="107"/>
        <v>875.87583333333316</v>
      </c>
      <c r="AL238" s="23">
        <f t="shared" si="108"/>
        <v>992.3045085470086</v>
      </c>
      <c r="AM238" s="47">
        <f t="shared" si="109"/>
        <v>-11.733159953506334</v>
      </c>
      <c r="AN238" s="24"/>
      <c r="AO238" s="32">
        <f t="shared" si="87"/>
        <v>-0.38119590063104708</v>
      </c>
      <c r="AP238" s="32">
        <f t="shared" si="100"/>
        <v>0.191</v>
      </c>
      <c r="AQ238" s="32"/>
      <c r="AR238" s="32"/>
      <c r="AS238" s="20"/>
    </row>
    <row r="239" spans="1:45">
      <c r="A239" s="10">
        <f>Weekly!B239</f>
        <v>1954.5407246796642</v>
      </c>
      <c r="B239" s="1">
        <f>Weekly!C239</f>
        <v>30.31</v>
      </c>
      <c r="C239" s="6"/>
      <c r="D239" s="14"/>
      <c r="F239" s="23">
        <f t="shared" si="89"/>
        <v>1955.5654357659857</v>
      </c>
      <c r="G239" s="23">
        <f t="shared" si="90"/>
        <v>1955.5785327274361</v>
      </c>
      <c r="H239" s="23">
        <f t="shared" si="96"/>
        <v>42.56</v>
      </c>
      <c r="I239" s="23">
        <f t="shared" si="104"/>
        <v>42.731666666666676</v>
      </c>
      <c r="J239" s="23">
        <f t="shared" si="105"/>
        <v>42.867222222222232</v>
      </c>
      <c r="K239" s="23">
        <f t="shared" si="106"/>
        <v>-0.31622192558417028</v>
      </c>
      <c r="L239" s="54">
        <f t="shared" si="97"/>
        <v>-0.7166832985575744</v>
      </c>
      <c r="M239" s="24"/>
      <c r="N239" s="32">
        <f t="shared" si="85"/>
        <v>-0.64865276814473549</v>
      </c>
      <c r="O239" s="32">
        <f t="shared" si="98"/>
        <v>-0.16400000000000001</v>
      </c>
      <c r="P239" s="32"/>
      <c r="Q239" s="42"/>
      <c r="R239" s="32"/>
      <c r="S239" s="20"/>
      <c r="U239" s="23">
        <f t="shared" si="91"/>
        <v>1967.9551612980115</v>
      </c>
      <c r="V239" s="23">
        <f t="shared" si="92"/>
        <v>1967.9944521823625</v>
      </c>
      <c r="W239" s="23">
        <f t="shared" si="93"/>
        <v>95.872</v>
      </c>
      <c r="X239" s="23">
        <f t="shared" si="101"/>
        <v>94.245666666666679</v>
      </c>
      <c r="Y239" s="23">
        <f t="shared" si="102"/>
        <v>93.819666666666691</v>
      </c>
      <c r="Z239" s="23">
        <f t="shared" si="103"/>
        <v>0.4540625810508736</v>
      </c>
      <c r="AA239" s="47">
        <f t="shared" ref="AA239:AA271" si="110">100*((W239/Y239)-1)</f>
        <v>2.1875299777232016</v>
      </c>
      <c r="AB239" s="24"/>
      <c r="AC239" s="32">
        <f t="shared" si="86"/>
        <v>0.99501384562122841</v>
      </c>
      <c r="AD239" s="49">
        <f t="shared" si="99"/>
        <v>-0.22450000000000001</v>
      </c>
      <c r="AE239" s="32"/>
      <c r="AF239" s="32"/>
      <c r="AG239" s="20"/>
      <c r="AI239" s="23">
        <f t="shared" si="94"/>
        <v>2002.8847572410355</v>
      </c>
      <c r="AJ239" s="23">
        <f t="shared" si="95"/>
        <v>2003.1205025471415</v>
      </c>
      <c r="AK239" s="23">
        <f t="shared" si="107"/>
        <v>885.73333333333323</v>
      </c>
      <c r="AL239" s="23">
        <f t="shared" si="108"/>
        <v>990.18814814814812</v>
      </c>
      <c r="AM239" s="47">
        <f t="shared" si="109"/>
        <v>-10.548986574941999</v>
      </c>
      <c r="AN239" s="24"/>
      <c r="AO239" s="32">
        <f t="shared" si="87"/>
        <v>-0.88626647385717661</v>
      </c>
      <c r="AP239" s="32">
        <f t="shared" si="100"/>
        <v>0.191</v>
      </c>
      <c r="AQ239" s="32"/>
      <c r="AR239" s="32"/>
      <c r="AS239" s="20"/>
    </row>
    <row r="240" spans="1:45">
      <c r="A240" s="10">
        <f>Weekly!B240</f>
        <v>1954.5598896351742</v>
      </c>
      <c r="B240" s="1">
        <f>Weekly!C240</f>
        <v>30.88</v>
      </c>
      <c r="C240" s="6"/>
      <c r="D240" s="14"/>
      <c r="F240" s="23">
        <f t="shared" si="89"/>
        <v>1955.5916296888863</v>
      </c>
      <c r="G240" s="23">
        <f t="shared" si="90"/>
        <v>1955.6047266503367</v>
      </c>
      <c r="H240" s="23">
        <f t="shared" si="96"/>
        <v>42.115000000000002</v>
      </c>
      <c r="I240" s="23">
        <f t="shared" si="104"/>
        <v>42.555000000000007</v>
      </c>
      <c r="J240" s="23">
        <f t="shared" si="105"/>
        <v>43.360555555555564</v>
      </c>
      <c r="K240" s="23">
        <f t="shared" si="106"/>
        <v>-1.8578072749170449</v>
      </c>
      <c r="L240" s="54">
        <f t="shared" si="97"/>
        <v>-2.8725544209407095</v>
      </c>
      <c r="M240" s="24"/>
      <c r="N240" s="32">
        <f t="shared" si="85"/>
        <v>-7.6811745972216287E-3</v>
      </c>
      <c r="O240" s="32">
        <f t="shared" si="98"/>
        <v>-0.16400000000000001</v>
      </c>
      <c r="P240" s="32"/>
      <c r="Q240" s="42"/>
      <c r="R240" s="32"/>
      <c r="S240" s="20"/>
      <c r="U240" s="23">
        <f t="shared" si="91"/>
        <v>1968.0337430667134</v>
      </c>
      <c r="V240" s="23">
        <f t="shared" si="92"/>
        <v>1968.0730339510644</v>
      </c>
      <c r="W240" s="23">
        <f t="shared" si="93"/>
        <v>92.704999999999998</v>
      </c>
      <c r="X240" s="23">
        <f t="shared" si="101"/>
        <v>92.774833333333333</v>
      </c>
      <c r="Y240" s="23">
        <f t="shared" si="102"/>
        <v>94.214666666666687</v>
      </c>
      <c r="Z240" s="23">
        <f t="shared" si="103"/>
        <v>-1.5282475481524727</v>
      </c>
      <c r="AA240" s="47">
        <f t="shared" si="110"/>
        <v>-1.6023690578961802</v>
      </c>
      <c r="AB240" s="24"/>
      <c r="AC240" s="32">
        <f t="shared" si="86"/>
        <v>0.69811519080442486</v>
      </c>
      <c r="AD240" s="49">
        <f t="shared" si="99"/>
        <v>-0.22450000000000001</v>
      </c>
      <c r="AE240" s="32"/>
      <c r="AF240" s="32"/>
      <c r="AG240" s="20"/>
      <c r="AI240" s="23">
        <f t="shared" si="94"/>
        <v>2003.1205025471415</v>
      </c>
      <c r="AJ240" s="23">
        <f t="shared" si="95"/>
        <v>2003.3562478532476</v>
      </c>
      <c r="AK240" s="23">
        <f t="shared" si="107"/>
        <v>881.39230769230767</v>
      </c>
      <c r="AL240" s="23">
        <f t="shared" si="108"/>
        <v>990.51981481481459</v>
      </c>
      <c r="AM240" s="47">
        <f t="shared" si="109"/>
        <v>-11.017195768356148</v>
      </c>
      <c r="AN240" s="24"/>
      <c r="AO240" s="32">
        <f t="shared" si="87"/>
        <v>-0.97664311421085803</v>
      </c>
      <c r="AP240" s="32">
        <f t="shared" si="100"/>
        <v>0.191</v>
      </c>
      <c r="AQ240" s="32"/>
      <c r="AR240" s="32"/>
      <c r="AS240" s="20"/>
    </row>
    <row r="241" spans="1:45">
      <c r="A241" s="10">
        <f>Weekly!B241</f>
        <v>1954.5790545906841</v>
      </c>
      <c r="B241" s="1">
        <f>Weekly!C241</f>
        <v>30.38</v>
      </c>
      <c r="C241" s="6"/>
      <c r="D241" s="14"/>
      <c r="F241" s="23">
        <f t="shared" si="89"/>
        <v>1955.6178236117869</v>
      </c>
      <c r="G241" s="23">
        <f t="shared" si="90"/>
        <v>1955.6309205732373</v>
      </c>
      <c r="H241" s="23">
        <f t="shared" si="96"/>
        <v>42.99</v>
      </c>
      <c r="I241" s="23">
        <f t="shared" si="104"/>
        <v>42.901666666666671</v>
      </c>
      <c r="J241" s="23">
        <f t="shared" si="105"/>
        <v>43.403333333333336</v>
      </c>
      <c r="K241" s="23">
        <f t="shared" si="106"/>
        <v>-1.1558252054373663</v>
      </c>
      <c r="L241" s="54">
        <f t="shared" si="97"/>
        <v>-0.9523078104600291</v>
      </c>
      <c r="M241" s="24"/>
      <c r="N241" s="32">
        <f t="shared" si="85"/>
        <v>0.63688452591087763</v>
      </c>
      <c r="O241" s="32">
        <f t="shared" si="98"/>
        <v>-0.16400000000000001</v>
      </c>
      <c r="P241" s="32"/>
      <c r="Q241" s="42"/>
      <c r="R241" s="32"/>
      <c r="S241" s="20"/>
      <c r="U241" s="23">
        <f t="shared" si="91"/>
        <v>1968.1123248354154</v>
      </c>
      <c r="V241" s="23">
        <f t="shared" si="92"/>
        <v>1968.1516157197664</v>
      </c>
      <c r="W241" s="23">
        <f t="shared" si="93"/>
        <v>89.747500000000002</v>
      </c>
      <c r="X241" s="23">
        <f t="shared" si="101"/>
        <v>90.901666666666657</v>
      </c>
      <c r="Y241" s="23">
        <f t="shared" si="102"/>
        <v>94.649944444444444</v>
      </c>
      <c r="Z241" s="23">
        <f t="shared" si="103"/>
        <v>-3.960147889973531</v>
      </c>
      <c r="AA241" s="47">
        <f t="shared" si="110"/>
        <v>-5.1795534305062123</v>
      </c>
      <c r="AB241" s="24"/>
      <c r="AC241" s="32">
        <f t="shared" si="86"/>
        <v>7.4560679524746695E-2</v>
      </c>
      <c r="AD241" s="49">
        <f t="shared" si="99"/>
        <v>-0.22450000000000001</v>
      </c>
      <c r="AE241" s="32"/>
      <c r="AF241" s="32"/>
      <c r="AG241" s="20"/>
      <c r="AI241" s="23">
        <f t="shared" si="94"/>
        <v>2003.3562478532476</v>
      </c>
      <c r="AJ241" s="23">
        <f t="shared" si="95"/>
        <v>2003.5919931593537</v>
      </c>
      <c r="AK241" s="23">
        <f t="shared" si="107"/>
        <v>981.55583333333334</v>
      </c>
      <c r="AL241" s="23">
        <f t="shared" si="108"/>
        <v>991.4502777777775</v>
      </c>
      <c r="AM241" s="47">
        <f t="shared" si="109"/>
        <v>-0.99797686946252462</v>
      </c>
      <c r="AN241" s="24"/>
      <c r="AO241" s="32">
        <f t="shared" si="87"/>
        <v>-0.61003758724613055</v>
      </c>
      <c r="AP241" s="32">
        <f t="shared" si="100"/>
        <v>0.191</v>
      </c>
      <c r="AQ241" s="32"/>
      <c r="AR241" s="32"/>
      <c r="AS241" s="20"/>
    </row>
    <row r="242" spans="1:45">
      <c r="A242" s="10">
        <f>Weekly!B242</f>
        <v>1954.5982195461941</v>
      </c>
      <c r="B242" s="1">
        <f>Weekly!C242</f>
        <v>30.72</v>
      </c>
      <c r="C242" s="6"/>
      <c r="D242" s="14"/>
      <c r="F242" s="23">
        <f t="shared" si="89"/>
        <v>1955.6440175346875</v>
      </c>
      <c r="G242" s="23">
        <f t="shared" si="90"/>
        <v>1955.6571144961379</v>
      </c>
      <c r="H242" s="23">
        <f t="shared" si="96"/>
        <v>43.6</v>
      </c>
      <c r="I242" s="23">
        <f t="shared" si="104"/>
        <v>43.693333333333335</v>
      </c>
      <c r="J242" s="23">
        <f t="shared" si="105"/>
        <v>43.238888888888901</v>
      </c>
      <c r="K242" s="23">
        <f t="shared" si="106"/>
        <v>1.051008608505688</v>
      </c>
      <c r="L242" s="54">
        <f t="shared" si="97"/>
        <v>0.83515353976613138</v>
      </c>
      <c r="M242" s="24"/>
      <c r="N242" s="32">
        <f t="shared" si="85"/>
        <v>0.9834448785645874</v>
      </c>
      <c r="O242" s="32">
        <f t="shared" si="98"/>
        <v>-0.16400000000000001</v>
      </c>
      <c r="P242" s="32"/>
      <c r="Q242" s="42"/>
      <c r="R242" s="32"/>
      <c r="S242" s="20"/>
      <c r="U242" s="23">
        <f t="shared" si="91"/>
        <v>1968.1909066041173</v>
      </c>
      <c r="V242" s="23">
        <f t="shared" si="92"/>
        <v>1968.2301974884683</v>
      </c>
      <c r="W242" s="23">
        <f t="shared" si="93"/>
        <v>90.252499999999998</v>
      </c>
      <c r="X242" s="23">
        <f t="shared" si="101"/>
        <v>92.354166666666671</v>
      </c>
      <c r="Y242" s="23">
        <f t="shared" si="102"/>
        <v>95.419944444444454</v>
      </c>
      <c r="Z242" s="23">
        <f t="shared" si="103"/>
        <v>-3.2129318410604846</v>
      </c>
      <c r="AA242" s="47">
        <f t="shared" si="110"/>
        <v>-5.4154762660263867</v>
      </c>
      <c r="AB242" s="24"/>
      <c r="AC242" s="32">
        <f t="shared" si="86"/>
        <v>-0.58388160235414366</v>
      </c>
      <c r="AD242" s="49">
        <f t="shared" si="99"/>
        <v>-0.22450000000000001</v>
      </c>
      <c r="AE242" s="32"/>
      <c r="AF242" s="32"/>
      <c r="AG242" s="20"/>
      <c r="AI242" s="23">
        <f t="shared" si="94"/>
        <v>2003.5919931593537</v>
      </c>
      <c r="AJ242" s="23">
        <f t="shared" si="95"/>
        <v>2003.8277384654598</v>
      </c>
      <c r="AK242" s="23">
        <f t="shared" si="107"/>
        <v>1020.9799999999999</v>
      </c>
      <c r="AL242" s="23">
        <f t="shared" si="108"/>
        <v>1010.028896011396</v>
      </c>
      <c r="AM242" s="47">
        <f t="shared" si="109"/>
        <v>1.0842367017270371</v>
      </c>
      <c r="AN242" s="24"/>
      <c r="AO242" s="32">
        <f t="shared" si="87"/>
        <v>4.2011306603629735E-2</v>
      </c>
      <c r="AP242" s="32">
        <f t="shared" si="100"/>
        <v>0.191</v>
      </c>
      <c r="AQ242" s="32"/>
      <c r="AR242" s="32"/>
      <c r="AS242" s="20"/>
    </row>
    <row r="243" spans="1:45">
      <c r="A243" s="10">
        <f>Weekly!B243</f>
        <v>1954.617384501704</v>
      </c>
      <c r="B243" s="1">
        <f>Weekly!C243</f>
        <v>31.21</v>
      </c>
      <c r="C243" s="6"/>
      <c r="D243" s="14"/>
      <c r="F243" s="23">
        <f t="shared" si="89"/>
        <v>1955.670211457588</v>
      </c>
      <c r="G243" s="23">
        <f t="shared" si="90"/>
        <v>1955.6833084190384</v>
      </c>
      <c r="H243" s="23">
        <f t="shared" si="96"/>
        <v>44.49</v>
      </c>
      <c r="I243" s="23">
        <f t="shared" si="104"/>
        <v>44.573333333333331</v>
      </c>
      <c r="J243" s="23">
        <f t="shared" si="105"/>
        <v>43.13555555555557</v>
      </c>
      <c r="K243" s="23">
        <f t="shared" si="106"/>
        <v>3.3331616093966954</v>
      </c>
      <c r="L243" s="54">
        <f t="shared" si="97"/>
        <v>3.1399721807222392</v>
      </c>
      <c r="M243" s="24"/>
      <c r="N243" s="32">
        <f t="shared" si="85"/>
        <v>0.86984044276899997</v>
      </c>
      <c r="O243" s="32">
        <f t="shared" si="98"/>
        <v>-0.16400000000000001</v>
      </c>
      <c r="P243" s="32"/>
      <c r="Q243" s="42"/>
      <c r="R243" s="32"/>
      <c r="S243" s="20"/>
      <c r="U243" s="23">
        <f t="shared" si="91"/>
        <v>1968.2694883728193</v>
      </c>
      <c r="V243" s="23">
        <f t="shared" si="92"/>
        <v>1968.3087792571703</v>
      </c>
      <c r="W243" s="23">
        <f t="shared" si="93"/>
        <v>97.0625</v>
      </c>
      <c r="X243" s="23">
        <f t="shared" si="101"/>
        <v>95.040833333333339</v>
      </c>
      <c r="Y243" s="23">
        <f t="shared" si="102"/>
        <v>95.819111111111113</v>
      </c>
      <c r="Z243" s="23">
        <f t="shared" si="103"/>
        <v>-0.81223648263162307</v>
      </c>
      <c r="AA243" s="47">
        <f t="shared" si="110"/>
        <v>1.2976418529358602</v>
      </c>
      <c r="AB243" s="24"/>
      <c r="AC243" s="32">
        <f t="shared" si="86"/>
        <v>-0.96911919337086305</v>
      </c>
      <c r="AD243" s="49">
        <f t="shared" si="99"/>
        <v>-0.22450000000000001</v>
      </c>
      <c r="AE243" s="32"/>
      <c r="AF243" s="32"/>
      <c r="AG243" s="20"/>
      <c r="AI243" s="23">
        <f t="shared" si="94"/>
        <v>2003.8277384654598</v>
      </c>
      <c r="AJ243" s="23">
        <f t="shared" si="95"/>
        <v>2004.0634837715659</v>
      </c>
      <c r="AK243" s="23">
        <f t="shared" si="107"/>
        <v>1089.2369230769229</v>
      </c>
      <c r="AL243" s="23">
        <f t="shared" si="108"/>
        <v>1042.7869658119655</v>
      </c>
      <c r="AM243" s="47">
        <f t="shared" si="109"/>
        <v>4.4544052417062163</v>
      </c>
      <c r="AN243" s="24"/>
      <c r="AO243" s="32">
        <f t="shared" si="87"/>
        <v>0.67440264318988663</v>
      </c>
      <c r="AP243" s="32">
        <f t="shared" si="100"/>
        <v>0.191</v>
      </c>
      <c r="AQ243" s="32"/>
      <c r="AR243" s="32"/>
      <c r="AS243" s="20"/>
    </row>
    <row r="244" spans="1:45">
      <c r="A244" s="10">
        <f>Weekly!B244</f>
        <v>1954.636549457214</v>
      </c>
      <c r="B244" s="1">
        <f>Weekly!C244</f>
        <v>30.66</v>
      </c>
      <c r="C244" s="6"/>
      <c r="D244" s="14"/>
      <c r="F244" s="23">
        <f t="shared" si="89"/>
        <v>1955.6964053804886</v>
      </c>
      <c r="G244" s="23">
        <f t="shared" si="90"/>
        <v>1955.709502341939</v>
      </c>
      <c r="H244" s="23">
        <f t="shared" si="96"/>
        <v>45.63</v>
      </c>
      <c r="I244" s="23">
        <f t="shared" si="104"/>
        <v>44.381666666666668</v>
      </c>
      <c r="J244" s="23">
        <f t="shared" si="105"/>
        <v>43.20277777777779</v>
      </c>
      <c r="K244" s="23">
        <f t="shared" si="106"/>
        <v>2.7287340063010035</v>
      </c>
      <c r="L244" s="54">
        <f t="shared" si="97"/>
        <v>5.6182087057159213</v>
      </c>
      <c r="M244" s="24"/>
      <c r="N244" s="32">
        <f t="shared" si="85"/>
        <v>0.34922799660486942</v>
      </c>
      <c r="O244" s="32">
        <f t="shared" si="98"/>
        <v>-0.16400000000000001</v>
      </c>
      <c r="P244" s="32"/>
      <c r="Q244" s="42"/>
      <c r="R244" s="32"/>
      <c r="S244" s="20"/>
      <c r="U244" s="23">
        <f t="shared" si="91"/>
        <v>1968.3480701415212</v>
      </c>
      <c r="V244" s="23">
        <f t="shared" si="92"/>
        <v>1968.3873610258722</v>
      </c>
      <c r="W244" s="23">
        <f t="shared" si="93"/>
        <v>97.807500000000005</v>
      </c>
      <c r="X244" s="23">
        <f t="shared" si="101"/>
        <v>98.509999999999991</v>
      </c>
      <c r="Y244" s="23">
        <f t="shared" si="102"/>
        <v>96.349444444444444</v>
      </c>
      <c r="Z244" s="23">
        <f t="shared" si="103"/>
        <v>2.2424162049022867</v>
      </c>
      <c r="AA244" s="47">
        <f t="shared" si="110"/>
        <v>1.5132993905286884</v>
      </c>
      <c r="AB244" s="24"/>
      <c r="AC244" s="32">
        <f t="shared" si="86"/>
        <v>-0.90089514325011688</v>
      </c>
      <c r="AD244" s="49">
        <f t="shared" si="99"/>
        <v>-0.22450000000000001</v>
      </c>
      <c r="AE244" s="32"/>
      <c r="AF244" s="32"/>
      <c r="AG244" s="20"/>
      <c r="AI244" s="23">
        <f t="shared" si="94"/>
        <v>2004.0634837715659</v>
      </c>
      <c r="AJ244" s="23">
        <f t="shared" si="95"/>
        <v>2004.299229077672</v>
      </c>
      <c r="AK244" s="23">
        <f t="shared" si="107"/>
        <v>1135.7691666666665</v>
      </c>
      <c r="AL244" s="23">
        <f t="shared" si="108"/>
        <v>1076.7909472934471</v>
      </c>
      <c r="AM244" s="47">
        <f t="shared" si="109"/>
        <v>5.4772209518907378</v>
      </c>
      <c r="AN244" s="24"/>
      <c r="AO244" s="32">
        <f t="shared" si="87"/>
        <v>0.99123348787711529</v>
      </c>
      <c r="AP244" s="32">
        <f t="shared" si="100"/>
        <v>0.191</v>
      </c>
      <c r="AQ244" s="32"/>
      <c r="AR244" s="32"/>
      <c r="AS244" s="20"/>
    </row>
    <row r="245" spans="1:45">
      <c r="A245" s="10">
        <f>Weekly!B245</f>
        <v>1954.6557144127239</v>
      </c>
      <c r="B245" s="1">
        <f>Weekly!C245</f>
        <v>30.5</v>
      </c>
      <c r="C245" s="6"/>
      <c r="D245" s="14"/>
      <c r="F245" s="23">
        <f t="shared" si="89"/>
        <v>1955.7225993033892</v>
      </c>
      <c r="G245" s="23">
        <f t="shared" si="90"/>
        <v>1955.7356962648396</v>
      </c>
      <c r="H245" s="23">
        <f t="shared" si="96"/>
        <v>43.025000000000006</v>
      </c>
      <c r="I245" s="23">
        <f t="shared" si="104"/>
        <v>43.291666666666664</v>
      </c>
      <c r="J245" s="23">
        <f t="shared" si="105"/>
        <v>43.550000000000011</v>
      </c>
      <c r="K245" s="23">
        <f t="shared" si="106"/>
        <v>-0.59318790662077348</v>
      </c>
      <c r="L245" s="54">
        <f t="shared" si="97"/>
        <v>-1.2055109070034598</v>
      </c>
      <c r="M245" s="24"/>
      <c r="N245" s="32">
        <f t="shared" si="85"/>
        <v>-0.33479211040602586</v>
      </c>
      <c r="O245" s="32">
        <f t="shared" si="98"/>
        <v>-0.16400000000000001</v>
      </c>
      <c r="P245" s="32"/>
      <c r="Q245" s="42"/>
      <c r="R245" s="32"/>
      <c r="S245" s="20"/>
      <c r="U245" s="23">
        <f t="shared" si="91"/>
        <v>1968.4266519102232</v>
      </c>
      <c r="V245" s="23">
        <f t="shared" si="92"/>
        <v>1968.4659427945742</v>
      </c>
      <c r="W245" s="23">
        <f t="shared" si="93"/>
        <v>100.65999999999998</v>
      </c>
      <c r="X245" s="23">
        <f t="shared" si="101"/>
        <v>99.659999999999982</v>
      </c>
      <c r="Y245" s="23">
        <f t="shared" si="102"/>
        <v>97.564888888888902</v>
      </c>
      <c r="Z245" s="23">
        <f t="shared" si="103"/>
        <v>2.1474027541783736</v>
      </c>
      <c r="AA245" s="47">
        <f t="shared" si="110"/>
        <v>3.1723616419385481</v>
      </c>
      <c r="AB245" s="24"/>
      <c r="AC245" s="32">
        <f t="shared" si="86"/>
        <v>-0.41113224326919984</v>
      </c>
      <c r="AD245" s="49">
        <f t="shared" si="99"/>
        <v>-0.22450000000000001</v>
      </c>
      <c r="AE245" s="32"/>
      <c r="AF245" s="32"/>
      <c r="AG245" s="20"/>
      <c r="AI245" s="23">
        <f t="shared" si="94"/>
        <v>2004.299229077672</v>
      </c>
      <c r="AJ245" s="23">
        <f t="shared" si="95"/>
        <v>2004.534974383778</v>
      </c>
      <c r="AK245" s="23">
        <f t="shared" si="107"/>
        <v>1115.3283333333334</v>
      </c>
      <c r="AL245" s="23">
        <f t="shared" si="108"/>
        <v>1109.8668945868947</v>
      </c>
      <c r="AM245" s="47">
        <f t="shared" si="109"/>
        <v>0.49208051641826955</v>
      </c>
      <c r="AN245" s="24"/>
      <c r="AO245" s="32">
        <f t="shared" si="87"/>
        <v>0.8442551672535511</v>
      </c>
      <c r="AP245" s="32">
        <f t="shared" si="100"/>
        <v>0.191</v>
      </c>
      <c r="AQ245" s="32"/>
      <c r="AR245" s="32"/>
      <c r="AS245" s="20"/>
    </row>
    <row r="246" spans="1:45">
      <c r="A246" s="10">
        <f>Weekly!B246</f>
        <v>1954.6748793682339</v>
      </c>
      <c r="B246" s="1">
        <f>Weekly!C246</f>
        <v>30.84</v>
      </c>
      <c r="C246" s="6"/>
      <c r="D246" s="14"/>
      <c r="F246" s="23">
        <f t="shared" si="89"/>
        <v>1955.7487932262898</v>
      </c>
      <c r="G246" s="23">
        <f t="shared" si="90"/>
        <v>1955.7618901877402</v>
      </c>
      <c r="H246" s="23">
        <f t="shared" si="96"/>
        <v>41.22</v>
      </c>
      <c r="I246" s="23">
        <f t="shared" si="104"/>
        <v>42.278333333333336</v>
      </c>
      <c r="J246" s="23">
        <f t="shared" si="105"/>
        <v>43.833333333333343</v>
      </c>
      <c r="K246" s="23">
        <f t="shared" si="106"/>
        <v>-3.5475285171102766</v>
      </c>
      <c r="L246" s="54">
        <f t="shared" si="97"/>
        <v>-5.9619771863118061</v>
      </c>
      <c r="M246" s="24"/>
      <c r="N246" s="32">
        <f t="shared" si="85"/>
        <v>-0.86215926815943733</v>
      </c>
      <c r="O246" s="32">
        <f t="shared" si="98"/>
        <v>-0.16400000000000001</v>
      </c>
      <c r="P246" s="32"/>
      <c r="Q246" s="42"/>
      <c r="R246" s="32"/>
      <c r="S246" s="20"/>
      <c r="U246" s="23">
        <f t="shared" si="91"/>
        <v>1968.5052336789252</v>
      </c>
      <c r="V246" s="23">
        <f t="shared" si="92"/>
        <v>1968.5445245632761</v>
      </c>
      <c r="W246" s="23">
        <f t="shared" si="93"/>
        <v>100.51249999999999</v>
      </c>
      <c r="X246" s="23">
        <f t="shared" si="101"/>
        <v>99.641666666666652</v>
      </c>
      <c r="Y246" s="23">
        <f t="shared" si="102"/>
        <v>99.234333333333325</v>
      </c>
      <c r="Z246" s="23">
        <f t="shared" si="103"/>
        <v>0.41047621286987024</v>
      </c>
      <c r="AA246" s="47">
        <f t="shared" si="110"/>
        <v>1.2880286728719437</v>
      </c>
      <c r="AB246" s="24"/>
      <c r="AC246" s="32">
        <f t="shared" si="86"/>
        <v>0.27100400256292767</v>
      </c>
      <c r="AD246" s="49">
        <f t="shared" si="99"/>
        <v>-0.22450000000000001</v>
      </c>
      <c r="AE246" s="32"/>
      <c r="AF246" s="32"/>
      <c r="AG246" s="20"/>
      <c r="AI246" s="23">
        <f t="shared" si="94"/>
        <v>2004.534974383778</v>
      </c>
      <c r="AJ246" s="23">
        <f t="shared" si="95"/>
        <v>2004.7707196898841</v>
      </c>
      <c r="AK246" s="23">
        <f t="shared" si="107"/>
        <v>1104.3883333333333</v>
      </c>
      <c r="AL246" s="23">
        <f t="shared" si="108"/>
        <v>1136.6718019943021</v>
      </c>
      <c r="AM246" s="47">
        <f t="shared" si="109"/>
        <v>-2.8401750271562221</v>
      </c>
      <c r="AN246" s="24"/>
      <c r="AO246" s="32">
        <f t="shared" si="87"/>
        <v>0.30224047102103729</v>
      </c>
      <c r="AP246" s="32">
        <f t="shared" si="100"/>
        <v>0.191</v>
      </c>
      <c r="AQ246" s="32"/>
      <c r="AR246" s="32"/>
      <c r="AS246" s="20"/>
    </row>
    <row r="247" spans="1:45">
      <c r="A247" s="10">
        <f>Weekly!B247</f>
        <v>1954.6940443237438</v>
      </c>
      <c r="B247" s="1">
        <f>Weekly!C247</f>
        <v>31.71</v>
      </c>
      <c r="C247" s="6"/>
      <c r="D247" s="14"/>
      <c r="F247" s="23">
        <f t="shared" si="89"/>
        <v>1955.7749871491903</v>
      </c>
      <c r="G247" s="23">
        <f t="shared" si="90"/>
        <v>1955.7880841106407</v>
      </c>
      <c r="H247" s="23">
        <f t="shared" si="96"/>
        <v>42.59</v>
      </c>
      <c r="I247" s="23">
        <f t="shared" si="104"/>
        <v>42.324999999999996</v>
      </c>
      <c r="J247" s="23">
        <f t="shared" si="105"/>
        <v>44.051111111111112</v>
      </c>
      <c r="K247" s="23">
        <f t="shared" si="106"/>
        <v>-3.9184280885839806</v>
      </c>
      <c r="L247" s="54">
        <f t="shared" si="97"/>
        <v>-3.3168541593098899</v>
      </c>
      <c r="M247" s="24"/>
      <c r="N247" s="32">
        <f t="shared" si="85"/>
        <v>-0.9861125225110503</v>
      </c>
      <c r="O247" s="32">
        <f t="shared" si="98"/>
        <v>-0.16400000000000001</v>
      </c>
      <c r="P247" s="32"/>
      <c r="Q247" s="42"/>
      <c r="R247" s="32"/>
      <c r="S247" s="20"/>
      <c r="U247" s="23">
        <f t="shared" si="91"/>
        <v>1968.5838154476271</v>
      </c>
      <c r="V247" s="23">
        <f t="shared" si="92"/>
        <v>1968.6231063319781</v>
      </c>
      <c r="W247" s="23">
        <f t="shared" si="93"/>
        <v>97.752499999999998</v>
      </c>
      <c r="X247" s="23">
        <f t="shared" si="101"/>
        <v>99.636666666666656</v>
      </c>
      <c r="Y247" s="23">
        <f t="shared" si="102"/>
        <v>101.15683333333332</v>
      </c>
      <c r="Z247" s="23">
        <f t="shared" si="103"/>
        <v>-1.5027819837513001</v>
      </c>
      <c r="AA247" s="47">
        <f t="shared" si="110"/>
        <v>-3.3654012498743668</v>
      </c>
      <c r="AB247" s="24"/>
      <c r="AC247" s="32">
        <f t="shared" si="86"/>
        <v>0.8263344637221387</v>
      </c>
      <c r="AD247" s="49">
        <f t="shared" si="99"/>
        <v>-0.22450000000000001</v>
      </c>
      <c r="AE247" s="32"/>
      <c r="AF247" s="32"/>
      <c r="AG247" s="20"/>
      <c r="AI247" s="23">
        <f t="shared" si="94"/>
        <v>2004.7707196898841</v>
      </c>
      <c r="AJ247" s="23">
        <f t="shared" si="95"/>
        <v>2005.0064649959902</v>
      </c>
      <c r="AK247" s="23">
        <f t="shared" si="107"/>
        <v>1170.6984615384617</v>
      </c>
      <c r="AL247" s="23">
        <f t="shared" si="108"/>
        <v>1159.8261538461541</v>
      </c>
      <c r="AM247" s="47">
        <f t="shared" si="109"/>
        <v>0.93740839144327293</v>
      </c>
      <c r="AN247" s="24"/>
      <c r="AO247" s="32">
        <f t="shared" si="87"/>
        <v>-0.38119590063088593</v>
      </c>
      <c r="AP247" s="32">
        <f t="shared" si="100"/>
        <v>0.191</v>
      </c>
      <c r="AQ247" s="32"/>
      <c r="AR247" s="32"/>
      <c r="AS247" s="20"/>
    </row>
    <row r="248" spans="1:45">
      <c r="A248" s="10">
        <f>Weekly!B248</f>
        <v>1954.7132092792538</v>
      </c>
      <c r="B248" s="1">
        <f>Weekly!C248</f>
        <v>32.4</v>
      </c>
      <c r="C248" s="6"/>
      <c r="D248" s="14"/>
      <c r="F248" s="23">
        <f t="shared" si="89"/>
        <v>1955.8011810720909</v>
      </c>
      <c r="G248" s="23">
        <f t="shared" si="90"/>
        <v>1955.8142780335413</v>
      </c>
      <c r="H248" s="23">
        <f t="shared" si="96"/>
        <v>43.164999999999999</v>
      </c>
      <c r="I248" s="23">
        <f t="shared" si="104"/>
        <v>43.664999999999999</v>
      </c>
      <c r="J248" s="23">
        <f t="shared" si="105"/>
        <v>44.206666666666671</v>
      </c>
      <c r="K248" s="23">
        <f t="shared" si="106"/>
        <v>-1.2253053838033545</v>
      </c>
      <c r="L248" s="54">
        <f t="shared" si="97"/>
        <v>-2.356356507314139</v>
      </c>
      <c r="M248" s="24"/>
      <c r="N248" s="32">
        <f t="shared" si="85"/>
        <v>-0.64865276816326822</v>
      </c>
      <c r="O248" s="32">
        <f t="shared" si="98"/>
        <v>-0.16400000000000001</v>
      </c>
      <c r="P248" s="32"/>
      <c r="Q248" s="42"/>
      <c r="R248" s="32"/>
      <c r="S248" s="20"/>
      <c r="U248" s="23">
        <f t="shared" si="91"/>
        <v>1968.6623972163291</v>
      </c>
      <c r="V248" s="23">
        <f t="shared" si="92"/>
        <v>1968.70168810068</v>
      </c>
      <c r="W248" s="23">
        <f t="shared" si="93"/>
        <v>100.64500000000001</v>
      </c>
      <c r="X248" s="23">
        <f t="shared" si="101"/>
        <v>100.68050000000001</v>
      </c>
      <c r="Y248" s="23">
        <f t="shared" si="102"/>
        <v>101.80794444444444</v>
      </c>
      <c r="Z248" s="23">
        <f t="shared" si="103"/>
        <v>-1.10742285447053</v>
      </c>
      <c r="AA248" s="47">
        <f t="shared" si="110"/>
        <v>-1.1422924318828964</v>
      </c>
      <c r="AB248" s="24"/>
      <c r="AC248" s="32">
        <f t="shared" si="86"/>
        <v>0.99501384562184847</v>
      </c>
      <c r="AD248" s="49">
        <f t="shared" si="99"/>
        <v>-0.22450000000000001</v>
      </c>
      <c r="AE248" s="32"/>
      <c r="AF248" s="32"/>
      <c r="AG248" s="20"/>
      <c r="AI248" s="23">
        <f t="shared" si="94"/>
        <v>2005.0064649959902</v>
      </c>
      <c r="AJ248" s="23">
        <f t="shared" si="95"/>
        <v>2005.2422103020963</v>
      </c>
      <c r="AK248" s="23">
        <f t="shared" si="107"/>
        <v>1191.7691666666667</v>
      </c>
      <c r="AL248" s="23">
        <f t="shared" si="108"/>
        <v>1180.573532763533</v>
      </c>
      <c r="AM248" s="47">
        <f t="shared" si="109"/>
        <v>0.94832160745859095</v>
      </c>
      <c r="AN248" s="24"/>
      <c r="AO248" s="32">
        <f t="shared" si="87"/>
        <v>-0.88626647385709667</v>
      </c>
      <c r="AP248" s="32">
        <f t="shared" si="100"/>
        <v>0.191</v>
      </c>
      <c r="AQ248" s="32"/>
      <c r="AR248" s="32"/>
      <c r="AS248" s="20"/>
    </row>
    <row r="249" spans="1:45">
      <c r="A249" s="10">
        <f>Weekly!B249</f>
        <v>1954.7323742347637</v>
      </c>
      <c r="B249" s="1">
        <f>Weekly!C249</f>
        <v>32.29</v>
      </c>
      <c r="C249" s="6"/>
      <c r="D249" s="14"/>
      <c r="F249" s="23">
        <f t="shared" si="89"/>
        <v>1955.8273749949915</v>
      </c>
      <c r="G249" s="23">
        <f t="shared" si="90"/>
        <v>1955.8404719564419</v>
      </c>
      <c r="H249" s="23">
        <f t="shared" si="96"/>
        <v>45.24</v>
      </c>
      <c r="I249" s="23">
        <f t="shared" si="104"/>
        <v>44.648333333333333</v>
      </c>
      <c r="J249" s="23">
        <f t="shared" si="105"/>
        <v>44.151111111111113</v>
      </c>
      <c r="K249" s="23">
        <f t="shared" si="106"/>
        <v>1.1261828065230572</v>
      </c>
      <c r="L249" s="54">
        <f t="shared" si="97"/>
        <v>2.4662774310449054</v>
      </c>
      <c r="M249" s="24"/>
      <c r="N249" s="32">
        <f t="shared" si="85"/>
        <v>-7.6811746217988214E-3</v>
      </c>
      <c r="O249" s="32">
        <f t="shared" si="98"/>
        <v>-0.16400000000000001</v>
      </c>
      <c r="P249" s="32"/>
      <c r="Q249" s="42"/>
      <c r="R249" s="32"/>
      <c r="S249" s="20"/>
      <c r="U249" s="23">
        <f t="shared" si="91"/>
        <v>1968.740978985031</v>
      </c>
      <c r="V249" s="23">
        <f t="shared" si="92"/>
        <v>1968.780269869382</v>
      </c>
      <c r="W249" s="23">
        <f t="shared" si="93"/>
        <v>103.64400000000001</v>
      </c>
      <c r="X249" s="23">
        <f t="shared" si="101"/>
        <v>103.02050000000001</v>
      </c>
      <c r="Y249" s="23">
        <f t="shared" si="102"/>
        <v>102.39961111111113</v>
      </c>
      <c r="Z249" s="23">
        <f t="shared" si="103"/>
        <v>0.6063391082756997</v>
      </c>
      <c r="AA249" s="47">
        <f t="shared" si="110"/>
        <v>1.2152281394297804</v>
      </c>
      <c r="AB249" s="24"/>
      <c r="AC249" s="32">
        <f t="shared" si="86"/>
        <v>0.69811519080887641</v>
      </c>
      <c r="AD249" s="49">
        <f t="shared" si="99"/>
        <v>-0.22450000000000001</v>
      </c>
      <c r="AE249" s="32"/>
      <c r="AF249" s="32"/>
      <c r="AG249" s="20"/>
      <c r="AI249" s="23">
        <f t="shared" si="94"/>
        <v>2005.2422103020963</v>
      </c>
      <c r="AJ249" s="23">
        <f t="shared" si="95"/>
        <v>2005.4779556082024</v>
      </c>
      <c r="AK249" s="23">
        <f t="shared" si="107"/>
        <v>1179.0758333333333</v>
      </c>
      <c r="AL249" s="23">
        <f t="shared" si="108"/>
        <v>1198.1059330484331</v>
      </c>
      <c r="AM249" s="47">
        <f t="shared" si="109"/>
        <v>-1.5883486752027109</v>
      </c>
      <c r="AN249" s="24"/>
      <c r="AO249" s="32">
        <f t="shared" si="87"/>
        <v>-0.97664311421089511</v>
      </c>
      <c r="AP249" s="32">
        <f t="shared" si="100"/>
        <v>0.191</v>
      </c>
      <c r="AQ249" s="32"/>
      <c r="AR249" s="32"/>
      <c r="AS249" s="20"/>
    </row>
    <row r="250" spans="1:45">
      <c r="A250" s="10">
        <f>Weekly!B250</f>
        <v>1954.7515391902737</v>
      </c>
      <c r="B250" s="1">
        <f>Weekly!C250</f>
        <v>32.67</v>
      </c>
      <c r="C250" s="6"/>
      <c r="D250" s="14"/>
      <c r="F250" s="23">
        <f t="shared" si="89"/>
        <v>1955.8535689178921</v>
      </c>
      <c r="G250" s="23">
        <f t="shared" si="90"/>
        <v>1955.8666658793425</v>
      </c>
      <c r="H250" s="23">
        <f t="shared" si="96"/>
        <v>45.54</v>
      </c>
      <c r="I250" s="23">
        <f t="shared" si="104"/>
        <v>45.446666666666665</v>
      </c>
      <c r="J250" s="23">
        <f t="shared" si="105"/>
        <v>44.424999999999997</v>
      </c>
      <c r="K250" s="23">
        <f t="shared" si="106"/>
        <v>2.2997561433127034</v>
      </c>
      <c r="L250" s="54">
        <f t="shared" si="97"/>
        <v>2.50984805852561</v>
      </c>
      <c r="M250" s="24"/>
      <c r="N250" s="32">
        <f t="shared" si="85"/>
        <v>0.63688452589210431</v>
      </c>
      <c r="O250" s="32">
        <f t="shared" si="98"/>
        <v>-0.16400000000000001</v>
      </c>
      <c r="P250" s="32"/>
      <c r="Q250" s="42"/>
      <c r="R250" s="32"/>
      <c r="S250" s="20"/>
      <c r="U250" s="23">
        <f t="shared" si="91"/>
        <v>1968.819560753733</v>
      </c>
      <c r="V250" s="23">
        <f t="shared" si="92"/>
        <v>1968.8588516380839</v>
      </c>
      <c r="W250" s="23">
        <f t="shared" si="93"/>
        <v>104.77249999999999</v>
      </c>
      <c r="X250" s="23">
        <f t="shared" si="101"/>
        <v>105.32383333333333</v>
      </c>
      <c r="Y250" s="23">
        <f t="shared" si="102"/>
        <v>102.17544444444445</v>
      </c>
      <c r="Z250" s="23">
        <f t="shared" si="103"/>
        <v>3.0813557073399833</v>
      </c>
      <c r="AA250" s="47">
        <f t="shared" si="110"/>
        <v>2.5417609580036027</v>
      </c>
      <c r="AB250" s="24"/>
      <c r="AC250" s="32">
        <f t="shared" si="86"/>
        <v>7.4560679530946875E-2</v>
      </c>
      <c r="AD250" s="49">
        <f t="shared" si="99"/>
        <v>-0.22450000000000001</v>
      </c>
      <c r="AE250" s="32"/>
      <c r="AF250" s="32"/>
      <c r="AG250" s="20"/>
      <c r="AI250" s="23">
        <f t="shared" si="94"/>
        <v>2005.4779556082024</v>
      </c>
      <c r="AJ250" s="23">
        <f t="shared" si="95"/>
        <v>2005.7137009143084</v>
      </c>
      <c r="AK250" s="23">
        <f t="shared" si="107"/>
        <v>1222.8000000000002</v>
      </c>
      <c r="AL250" s="23">
        <f t="shared" si="108"/>
        <v>1215.3033404558405</v>
      </c>
      <c r="AM250" s="47">
        <f t="shared" si="109"/>
        <v>0.61685501015309452</v>
      </c>
      <c r="AN250" s="24"/>
      <c r="AO250" s="32">
        <f t="shared" si="87"/>
        <v>-0.61003758724626589</v>
      </c>
      <c r="AP250" s="32">
        <f t="shared" si="100"/>
        <v>0.191</v>
      </c>
      <c r="AQ250" s="32"/>
      <c r="AR250" s="32"/>
      <c r="AS250" s="20"/>
    </row>
    <row r="251" spans="1:45">
      <c r="A251" s="10">
        <f>Weekly!B251</f>
        <v>1954.7707041457836</v>
      </c>
      <c r="B251" s="1">
        <f>Weekly!C251</f>
        <v>31.71</v>
      </c>
      <c r="C251" s="6"/>
      <c r="D251" s="14"/>
      <c r="F251" s="23">
        <f t="shared" si="89"/>
        <v>1955.8797628407926</v>
      </c>
      <c r="G251" s="23">
        <f t="shared" si="90"/>
        <v>1955.892859802243</v>
      </c>
      <c r="H251" s="23">
        <f t="shared" si="96"/>
        <v>45.56</v>
      </c>
      <c r="I251" s="23">
        <f t="shared" si="104"/>
        <v>45.663333333333334</v>
      </c>
      <c r="J251" s="23">
        <f t="shared" si="105"/>
        <v>44.860555555555557</v>
      </c>
      <c r="K251" s="23">
        <f t="shared" si="106"/>
        <v>1.78949584514978</v>
      </c>
      <c r="L251" s="54">
        <f t="shared" si="97"/>
        <v>1.5591524353242736</v>
      </c>
      <c r="M251" s="24"/>
      <c r="N251" s="32">
        <f t="shared" si="85"/>
        <v>0.98344487856013363</v>
      </c>
      <c r="O251" s="32">
        <f t="shared" si="98"/>
        <v>-0.16400000000000001</v>
      </c>
      <c r="P251" s="32"/>
      <c r="Q251" s="42"/>
      <c r="R251" s="32"/>
      <c r="S251" s="20"/>
      <c r="U251" s="23">
        <f t="shared" si="91"/>
        <v>1968.8981425224349</v>
      </c>
      <c r="V251" s="23">
        <f t="shared" si="92"/>
        <v>1968.9374334067859</v>
      </c>
      <c r="W251" s="23">
        <f t="shared" si="93"/>
        <v>107.55500000000001</v>
      </c>
      <c r="X251" s="23">
        <f t="shared" si="101"/>
        <v>105.08333333333333</v>
      </c>
      <c r="Y251" s="23">
        <f t="shared" si="102"/>
        <v>102.21488888888888</v>
      </c>
      <c r="Z251" s="23">
        <f t="shared" si="103"/>
        <v>2.8062882772025066</v>
      </c>
      <c r="AA251" s="47">
        <f t="shared" si="110"/>
        <v>5.2243965327947617</v>
      </c>
      <c r="AB251" s="24"/>
      <c r="AC251" s="32">
        <f t="shared" si="86"/>
        <v>-0.58388160234909603</v>
      </c>
      <c r="AD251" s="49">
        <f t="shared" si="99"/>
        <v>-0.22450000000000001</v>
      </c>
      <c r="AE251" s="32"/>
      <c r="AF251" s="32"/>
      <c r="AG251" s="20"/>
      <c r="AI251" s="23">
        <f t="shared" si="94"/>
        <v>2005.7137009143084</v>
      </c>
      <c r="AJ251" s="23">
        <f t="shared" si="95"/>
        <v>2005.9494462204145</v>
      </c>
      <c r="AK251" s="23">
        <f t="shared" si="107"/>
        <v>1229.3691666666666</v>
      </c>
      <c r="AL251" s="23">
        <f t="shared" ref="AL251:AL262" si="111">AVERAGE(AK247:AK255)</f>
        <v>1243.3130626780628</v>
      </c>
      <c r="AM251" s="47">
        <f t="shared" ref="AM251:AM262" si="112">100*((AK251/AL251)-1)</f>
        <v>-1.1215112613199296</v>
      </c>
      <c r="AN251" s="24"/>
      <c r="AO251" s="32">
        <f t="shared" si="87"/>
        <v>4.2011306603455562E-2</v>
      </c>
      <c r="AP251" s="32">
        <f t="shared" si="100"/>
        <v>0.191</v>
      </c>
      <c r="AQ251" s="32"/>
      <c r="AR251" s="32"/>
      <c r="AS251" s="20"/>
    </row>
    <row r="252" spans="1:45">
      <c r="A252" s="10">
        <f>Weekly!B252</f>
        <v>1954.7898691012936</v>
      </c>
      <c r="B252" s="1">
        <f>Weekly!C252</f>
        <v>32.130000000000003</v>
      </c>
      <c r="C252" s="6"/>
      <c r="D252" s="14"/>
      <c r="F252" s="23">
        <f t="shared" si="89"/>
        <v>1955.9059567636932</v>
      </c>
      <c r="G252" s="23">
        <f t="shared" si="90"/>
        <v>1955.9190537251436</v>
      </c>
      <c r="H252" s="23">
        <f t="shared" si="96"/>
        <v>45.89</v>
      </c>
      <c r="I252" s="23">
        <f t="shared" si="104"/>
        <v>45.526666666666671</v>
      </c>
      <c r="J252" s="23">
        <f t="shared" si="105"/>
        <v>45.011111111111106</v>
      </c>
      <c r="K252" s="23">
        <f t="shared" si="106"/>
        <v>1.1453961984695393</v>
      </c>
      <c r="L252" s="54">
        <f t="shared" si="97"/>
        <v>1.9526042952357603</v>
      </c>
      <c r="M252" s="24"/>
      <c r="N252" s="32">
        <f t="shared" si="85"/>
        <v>0.86984044278090078</v>
      </c>
      <c r="O252" s="32">
        <f t="shared" si="98"/>
        <v>-0.16400000000000001</v>
      </c>
      <c r="P252" s="32"/>
      <c r="Q252" s="42"/>
      <c r="R252" s="32"/>
      <c r="S252" s="20"/>
      <c r="U252" s="23">
        <f t="shared" si="91"/>
        <v>1968.9767242911369</v>
      </c>
      <c r="V252" s="23">
        <f t="shared" si="92"/>
        <v>1969.0160151754878</v>
      </c>
      <c r="W252" s="23">
        <f t="shared" si="93"/>
        <v>102.92249999999999</v>
      </c>
      <c r="X252" s="23">
        <f t="shared" si="101"/>
        <v>104.53666666666668</v>
      </c>
      <c r="Y252" s="23">
        <f t="shared" si="102"/>
        <v>102.79822222222222</v>
      </c>
      <c r="Z252" s="23">
        <f t="shared" si="103"/>
        <v>1.691123063088007</v>
      </c>
      <c r="AA252" s="47">
        <f t="shared" si="110"/>
        <v>0.12089487064192994</v>
      </c>
      <c r="AB252" s="24"/>
      <c r="AC252" s="32">
        <f t="shared" si="86"/>
        <v>-0.96911919336932995</v>
      </c>
      <c r="AD252" s="49">
        <f t="shared" si="99"/>
        <v>-0.22450000000000001</v>
      </c>
      <c r="AE252" s="32"/>
      <c r="AF252" s="32"/>
      <c r="AG252" s="20"/>
      <c r="AI252" s="23">
        <f t="shared" si="94"/>
        <v>2005.9494462204145</v>
      </c>
      <c r="AJ252" s="23">
        <f t="shared" si="95"/>
        <v>2006.1851915265206</v>
      </c>
      <c r="AK252" s="23">
        <f t="shared" si="107"/>
        <v>1275.9633333333334</v>
      </c>
      <c r="AL252" s="23">
        <f t="shared" si="111"/>
        <v>1271.5485113960115</v>
      </c>
      <c r="AM252" s="47">
        <f t="shared" si="112"/>
        <v>0.34720043299605319</v>
      </c>
      <c r="AN252" s="24"/>
      <c r="AO252" s="32">
        <f t="shared" si="87"/>
        <v>0.67440264318976184</v>
      </c>
      <c r="AP252" s="32">
        <f t="shared" si="100"/>
        <v>0.191</v>
      </c>
      <c r="AQ252" s="32"/>
      <c r="AR252" s="32"/>
      <c r="AS252" s="20"/>
    </row>
    <row r="253" spans="1:45">
      <c r="A253" s="10">
        <f>Weekly!B253</f>
        <v>1954.8090340568035</v>
      </c>
      <c r="B253" s="1">
        <f>Weekly!C253</f>
        <v>31.68</v>
      </c>
      <c r="C253" s="6"/>
      <c r="D253" s="14"/>
      <c r="F253" s="23">
        <f t="shared" si="89"/>
        <v>1955.9321506865938</v>
      </c>
      <c r="G253" s="23">
        <f t="shared" si="90"/>
        <v>1955.9452476480442</v>
      </c>
      <c r="H253" s="23">
        <f t="shared" si="96"/>
        <v>45.13</v>
      </c>
      <c r="I253" s="23">
        <f t="shared" si="104"/>
        <v>45.50333333333333</v>
      </c>
      <c r="J253" s="23">
        <f t="shared" si="105"/>
        <v>45.031666666666666</v>
      </c>
      <c r="K253" s="23">
        <f t="shared" si="106"/>
        <v>1.0474110810910764</v>
      </c>
      <c r="L253" s="54">
        <f t="shared" si="97"/>
        <v>0.21836485436175224</v>
      </c>
      <c r="M253" s="24"/>
      <c r="N253" s="32">
        <f t="shared" si="85"/>
        <v>0.34922799662789983</v>
      </c>
      <c r="O253" s="32">
        <f t="shared" si="98"/>
        <v>-0.16400000000000001</v>
      </c>
      <c r="P253" s="32"/>
      <c r="Q253" s="42"/>
      <c r="R253" s="32"/>
      <c r="S253" s="20"/>
      <c r="U253" s="23">
        <f t="shared" si="91"/>
        <v>1969.0553060598388</v>
      </c>
      <c r="V253" s="23">
        <f t="shared" si="92"/>
        <v>1969.0945969441898</v>
      </c>
      <c r="W253" s="23">
        <f t="shared" si="93"/>
        <v>103.13249999999999</v>
      </c>
      <c r="X253" s="23">
        <f t="shared" si="101"/>
        <v>101.56583333333333</v>
      </c>
      <c r="Y253" s="23">
        <f t="shared" si="102"/>
        <v>103.17405555555555</v>
      </c>
      <c r="Z253" s="23">
        <f t="shared" si="103"/>
        <v>-1.558746734886518</v>
      </c>
      <c r="AA253" s="47">
        <f t="shared" si="110"/>
        <v>-4.0277136855582096E-2</v>
      </c>
      <c r="AB253" s="24"/>
      <c r="AC253" s="32">
        <f t="shared" si="86"/>
        <v>-0.9008951432528155</v>
      </c>
      <c r="AD253" s="49">
        <f t="shared" si="99"/>
        <v>-0.22450000000000001</v>
      </c>
      <c r="AE253" s="32"/>
      <c r="AF253" s="32"/>
      <c r="AG253" s="20"/>
      <c r="AI253" s="23">
        <f t="shared" si="94"/>
        <v>2006.1851915265206</v>
      </c>
      <c r="AJ253" s="23">
        <f t="shared" si="95"/>
        <v>2006.4209368326267</v>
      </c>
      <c r="AK253" s="23">
        <f t="shared" si="107"/>
        <v>1293.5607692307692</v>
      </c>
      <c r="AL253" s="23">
        <f t="shared" si="111"/>
        <v>1300.6200569800567</v>
      </c>
      <c r="AM253" s="47">
        <f t="shared" si="112"/>
        <v>-0.54276325444946316</v>
      </c>
      <c r="AN253" s="24"/>
      <c r="AO253" s="32">
        <f t="shared" si="87"/>
        <v>0.99123348787709242</v>
      </c>
      <c r="AP253" s="32">
        <f t="shared" si="100"/>
        <v>0.191</v>
      </c>
    </row>
    <row r="254" spans="1:45">
      <c r="A254" s="10">
        <f>Weekly!B254</f>
        <v>1954.8281990123135</v>
      </c>
      <c r="B254" s="1">
        <f>Weekly!C254</f>
        <v>32.71</v>
      </c>
      <c r="C254" s="6"/>
      <c r="D254" s="14"/>
      <c r="F254" s="23">
        <f t="shared" si="89"/>
        <v>1955.9583446094944</v>
      </c>
      <c r="G254" s="23">
        <f t="shared" si="90"/>
        <v>1955.9714415709448</v>
      </c>
      <c r="H254" s="23">
        <f t="shared" si="96"/>
        <v>45.489999999999995</v>
      </c>
      <c r="I254" s="23">
        <f t="shared" si="104"/>
        <v>45.25333333333333</v>
      </c>
      <c r="J254" s="23">
        <f t="shared" si="105"/>
        <v>44.980555555555561</v>
      </c>
      <c r="K254" s="23">
        <f t="shared" si="106"/>
        <v>0.60643487926879125</v>
      </c>
      <c r="L254" s="54">
        <f t="shared" si="97"/>
        <v>1.1325881553757577</v>
      </c>
      <c r="M254" s="24"/>
      <c r="N254" s="32">
        <f t="shared" si="85"/>
        <v>-0.33479211038308054</v>
      </c>
      <c r="O254" s="32">
        <f t="shared" si="98"/>
        <v>-0.16400000000000001</v>
      </c>
      <c r="P254" s="32"/>
      <c r="Q254" s="42"/>
      <c r="R254" s="32"/>
      <c r="S254" s="20"/>
      <c r="U254" s="23">
        <f t="shared" si="91"/>
        <v>1969.1338878285408</v>
      </c>
      <c r="V254" s="23">
        <f t="shared" si="92"/>
        <v>1969.1731787128917</v>
      </c>
      <c r="W254" s="23">
        <f t="shared" si="93"/>
        <v>98.642500000000013</v>
      </c>
      <c r="X254" s="23">
        <f t="shared" si="101"/>
        <v>100.88083333333334</v>
      </c>
      <c r="Y254" s="23">
        <f t="shared" si="102"/>
        <v>102.55416666666666</v>
      </c>
      <c r="Z254" s="23">
        <f t="shared" si="103"/>
        <v>-1.631658066875219</v>
      </c>
      <c r="AA254" s="47">
        <f t="shared" si="110"/>
        <v>-3.8142445049363927</v>
      </c>
      <c r="AB254" s="24"/>
      <c r="AC254" s="32">
        <f t="shared" si="86"/>
        <v>-0.41113224327486758</v>
      </c>
      <c r="AD254" s="49">
        <f t="shared" si="99"/>
        <v>-0.22450000000000001</v>
      </c>
      <c r="AE254" s="32"/>
      <c r="AF254" s="32"/>
      <c r="AG254" s="20"/>
      <c r="AI254" s="23">
        <f t="shared" si="94"/>
        <v>2006.4209368326267</v>
      </c>
      <c r="AJ254" s="23">
        <f t="shared" si="95"/>
        <v>2006.6566821387328</v>
      </c>
      <c r="AK254" s="23">
        <f t="shared" si="107"/>
        <v>1270.1049999999998</v>
      </c>
      <c r="AL254" s="23">
        <f t="shared" si="111"/>
        <v>1336.8454273504271</v>
      </c>
      <c r="AM254" s="47">
        <f t="shared" si="112"/>
        <v>-4.9923817656843177</v>
      </c>
      <c r="AN254" s="24"/>
      <c r="AO254" s="32">
        <f t="shared" si="87"/>
        <v>0.84425516725364358</v>
      </c>
      <c r="AP254" s="32">
        <f t="shared" si="100"/>
        <v>0.191</v>
      </c>
    </row>
    <row r="255" spans="1:45">
      <c r="A255" s="10">
        <f>Weekly!B255</f>
        <v>1954.8473639678234</v>
      </c>
      <c r="B255" s="1">
        <f>Weekly!C255</f>
        <v>33.54</v>
      </c>
      <c r="C255" s="6"/>
      <c r="D255" s="14"/>
      <c r="F255" s="23">
        <f t="shared" si="89"/>
        <v>1955.9845385323949</v>
      </c>
      <c r="G255" s="23">
        <f t="shared" si="90"/>
        <v>1955.9976354938453</v>
      </c>
      <c r="H255" s="23">
        <f t="shared" si="96"/>
        <v>45.14</v>
      </c>
      <c r="I255" s="23">
        <f t="shared" si="104"/>
        <v>44.858333333333327</v>
      </c>
      <c r="J255" s="23">
        <f t="shared" si="105"/>
        <v>44.818333333333328</v>
      </c>
      <c r="K255" s="23">
        <f t="shared" si="106"/>
        <v>8.9249191179208154E-2</v>
      </c>
      <c r="L255" s="54">
        <f t="shared" si="97"/>
        <v>0.71771224573278225</v>
      </c>
      <c r="M255" s="24"/>
      <c r="N255" s="32">
        <f t="shared" si="85"/>
        <v>-0.86215926814698518</v>
      </c>
      <c r="O255" s="32">
        <f t="shared" si="98"/>
        <v>-0.16400000000000001</v>
      </c>
      <c r="P255" s="32"/>
      <c r="Q255" s="42"/>
      <c r="R255" s="32"/>
      <c r="S255" s="20"/>
      <c r="U255" s="23">
        <f t="shared" si="91"/>
        <v>1969.2124695972427</v>
      </c>
      <c r="V255" s="23">
        <f t="shared" si="92"/>
        <v>1969.2517604815937</v>
      </c>
      <c r="W255" s="23">
        <f t="shared" si="93"/>
        <v>100.86750000000001</v>
      </c>
      <c r="X255" s="23">
        <f t="shared" si="101"/>
        <v>100.83750000000002</v>
      </c>
      <c r="Y255" s="23">
        <f t="shared" si="102"/>
        <v>101.36144444444446</v>
      </c>
      <c r="Z255" s="23">
        <f t="shared" si="103"/>
        <v>-0.51690704223499306</v>
      </c>
      <c r="AA255" s="47">
        <f t="shared" si="110"/>
        <v>-0.48730998966296513</v>
      </c>
      <c r="AB255" s="24"/>
      <c r="AC255" s="32">
        <f t="shared" si="86"/>
        <v>0.27100400255694285</v>
      </c>
      <c r="AD255" s="49">
        <f t="shared" si="99"/>
        <v>-0.22450000000000001</v>
      </c>
      <c r="AE255" s="32"/>
      <c r="AF255" s="32"/>
      <c r="AG255" s="20"/>
      <c r="AI255" s="23">
        <f t="shared" si="94"/>
        <v>2006.6566821387328</v>
      </c>
      <c r="AJ255" s="23">
        <f t="shared" si="95"/>
        <v>2006.8924274448389</v>
      </c>
      <c r="AK255" s="23">
        <f t="shared" si="107"/>
        <v>1356.4758333333332</v>
      </c>
      <c r="AL255" s="23">
        <f t="shared" si="111"/>
        <v>1368.1505199430198</v>
      </c>
      <c r="AM255" s="47">
        <f t="shared" si="112"/>
        <v>-0.85331887387455341</v>
      </c>
      <c r="AN255" s="24"/>
      <c r="AO255" s="32">
        <f t="shared" si="87"/>
        <v>0.30224047102120516</v>
      </c>
      <c r="AP255" s="32">
        <f t="shared" si="100"/>
        <v>0.191</v>
      </c>
    </row>
    <row r="256" spans="1:45">
      <c r="A256" s="10">
        <f>Weekly!B256</f>
        <v>1954.8665289233334</v>
      </c>
      <c r="B256" s="1">
        <f>Weekly!C256</f>
        <v>33.450000000000003</v>
      </c>
      <c r="C256" s="6"/>
      <c r="D256" s="14"/>
      <c r="F256" s="23">
        <f t="shared" si="89"/>
        <v>1956.0107324552955</v>
      </c>
      <c r="G256" s="23">
        <f t="shared" si="90"/>
        <v>1956.0238294167459</v>
      </c>
      <c r="H256" s="23">
        <f t="shared" si="96"/>
        <v>43.945</v>
      </c>
      <c r="I256" s="23">
        <f t="shared" si="104"/>
        <v>44.145000000000003</v>
      </c>
      <c r="J256" s="23">
        <f t="shared" si="105"/>
        <v>44.791666666666664</v>
      </c>
      <c r="K256" s="23">
        <f t="shared" si="106"/>
        <v>-1.4437209302325504</v>
      </c>
      <c r="L256" s="54">
        <f t="shared" si="97"/>
        <v>-1.8902325581395263</v>
      </c>
      <c r="M256" s="24"/>
      <c r="N256" s="32">
        <f t="shared" si="85"/>
        <v>-0.9861125225150944</v>
      </c>
      <c r="O256" s="32">
        <f t="shared" si="98"/>
        <v>-0.16400000000000001</v>
      </c>
      <c r="P256" s="32"/>
      <c r="Q256" s="42"/>
      <c r="R256" s="32"/>
      <c r="S256" s="20"/>
      <c r="U256" s="23">
        <f t="shared" si="91"/>
        <v>1969.2910513659447</v>
      </c>
      <c r="V256" s="23">
        <f t="shared" si="92"/>
        <v>1969.3303422502956</v>
      </c>
      <c r="W256" s="23">
        <f t="shared" si="93"/>
        <v>103.0025</v>
      </c>
      <c r="X256" s="23">
        <f t="shared" si="101"/>
        <v>102.63250000000001</v>
      </c>
      <c r="Y256" s="23">
        <f t="shared" si="102"/>
        <v>99.940611111111124</v>
      </c>
      <c r="Z256" s="23">
        <f t="shared" si="103"/>
        <v>2.6934885217943183</v>
      </c>
      <c r="AA256" s="47">
        <f t="shared" si="110"/>
        <v>3.0637083912612439</v>
      </c>
      <c r="AB256" s="24"/>
      <c r="AC256" s="32">
        <f t="shared" si="86"/>
        <v>0.82633446371860519</v>
      </c>
      <c r="AD256" s="49">
        <f t="shared" si="99"/>
        <v>-0.22450000000000001</v>
      </c>
      <c r="AE256" s="32"/>
      <c r="AF256" s="32"/>
      <c r="AG256" s="20"/>
      <c r="AI256" s="23">
        <f t="shared" si="94"/>
        <v>2006.8924274448389</v>
      </c>
      <c r="AJ256" s="23">
        <f t="shared" si="95"/>
        <v>2007.1281727509449</v>
      </c>
      <c r="AK256" s="23">
        <f t="shared" ref="AK256:AK268" si="113">AVERAGEIFS(SP_Index,Year_SP,"&gt;"&amp;AI256,Year_SP,"&lt;="&amp;AI257)</f>
        <v>1424.8174999999999</v>
      </c>
      <c r="AL256" s="23">
        <f t="shared" si="111"/>
        <v>1390.8164245014243</v>
      </c>
      <c r="AM256" s="47">
        <f t="shared" si="112"/>
        <v>2.4446846398699984</v>
      </c>
      <c r="AN256" s="24"/>
      <c r="AO256" s="32">
        <f t="shared" si="87"/>
        <v>-0.38119590063072806</v>
      </c>
      <c r="AP256" s="32">
        <f t="shared" si="100"/>
        <v>0.191</v>
      </c>
    </row>
    <row r="257" spans="1:42">
      <c r="A257" s="10">
        <f>Weekly!B257</f>
        <v>1954.8856938788433</v>
      </c>
      <c r="B257" s="1">
        <f>Weekly!C257</f>
        <v>34.549999999999997</v>
      </c>
      <c r="C257" s="6"/>
      <c r="D257" s="14"/>
      <c r="F257" s="23">
        <f t="shared" si="89"/>
        <v>1956.0369263781961</v>
      </c>
      <c r="G257" s="23">
        <f t="shared" si="90"/>
        <v>1956.0500233396465</v>
      </c>
      <c r="H257" s="23">
        <f t="shared" si="96"/>
        <v>43.35</v>
      </c>
      <c r="I257" s="23">
        <f t="shared" si="104"/>
        <v>44.024999999999999</v>
      </c>
      <c r="J257" s="23">
        <f t="shared" si="105"/>
        <v>44.782777777777774</v>
      </c>
      <c r="K257" s="23">
        <f t="shared" si="106"/>
        <v>-1.6921187460457232</v>
      </c>
      <c r="L257" s="54">
        <f t="shared" si="97"/>
        <v>-3.1993946085424607</v>
      </c>
      <c r="M257" s="24"/>
      <c r="N257" s="32">
        <f t="shared" si="85"/>
        <v>-0.64865276818197415</v>
      </c>
      <c r="O257" s="32">
        <f t="shared" si="98"/>
        <v>-0.16400000000000001</v>
      </c>
      <c r="P257" s="32"/>
      <c r="Q257" s="42"/>
      <c r="R257" s="32"/>
      <c r="S257" s="20"/>
      <c r="U257" s="23">
        <f t="shared" si="91"/>
        <v>1969.3696331346466</v>
      </c>
      <c r="V257" s="23">
        <f t="shared" si="92"/>
        <v>1969.4089240189976</v>
      </c>
      <c r="W257" s="23">
        <f t="shared" si="93"/>
        <v>104.0275</v>
      </c>
      <c r="X257" s="23">
        <f t="shared" si="101"/>
        <v>101.69833333333334</v>
      </c>
      <c r="Y257" s="23">
        <f t="shared" si="102"/>
        <v>98.967833333333331</v>
      </c>
      <c r="Z257" s="23">
        <f t="shared" si="103"/>
        <v>2.7589772434478022</v>
      </c>
      <c r="AA257" s="47">
        <f t="shared" si="110"/>
        <v>5.1124355219793749</v>
      </c>
      <c r="AB257" s="24"/>
      <c r="AC257" s="32">
        <f t="shared" si="86"/>
        <v>0.9950138456224743</v>
      </c>
      <c r="AD257" s="49">
        <f t="shared" si="99"/>
        <v>-0.22450000000000001</v>
      </c>
      <c r="AE257" s="32"/>
      <c r="AF257" s="32"/>
      <c r="AG257" s="20"/>
      <c r="AI257" s="23">
        <f t="shared" si="94"/>
        <v>2007.1281727509449</v>
      </c>
      <c r="AJ257" s="23">
        <f t="shared" si="95"/>
        <v>2007.363918057051</v>
      </c>
      <c r="AK257" s="23">
        <f t="shared" si="113"/>
        <v>1453.4130769230769</v>
      </c>
      <c r="AL257" s="23">
        <f t="shared" si="111"/>
        <v>1397.9562393162391</v>
      </c>
      <c r="AM257" s="47">
        <f t="shared" si="112"/>
        <v>3.9669938190599163</v>
      </c>
      <c r="AN257" s="24"/>
      <c r="AO257" s="32">
        <f t="shared" si="87"/>
        <v>-0.88626647385701762</v>
      </c>
      <c r="AP257" s="32">
        <f t="shared" si="100"/>
        <v>0.191</v>
      </c>
    </row>
    <row r="258" spans="1:42">
      <c r="A258" s="10">
        <f>Weekly!B258</f>
        <v>1954.9048588343533</v>
      </c>
      <c r="B258" s="1">
        <f>Weekly!C258</f>
        <v>34.49</v>
      </c>
      <c r="C258" s="6"/>
      <c r="D258" s="14"/>
      <c r="F258" s="23">
        <f t="shared" si="89"/>
        <v>1956.0631203010967</v>
      </c>
      <c r="G258" s="23">
        <f t="shared" si="90"/>
        <v>1956.0762172625471</v>
      </c>
      <c r="H258" s="23">
        <f t="shared" si="96"/>
        <v>44.78</v>
      </c>
      <c r="I258" s="23">
        <f t="shared" si="104"/>
        <v>44.069999999999993</v>
      </c>
      <c r="J258" s="23">
        <f t="shared" si="105"/>
        <v>45.037222222222219</v>
      </c>
      <c r="K258" s="23">
        <f t="shared" si="106"/>
        <v>-2.147606300960947</v>
      </c>
      <c r="L258" s="54">
        <f t="shared" si="97"/>
        <v>-0.57113252001429471</v>
      </c>
      <c r="M258" s="24"/>
      <c r="N258" s="32">
        <f t="shared" ref="N258:N321" si="114" xml:space="preserve"> SIN((2*PI()*(G258-2000+O258)/0.235745306106089) + 0.083216746)</f>
        <v>-7.6811746461486474E-3</v>
      </c>
      <c r="O258" s="32">
        <f t="shared" si="98"/>
        <v>-0.16400000000000001</v>
      </c>
      <c r="P258" s="32"/>
      <c r="Q258" s="42"/>
      <c r="R258" s="32"/>
      <c r="S258" s="20"/>
      <c r="U258" s="23">
        <f t="shared" si="91"/>
        <v>1969.4482149033486</v>
      </c>
      <c r="V258" s="23">
        <f t="shared" si="92"/>
        <v>1969.4875057876995</v>
      </c>
      <c r="W258" s="23">
        <f t="shared" si="93"/>
        <v>98.064999999999998</v>
      </c>
      <c r="X258" s="23">
        <f t="shared" si="101"/>
        <v>98.710166666666666</v>
      </c>
      <c r="Y258" s="23">
        <f t="shared" si="102"/>
        <v>98.204777777777792</v>
      </c>
      <c r="Z258" s="23">
        <f t="shared" si="103"/>
        <v>0.51462759788785117</v>
      </c>
      <c r="AA258" s="47">
        <f t="shared" si="110"/>
        <v>-0.1423329709009602</v>
      </c>
      <c r="AB258" s="24"/>
      <c r="AC258" s="32">
        <f t="shared" ref="AC258:AC321" si="115" xml:space="preserve"> SIN((2*PI()*(V258-2000+AD258)/0.707235918318267) + 5.263726692)</f>
        <v>0.69811519081336881</v>
      </c>
      <c r="AD258" s="49">
        <f t="shared" si="99"/>
        <v>-0.22450000000000001</v>
      </c>
      <c r="AE258" s="32"/>
      <c r="AF258" s="32"/>
      <c r="AG258" s="20"/>
      <c r="AI258" s="23">
        <f t="shared" si="94"/>
        <v>2007.363918057051</v>
      </c>
      <c r="AJ258" s="23">
        <f t="shared" si="95"/>
        <v>2007.5996633631571</v>
      </c>
      <c r="AK258" s="23">
        <f t="shared" si="113"/>
        <v>1505.1041666666667</v>
      </c>
      <c r="AL258" s="23">
        <f t="shared" si="111"/>
        <v>1403.1525427350427</v>
      </c>
      <c r="AM258" s="47">
        <f t="shared" si="112"/>
        <v>7.2658973865306509</v>
      </c>
      <c r="AN258" s="24"/>
      <c r="AO258" s="32">
        <f t="shared" ref="AO258:AO273" si="116" xml:space="preserve"> SIN((2*PI()*(AJ258-2000+AP258)/2.1217077549548) + 0.707378034)</f>
        <v>-0.97664311421093264</v>
      </c>
      <c r="AP258" s="32">
        <f t="shared" si="100"/>
        <v>0.191</v>
      </c>
    </row>
    <row r="259" spans="1:42">
      <c r="A259" s="10">
        <f>Weekly!B259</f>
        <v>1954.9240237898632</v>
      </c>
      <c r="B259" s="1">
        <f>Weekly!C259</f>
        <v>34.56</v>
      </c>
      <c r="C259" s="6"/>
      <c r="D259" s="14"/>
      <c r="F259" s="23">
        <f t="shared" si="89"/>
        <v>1956.0893142239972</v>
      </c>
      <c r="G259" s="23">
        <f t="shared" si="90"/>
        <v>1956.1024111854476</v>
      </c>
      <c r="H259" s="23">
        <f t="shared" si="96"/>
        <v>44.08</v>
      </c>
      <c r="I259" s="23">
        <f t="shared" si="104"/>
        <v>44.726666666666667</v>
      </c>
      <c r="J259" s="23">
        <f t="shared" si="105"/>
        <v>45.408333333333331</v>
      </c>
      <c r="K259" s="23">
        <f t="shared" si="106"/>
        <v>-1.5011928794274154</v>
      </c>
      <c r="L259" s="54">
        <f t="shared" si="97"/>
        <v>-2.92530739585245</v>
      </c>
      <c r="M259" s="24"/>
      <c r="N259" s="32">
        <f t="shared" si="114"/>
        <v>0.63688452587333111</v>
      </c>
      <c r="O259" s="32">
        <f t="shared" si="98"/>
        <v>-0.16400000000000001</v>
      </c>
      <c r="P259" s="32"/>
      <c r="Q259" s="42"/>
      <c r="R259" s="32"/>
      <c r="S259" s="20"/>
      <c r="U259" s="23">
        <f t="shared" si="91"/>
        <v>1969.5267966720505</v>
      </c>
      <c r="V259" s="23">
        <f t="shared" si="92"/>
        <v>1969.5660875564015</v>
      </c>
      <c r="W259" s="23">
        <f t="shared" si="93"/>
        <v>94.037999999999997</v>
      </c>
      <c r="X259" s="23">
        <f t="shared" si="101"/>
        <v>95.623499999999993</v>
      </c>
      <c r="Y259" s="23">
        <f t="shared" si="102"/>
        <v>97.896166666666673</v>
      </c>
      <c r="Z259" s="23">
        <f t="shared" si="103"/>
        <v>-2.3215073113179607</v>
      </c>
      <c r="AA259" s="47">
        <f t="shared" si="110"/>
        <v>-3.9410804304560898</v>
      </c>
      <c r="AB259" s="24"/>
      <c r="AC259" s="32">
        <f t="shared" si="115"/>
        <v>7.4560679537203758E-2</v>
      </c>
      <c r="AD259" s="49">
        <f t="shared" si="99"/>
        <v>-0.22450000000000001</v>
      </c>
      <c r="AE259" s="32"/>
      <c r="AF259" s="32"/>
      <c r="AG259" s="20"/>
      <c r="AI259" s="23">
        <f t="shared" si="94"/>
        <v>2007.5996633631571</v>
      </c>
      <c r="AJ259" s="23">
        <f t="shared" si="95"/>
        <v>2007.8354086692632</v>
      </c>
      <c r="AK259" s="23">
        <f t="shared" si="113"/>
        <v>1504.5458333333333</v>
      </c>
      <c r="AL259" s="23">
        <f t="shared" si="111"/>
        <v>1395.2689102564102</v>
      </c>
      <c r="AM259" s="47">
        <f t="shared" si="112"/>
        <v>7.8319614429623652</v>
      </c>
      <c r="AN259" s="24"/>
      <c r="AO259" s="32">
        <f t="shared" si="116"/>
        <v>-0.610037587246404</v>
      </c>
      <c r="AP259" s="32">
        <f t="shared" si="100"/>
        <v>0.191</v>
      </c>
    </row>
    <row r="260" spans="1:42">
      <c r="A260" s="10">
        <f>Weekly!B260</f>
        <v>1954.9431887453732</v>
      </c>
      <c r="B260" s="1">
        <f>Weekly!C260</f>
        <v>35.92</v>
      </c>
      <c r="C260" s="6"/>
      <c r="D260" s="14"/>
      <c r="F260" s="23">
        <f t="shared" ref="F260:F323" si="117">F259+0.0261939229006765</f>
        <v>1956.1155081468978</v>
      </c>
      <c r="G260" s="23">
        <f t="shared" ref="G260:G323" si="118">G259+0.0261939229006765</f>
        <v>1956.1286051083482</v>
      </c>
      <c r="H260" s="23">
        <f t="shared" si="96"/>
        <v>45.32</v>
      </c>
      <c r="I260" s="23">
        <f t="shared" si="104"/>
        <v>45.07</v>
      </c>
      <c r="J260" s="23">
        <f t="shared" si="105"/>
        <v>45.8</v>
      </c>
      <c r="K260" s="23">
        <f t="shared" si="106"/>
        <v>-1.5938864628820881</v>
      </c>
      <c r="L260" s="54">
        <f t="shared" si="97"/>
        <v>-1.0480349344978102</v>
      </c>
      <c r="M260" s="24"/>
      <c r="N260" s="32">
        <f t="shared" si="114"/>
        <v>0.98344487855576235</v>
      </c>
      <c r="O260" s="32">
        <f t="shared" si="98"/>
        <v>-0.16400000000000001</v>
      </c>
      <c r="P260" s="32"/>
      <c r="Q260" s="42"/>
      <c r="R260" s="32"/>
      <c r="S260" s="20"/>
      <c r="U260" s="23">
        <f t="shared" ref="U260:U323" si="119">U259+0.0785817687020297</f>
        <v>1969.6053784407525</v>
      </c>
      <c r="V260" s="23">
        <f t="shared" ref="V260:V323" si="120">V259+0.0785817687020297</f>
        <v>1969.6446693251035</v>
      </c>
      <c r="W260" s="23">
        <f t="shared" ref="W260:W323" si="121">AVERAGEIFS(SP_Index,Year_SP,"&gt;"&amp;U260,Year_SP,"&lt;="&amp;U261)</f>
        <v>94.767499999999998</v>
      </c>
      <c r="X260" s="23">
        <f t="shared" si="101"/>
        <v>94.324333333333342</v>
      </c>
      <c r="Y260" s="23">
        <f t="shared" si="102"/>
        <v>96.850055555555556</v>
      </c>
      <c r="Z260" s="23">
        <f t="shared" si="103"/>
        <v>-2.6078686354221059</v>
      </c>
      <c r="AA260" s="47">
        <f t="shared" si="110"/>
        <v>-2.1502884470323891</v>
      </c>
      <c r="AB260" s="24"/>
      <c r="AC260" s="32">
        <f t="shared" si="115"/>
        <v>-0.58388160234400233</v>
      </c>
      <c r="AD260" s="49">
        <f t="shared" si="99"/>
        <v>-0.22450000000000001</v>
      </c>
      <c r="AE260" s="32"/>
      <c r="AF260" s="32"/>
      <c r="AG260" s="20"/>
      <c r="AI260" s="23">
        <f t="shared" ref="AI260:AI283" si="122">AI259+0.235745306106089</f>
        <v>2007.8354086692632</v>
      </c>
      <c r="AJ260" s="23">
        <f t="shared" ref="AJ260:AJ283" si="123">AJ259+0.235745306106089</f>
        <v>2008.0711539753693</v>
      </c>
      <c r="AK260" s="23">
        <f t="shared" si="113"/>
        <v>1433.3623076923077</v>
      </c>
      <c r="AL260" s="23">
        <f t="shared" si="111"/>
        <v>1343.4817806267806</v>
      </c>
      <c r="AM260" s="47">
        <f t="shared" si="112"/>
        <v>6.6901187914580218</v>
      </c>
      <c r="AN260" s="24"/>
      <c r="AO260" s="32">
        <f t="shared" si="116"/>
        <v>4.2011306603288487E-2</v>
      </c>
      <c r="AP260" s="32">
        <f t="shared" si="100"/>
        <v>0.191</v>
      </c>
    </row>
    <row r="261" spans="1:42">
      <c r="A261" s="10">
        <f>Weekly!B261</f>
        <v>1954.9623537008831</v>
      </c>
      <c r="B261" s="1">
        <f>Weekly!C261</f>
        <v>35.369999999999997</v>
      </c>
      <c r="C261" s="6"/>
      <c r="D261" s="14"/>
      <c r="F261" s="23">
        <f t="shared" si="117"/>
        <v>1956.1417020697984</v>
      </c>
      <c r="G261" s="23">
        <f t="shared" si="118"/>
        <v>1956.1547990312488</v>
      </c>
      <c r="H261" s="23">
        <f t="shared" si="96"/>
        <v>45.81</v>
      </c>
      <c r="I261" s="23">
        <f t="shared" si="104"/>
        <v>46.183333333333337</v>
      </c>
      <c r="J261" s="23">
        <f t="shared" si="105"/>
        <v>46.244999999999997</v>
      </c>
      <c r="K261" s="23">
        <f t="shared" si="106"/>
        <v>-0.13334774930622295</v>
      </c>
      <c r="L261" s="54">
        <f t="shared" si="97"/>
        <v>-0.94064223159259219</v>
      </c>
      <c r="M261" s="24"/>
      <c r="N261" s="32">
        <f t="shared" si="114"/>
        <v>0.86984044279302586</v>
      </c>
      <c r="O261" s="32">
        <f t="shared" si="98"/>
        <v>-0.16400000000000001</v>
      </c>
      <c r="P261" s="32"/>
      <c r="Q261" s="42"/>
      <c r="R261" s="32"/>
      <c r="S261" s="20"/>
      <c r="U261" s="23">
        <f t="shared" si="119"/>
        <v>1969.6839602094544</v>
      </c>
      <c r="V261" s="23">
        <f t="shared" si="120"/>
        <v>1969.7232510938054</v>
      </c>
      <c r="W261" s="23">
        <f t="shared" si="121"/>
        <v>94.167500000000004</v>
      </c>
      <c r="X261" s="23">
        <f t="shared" si="101"/>
        <v>95.066666666666663</v>
      </c>
      <c r="Y261" s="23">
        <f t="shared" si="102"/>
        <v>95.563388888888895</v>
      </c>
      <c r="Z261" s="23">
        <f t="shared" si="103"/>
        <v>-0.51978297127969197</v>
      </c>
      <c r="AA261" s="47">
        <f t="shared" si="110"/>
        <v>-1.4606942105327425</v>
      </c>
      <c r="AB261" s="24"/>
      <c r="AC261" s="32">
        <f t="shared" si="115"/>
        <v>-0.96911919336778274</v>
      </c>
      <c r="AD261" s="49">
        <f t="shared" si="99"/>
        <v>-0.22450000000000001</v>
      </c>
      <c r="AE261" s="32"/>
      <c r="AF261" s="32"/>
      <c r="AG261" s="20"/>
      <c r="AI261" s="23">
        <f t="shared" si="122"/>
        <v>2008.0711539753693</v>
      </c>
      <c r="AJ261" s="23">
        <f t="shared" si="123"/>
        <v>2008.3068992814754</v>
      </c>
      <c r="AK261" s="23">
        <f t="shared" si="113"/>
        <v>1340.2216666666666</v>
      </c>
      <c r="AL261" s="23">
        <f t="shared" si="111"/>
        <v>1273.8302065527066</v>
      </c>
      <c r="AM261" s="47">
        <f t="shared" si="112"/>
        <v>5.211955233314125</v>
      </c>
      <c r="AN261" s="24"/>
      <c r="AO261" s="32">
        <f t="shared" si="116"/>
        <v>0.67440264318963572</v>
      </c>
      <c r="AP261" s="32">
        <f t="shared" si="100"/>
        <v>0.191</v>
      </c>
    </row>
    <row r="262" spans="1:42">
      <c r="A262" s="10">
        <f>Weekly!B262</f>
        <v>1954.9815186563931</v>
      </c>
      <c r="B262" s="1">
        <f>Weekly!C262</f>
        <v>35.979999999999997</v>
      </c>
      <c r="C262" s="6"/>
      <c r="D262" s="14"/>
      <c r="F262" s="23">
        <f t="shared" si="117"/>
        <v>1956.167895992699</v>
      </c>
      <c r="G262" s="23">
        <f t="shared" si="118"/>
        <v>1956.1809929541494</v>
      </c>
      <c r="H262" s="23">
        <f t="shared" si="96"/>
        <v>47.42</v>
      </c>
      <c r="I262" s="23">
        <f t="shared" si="104"/>
        <v>47.353333333333332</v>
      </c>
      <c r="J262" s="23">
        <f t="shared" si="105"/>
        <v>46.734999999999999</v>
      </c>
      <c r="K262" s="23">
        <f t="shared" si="106"/>
        <v>1.3230626582504179</v>
      </c>
      <c r="L262" s="54">
        <f t="shared" si="97"/>
        <v>1.4657109232909082</v>
      </c>
      <c r="M262" s="24"/>
      <c r="N262" s="32">
        <f t="shared" si="114"/>
        <v>0.34922799665071719</v>
      </c>
      <c r="O262" s="32">
        <f t="shared" si="98"/>
        <v>-0.16400000000000001</v>
      </c>
      <c r="P262" s="32"/>
      <c r="Q262" s="42"/>
      <c r="R262" s="32"/>
      <c r="S262" s="20"/>
      <c r="U262" s="23">
        <f t="shared" si="119"/>
        <v>1969.7625419781564</v>
      </c>
      <c r="V262" s="23">
        <f t="shared" si="120"/>
        <v>1969.8018328625074</v>
      </c>
      <c r="W262" s="23">
        <f t="shared" si="121"/>
        <v>96.265000000000001</v>
      </c>
      <c r="X262" s="23">
        <f t="shared" si="101"/>
        <v>95.432500000000005</v>
      </c>
      <c r="Y262" s="23">
        <f t="shared" si="102"/>
        <v>93.613666666666674</v>
      </c>
      <c r="Z262" s="23">
        <f t="shared" si="103"/>
        <v>1.9429143180660802</v>
      </c>
      <c r="AA262" s="47">
        <f t="shared" si="110"/>
        <v>2.8322075480431863</v>
      </c>
      <c r="AB262" s="24"/>
      <c r="AC262" s="32">
        <f t="shared" si="115"/>
        <v>-0.90089514325553888</v>
      </c>
      <c r="AD262" s="49">
        <f t="shared" si="99"/>
        <v>-0.22450000000000001</v>
      </c>
      <c r="AE262" s="32"/>
      <c r="AF262" s="32"/>
      <c r="AG262" s="20"/>
      <c r="AI262" s="23">
        <f t="shared" si="122"/>
        <v>2008.3068992814754</v>
      </c>
      <c r="AJ262" s="23">
        <f t="shared" si="123"/>
        <v>2008.5426445875814</v>
      </c>
      <c r="AK262" s="23">
        <f t="shared" si="113"/>
        <v>1340.3275000000001</v>
      </c>
      <c r="AL262" s="23">
        <f t="shared" si="111"/>
        <v>1212.4749572649571</v>
      </c>
      <c r="AM262" s="47">
        <f t="shared" si="112"/>
        <v>10.544757396346283</v>
      </c>
      <c r="AN262" s="24"/>
      <c r="AO262" s="32">
        <f t="shared" si="116"/>
        <v>0.99123348787706989</v>
      </c>
      <c r="AP262" s="32">
        <f t="shared" si="100"/>
        <v>0.191</v>
      </c>
    </row>
    <row r="263" spans="1:42">
      <c r="A263" s="10">
        <f>Weekly!B263</f>
        <v>1955.000683611903</v>
      </c>
      <c r="B263" s="1">
        <f>Weekly!C263</f>
        <v>35.33</v>
      </c>
      <c r="C263" s="6"/>
      <c r="D263" s="14"/>
      <c r="F263" s="23">
        <f t="shared" si="117"/>
        <v>1956.1940899155995</v>
      </c>
      <c r="G263" s="23">
        <f t="shared" si="118"/>
        <v>1956.2071868770499</v>
      </c>
      <c r="H263" s="23">
        <f t="shared" si="96"/>
        <v>48.83</v>
      </c>
      <c r="I263" s="23">
        <f t="shared" si="104"/>
        <v>48.305</v>
      </c>
      <c r="J263" s="23">
        <f t="shared" si="105"/>
        <v>47.120555555555555</v>
      </c>
      <c r="K263" s="23">
        <f t="shared" si="106"/>
        <v>2.5136470283080081</v>
      </c>
      <c r="L263" s="54">
        <f t="shared" si="97"/>
        <v>3.627810462525205</v>
      </c>
      <c r="M263" s="24"/>
      <c r="N263" s="32">
        <f t="shared" si="114"/>
        <v>-0.33479211035992096</v>
      </c>
      <c r="O263" s="32">
        <f t="shared" si="98"/>
        <v>-0.16400000000000001</v>
      </c>
      <c r="P263" s="32"/>
      <c r="Q263" s="42"/>
      <c r="R263" s="32"/>
      <c r="S263" s="20"/>
      <c r="U263" s="23">
        <f t="shared" si="119"/>
        <v>1969.8411237468583</v>
      </c>
      <c r="V263" s="23">
        <f t="shared" si="120"/>
        <v>1969.8804146312093</v>
      </c>
      <c r="W263" s="23">
        <f t="shared" si="121"/>
        <v>95.864999999999995</v>
      </c>
      <c r="X263" s="23">
        <f t="shared" si="101"/>
        <v>94.527499999999989</v>
      </c>
      <c r="Y263" s="23">
        <f t="shared" si="102"/>
        <v>92.547000000000011</v>
      </c>
      <c r="Z263" s="23">
        <f t="shared" si="103"/>
        <v>2.1399937329140695</v>
      </c>
      <c r="AA263" s="47">
        <f t="shared" si="110"/>
        <v>3.5852053551168384</v>
      </c>
      <c r="AB263" s="24"/>
      <c r="AC263" s="32">
        <f t="shared" si="115"/>
        <v>-0.41113224328058706</v>
      </c>
      <c r="AD263" s="49">
        <f t="shared" si="99"/>
        <v>-0.22450000000000001</v>
      </c>
      <c r="AE263" s="32"/>
      <c r="AF263" s="32"/>
      <c r="AG263" s="20"/>
      <c r="AI263" s="23">
        <f t="shared" si="122"/>
        <v>2008.5426445875814</v>
      </c>
      <c r="AJ263" s="23">
        <f t="shared" si="123"/>
        <v>2008.7783898936875</v>
      </c>
      <c r="AK263" s="23">
        <f t="shared" si="113"/>
        <v>1199.1523076923074</v>
      </c>
      <c r="AL263" s="23">
        <f t="shared" ref="AL263:AL264" si="124">AVERAGE(AK259:AK267)</f>
        <v>1155.2132122507123</v>
      </c>
      <c r="AM263" s="47">
        <f t="shared" ref="AM263:AM264" si="125">100*((AK263/AL263)-1)</f>
        <v>3.8035485549882342</v>
      </c>
      <c r="AN263" s="24"/>
      <c r="AO263" s="32">
        <f t="shared" si="116"/>
        <v>0.84425516725373506</v>
      </c>
      <c r="AP263" s="32">
        <f t="shared" si="100"/>
        <v>0.191</v>
      </c>
    </row>
    <row r="264" spans="1:42">
      <c r="A264" s="10">
        <f>Weekly!B264</f>
        <v>1955.019848567413</v>
      </c>
      <c r="B264" s="1">
        <f>Weekly!C264</f>
        <v>35.28</v>
      </c>
      <c r="C264" s="6"/>
      <c r="D264" s="14"/>
      <c r="F264" s="23">
        <f t="shared" si="117"/>
        <v>1956.2202838385001</v>
      </c>
      <c r="G264" s="23">
        <f t="shared" si="118"/>
        <v>1956.2333807999505</v>
      </c>
      <c r="H264" s="23">
        <f t="shared" si="96"/>
        <v>48.664999999999999</v>
      </c>
      <c r="I264" s="23">
        <f t="shared" si="104"/>
        <v>48.481666666666662</v>
      </c>
      <c r="J264" s="23">
        <f t="shared" si="105"/>
        <v>47.458333333333336</v>
      </c>
      <c r="K264" s="23">
        <f t="shared" si="106"/>
        <v>2.1562774363476533</v>
      </c>
      <c r="L264" s="54">
        <f t="shared" si="97"/>
        <v>2.5425812115891011</v>
      </c>
      <c r="M264" s="24"/>
      <c r="N264" s="32">
        <f t="shared" si="114"/>
        <v>-0.86215926813464827</v>
      </c>
      <c r="O264" s="32">
        <f t="shared" si="98"/>
        <v>-0.16400000000000001</v>
      </c>
      <c r="P264" s="32"/>
      <c r="Q264" s="42"/>
      <c r="R264" s="32"/>
      <c r="S264" s="20"/>
      <c r="U264" s="23">
        <f t="shared" si="119"/>
        <v>1969.9197055155603</v>
      </c>
      <c r="V264" s="23">
        <f t="shared" si="120"/>
        <v>1969.9589963999113</v>
      </c>
      <c r="W264" s="23">
        <f t="shared" si="121"/>
        <v>91.452500000000001</v>
      </c>
      <c r="X264" s="23">
        <f t="shared" si="101"/>
        <v>92.913333333333341</v>
      </c>
      <c r="Y264" s="23">
        <f t="shared" si="102"/>
        <v>91.910000000000011</v>
      </c>
      <c r="Z264" s="23">
        <f t="shared" si="103"/>
        <v>1.0916476263010955</v>
      </c>
      <c r="AA264" s="47">
        <f t="shared" si="110"/>
        <v>-0.49776955717550919</v>
      </c>
      <c r="AB264" s="24"/>
      <c r="AC264" s="32">
        <f t="shared" si="115"/>
        <v>0.27100400255090329</v>
      </c>
      <c r="AD264" s="49">
        <f t="shared" si="99"/>
        <v>-0.22450000000000001</v>
      </c>
      <c r="AE264" s="32"/>
      <c r="AF264" s="32"/>
      <c r="AG264" s="20"/>
      <c r="AI264" s="23">
        <f t="shared" si="122"/>
        <v>2008.7783898936875</v>
      </c>
      <c r="AJ264" s="52">
        <f t="shared" si="123"/>
        <v>2009.0141351997936</v>
      </c>
      <c r="AK264" s="23">
        <f t="shared" si="113"/>
        <v>890.39166666666654</v>
      </c>
      <c r="AL264" s="23">
        <f t="shared" si="124"/>
        <v>1106.821452991453</v>
      </c>
      <c r="AM264" s="47">
        <f t="shared" si="125"/>
        <v>-19.554173416121689</v>
      </c>
      <c r="AO264" s="32">
        <f t="shared" si="116"/>
        <v>0.30224047102136797</v>
      </c>
      <c r="AP264" s="32">
        <f t="shared" si="100"/>
        <v>0.191</v>
      </c>
    </row>
    <row r="265" spans="1:42">
      <c r="A265" s="10">
        <f>Weekly!B265</f>
        <v>1955.0390135229229</v>
      </c>
      <c r="B265" s="1">
        <f>Weekly!C265</f>
        <v>35.44</v>
      </c>
      <c r="C265" s="6"/>
      <c r="D265" s="14"/>
      <c r="F265" s="23">
        <f t="shared" si="117"/>
        <v>1956.2464777614007</v>
      </c>
      <c r="G265" s="23">
        <f t="shared" si="118"/>
        <v>1956.2595747228511</v>
      </c>
      <c r="H265" s="23">
        <f t="shared" ref="H265:H328" si="126">AVERAGEIFS(SP_Index,Year_SP,"&gt;"&amp;F265,Year_SP,"&lt;="&amp;F266)</f>
        <v>47.95</v>
      </c>
      <c r="I265" s="23">
        <f t="shared" si="104"/>
        <v>48.125</v>
      </c>
      <c r="J265" s="23">
        <f t="shared" si="105"/>
        <v>47.577222222222218</v>
      </c>
      <c r="K265" s="23">
        <f t="shared" si="106"/>
        <v>1.151344597671633</v>
      </c>
      <c r="L265" s="54">
        <f t="shared" si="97"/>
        <v>0.78352152640737138</v>
      </c>
      <c r="M265" s="24"/>
      <c r="N265" s="32">
        <f t="shared" si="114"/>
        <v>-0.98611252251917636</v>
      </c>
      <c r="O265" s="32">
        <f t="shared" si="98"/>
        <v>-0.16400000000000001</v>
      </c>
      <c r="P265" s="32"/>
      <c r="Q265" s="42"/>
      <c r="R265" s="32"/>
      <c r="S265" s="20"/>
      <c r="U265" s="23">
        <f t="shared" si="119"/>
        <v>1969.9982872842622</v>
      </c>
      <c r="V265" s="23">
        <f t="shared" si="120"/>
        <v>1970.0375781686132</v>
      </c>
      <c r="W265" s="23">
        <f t="shared" si="121"/>
        <v>91.422499999999999</v>
      </c>
      <c r="X265" s="23">
        <f t="shared" si="101"/>
        <v>89.785000000000011</v>
      </c>
      <c r="Y265" s="23">
        <f t="shared" si="102"/>
        <v>90.109166666666681</v>
      </c>
      <c r="Z265" s="23">
        <f t="shared" si="103"/>
        <v>-0.35974882318668966</v>
      </c>
      <c r="AA265" s="47">
        <f t="shared" si="110"/>
        <v>1.457491376201081</v>
      </c>
      <c r="AB265" s="24"/>
      <c r="AC265" s="32">
        <f t="shared" si="115"/>
        <v>0.82633446371507158</v>
      </c>
      <c r="AD265" s="49">
        <f t="shared" si="99"/>
        <v>-0.22450000000000001</v>
      </c>
      <c r="AE265" s="32"/>
      <c r="AF265" s="32"/>
      <c r="AG265" s="20"/>
      <c r="AI265" s="23">
        <f t="shared" si="122"/>
        <v>2009.0141351997936</v>
      </c>
      <c r="AJ265" s="23">
        <f t="shared" si="123"/>
        <v>2009.2498805058997</v>
      </c>
      <c r="AK265" s="23">
        <f t="shared" si="113"/>
        <v>797.95333333333338</v>
      </c>
      <c r="AO265" s="32">
        <f t="shared" si="116"/>
        <v>-0.38119590063057018</v>
      </c>
      <c r="AP265" s="32">
        <f t="shared" si="100"/>
        <v>0.191</v>
      </c>
    </row>
    <row r="266" spans="1:42">
      <c r="A266" s="10">
        <f>Weekly!B266</f>
        <v>1955.0581784784329</v>
      </c>
      <c r="B266" s="1">
        <f>Weekly!C266</f>
        <v>36.19</v>
      </c>
      <c r="C266" s="6"/>
      <c r="D266" s="14"/>
      <c r="F266" s="23">
        <f t="shared" si="117"/>
        <v>1956.2726716843013</v>
      </c>
      <c r="G266" s="23">
        <f t="shared" si="118"/>
        <v>1956.2857686457517</v>
      </c>
      <c r="H266" s="23">
        <f t="shared" si="126"/>
        <v>47.76</v>
      </c>
      <c r="I266" s="23">
        <f t="shared" si="104"/>
        <v>47.986666666666672</v>
      </c>
      <c r="J266" s="23">
        <f t="shared" si="105"/>
        <v>47.498333333333335</v>
      </c>
      <c r="K266" s="23">
        <f t="shared" si="106"/>
        <v>1.0281062493420867</v>
      </c>
      <c r="L266" s="54">
        <f t="shared" ref="L266:L329" si="127">100*((H266/J266)-1)</f>
        <v>0.55089652268500711</v>
      </c>
      <c r="M266" s="24"/>
      <c r="N266" s="32">
        <f t="shared" si="114"/>
        <v>-0.64865276820050699</v>
      </c>
      <c r="O266" s="32">
        <f t="shared" si="98"/>
        <v>-0.16400000000000001</v>
      </c>
      <c r="P266" s="32"/>
      <c r="Q266" s="42"/>
      <c r="R266" s="32"/>
      <c r="S266" s="20"/>
      <c r="U266" s="23">
        <f t="shared" si="119"/>
        <v>1970.0768690529642</v>
      </c>
      <c r="V266" s="23">
        <f t="shared" si="120"/>
        <v>1970.1161599373152</v>
      </c>
      <c r="W266" s="23">
        <f t="shared" si="121"/>
        <v>86.47999999999999</v>
      </c>
      <c r="X266" s="23">
        <f t="shared" si="101"/>
        <v>88.789166666666645</v>
      </c>
      <c r="Y266" s="23">
        <f t="shared" si="102"/>
        <v>88.080833333333345</v>
      </c>
      <c r="Z266" s="23">
        <f t="shared" si="103"/>
        <v>0.80418554925869579</v>
      </c>
      <c r="AA266" s="47">
        <f t="shared" si="110"/>
        <v>-1.8174593413247564</v>
      </c>
      <c r="AB266" s="24"/>
      <c r="AC266" s="32">
        <f t="shared" si="115"/>
        <v>0.99501384562310002</v>
      </c>
      <c r="AD266" s="49">
        <f t="shared" si="99"/>
        <v>-0.22450000000000001</v>
      </c>
      <c r="AE266" s="32"/>
      <c r="AF266" s="32"/>
      <c r="AG266" s="20"/>
      <c r="AI266" s="23">
        <f t="shared" si="122"/>
        <v>2009.2498805058997</v>
      </c>
      <c r="AJ266" s="23">
        <f t="shared" si="123"/>
        <v>2009.4856258120058</v>
      </c>
      <c r="AK266" s="23">
        <f t="shared" si="113"/>
        <v>901.21583333333319</v>
      </c>
      <c r="AO266" s="32">
        <f t="shared" si="116"/>
        <v>-0.88626647385693691</v>
      </c>
      <c r="AP266" s="32">
        <f t="shared" si="100"/>
        <v>0.191</v>
      </c>
    </row>
    <row r="267" spans="1:42">
      <c r="A267" s="10">
        <f>Weekly!B267</f>
        <v>1955.0773434339428</v>
      </c>
      <c r="B267" s="1">
        <f>Weekly!C267</f>
        <v>36.96</v>
      </c>
      <c r="C267" s="6"/>
      <c r="D267" s="14"/>
      <c r="F267" s="23">
        <f t="shared" si="117"/>
        <v>1956.2988656072018</v>
      </c>
      <c r="G267" s="23">
        <f t="shared" si="118"/>
        <v>1956.3119625686522</v>
      </c>
      <c r="H267" s="23">
        <f t="shared" si="126"/>
        <v>48.25</v>
      </c>
      <c r="I267" s="23">
        <f t="shared" si="104"/>
        <v>47.71</v>
      </c>
      <c r="J267" s="23">
        <f t="shared" si="105"/>
        <v>47.24499999999999</v>
      </c>
      <c r="K267" s="23">
        <f t="shared" si="106"/>
        <v>0.98423113556993513</v>
      </c>
      <c r="L267" s="54">
        <f t="shared" si="127"/>
        <v>2.1272092284898125</v>
      </c>
      <c r="M267" s="24"/>
      <c r="N267" s="32">
        <f t="shared" si="114"/>
        <v>-7.6811746704984743E-3</v>
      </c>
      <c r="O267" s="32">
        <f t="shared" ref="O267:O330" si="128">O266</f>
        <v>-0.16400000000000001</v>
      </c>
      <c r="P267" s="32"/>
      <c r="Q267" s="42"/>
      <c r="R267" s="32"/>
      <c r="S267" s="20"/>
      <c r="U267" s="23">
        <f t="shared" si="119"/>
        <v>1970.1554508216661</v>
      </c>
      <c r="V267" s="23">
        <f t="shared" si="120"/>
        <v>1970.1947417060171</v>
      </c>
      <c r="W267" s="23">
        <f t="shared" si="121"/>
        <v>88.465000000000003</v>
      </c>
      <c r="X267" s="23">
        <f t="shared" si="101"/>
        <v>87.75</v>
      </c>
      <c r="Y267" s="23">
        <f t="shared" si="102"/>
        <v>85.677222222222227</v>
      </c>
      <c r="Z267" s="23">
        <f t="shared" si="103"/>
        <v>2.419286858298908</v>
      </c>
      <c r="AA267" s="47">
        <f t="shared" si="110"/>
        <v>3.2538143808480191</v>
      </c>
      <c r="AB267" s="24"/>
      <c r="AC267" s="32">
        <f t="shared" si="115"/>
        <v>0.69811519081786111</v>
      </c>
      <c r="AD267" s="49">
        <f t="shared" ref="AD267:AD330" si="129">AD266</f>
        <v>-0.22450000000000001</v>
      </c>
      <c r="AE267" s="32"/>
      <c r="AF267" s="32"/>
      <c r="AG267" s="20"/>
      <c r="AI267" s="23">
        <f t="shared" si="122"/>
        <v>2009.4856258120058</v>
      </c>
      <c r="AJ267" s="23">
        <f t="shared" si="123"/>
        <v>2009.7213711181118</v>
      </c>
      <c r="AK267" s="23">
        <f t="shared" si="113"/>
        <v>989.74846153846136</v>
      </c>
      <c r="AO267" s="32">
        <f t="shared" si="116"/>
        <v>-0.97664311421096928</v>
      </c>
      <c r="AP267" s="32">
        <f t="shared" si="100"/>
        <v>0.191</v>
      </c>
    </row>
    <row r="268" spans="1:42">
      <c r="A268" s="10">
        <f>Weekly!B268</f>
        <v>1955.0965083894528</v>
      </c>
      <c r="B268" s="1">
        <f>Weekly!C268</f>
        <v>37.15</v>
      </c>
      <c r="C268" s="6"/>
      <c r="D268" s="14"/>
      <c r="F268" s="23">
        <f t="shared" si="117"/>
        <v>1956.3250595301024</v>
      </c>
      <c r="G268" s="23">
        <f t="shared" si="118"/>
        <v>1956.3381564915528</v>
      </c>
      <c r="H268" s="23">
        <f t="shared" si="126"/>
        <v>47.12</v>
      </c>
      <c r="I268" s="23">
        <f t="shared" si="104"/>
        <v>47.25333333333333</v>
      </c>
      <c r="J268" s="23">
        <f t="shared" si="105"/>
        <v>46.971666666666664</v>
      </c>
      <c r="K268" s="23">
        <f t="shared" si="106"/>
        <v>0.59965227264662246</v>
      </c>
      <c r="L268" s="54">
        <f t="shared" si="127"/>
        <v>0.31579320867189953</v>
      </c>
      <c r="M268" s="24"/>
      <c r="N268" s="32">
        <f t="shared" si="114"/>
        <v>0.63688452585455779</v>
      </c>
      <c r="O268" s="32">
        <f t="shared" si="128"/>
        <v>-0.16400000000000001</v>
      </c>
      <c r="P268" s="32"/>
      <c r="Q268" s="42"/>
      <c r="R268" s="32"/>
      <c r="S268" s="20"/>
      <c r="U268" s="23">
        <f t="shared" si="119"/>
        <v>1970.2340325903681</v>
      </c>
      <c r="V268" s="23">
        <f t="shared" si="120"/>
        <v>1970.2733234747191</v>
      </c>
      <c r="W268" s="23">
        <f t="shared" si="121"/>
        <v>88.305000000000007</v>
      </c>
      <c r="X268" s="23">
        <f t="shared" si="101"/>
        <v>85.11</v>
      </c>
      <c r="Y268" s="23">
        <f t="shared" si="102"/>
        <v>83.590277777777771</v>
      </c>
      <c r="Z268" s="23">
        <f t="shared" si="103"/>
        <v>1.818060978649183</v>
      </c>
      <c r="AA268" s="47">
        <f t="shared" si="110"/>
        <v>5.6402758162332978</v>
      </c>
      <c r="AB268" s="24"/>
      <c r="AC268" s="32">
        <f t="shared" si="115"/>
        <v>7.4560679543460628E-2</v>
      </c>
      <c r="AD268" s="49">
        <f t="shared" si="129"/>
        <v>-0.22450000000000001</v>
      </c>
      <c r="AE268" s="32"/>
      <c r="AF268" s="32"/>
      <c r="AG268" s="20"/>
      <c r="AI268" s="23">
        <f t="shared" si="122"/>
        <v>2009.7213711181118</v>
      </c>
      <c r="AJ268" s="23">
        <f t="shared" si="123"/>
        <v>2009.9571164242179</v>
      </c>
      <c r="AK268" s="23">
        <f t="shared" si="113"/>
        <v>1069.0200000000002</v>
      </c>
      <c r="AO268" s="32">
        <f t="shared" si="116"/>
        <v>-0.61003758724653934</v>
      </c>
      <c r="AP268" s="32">
        <f t="shared" si="100"/>
        <v>0.191</v>
      </c>
    </row>
    <row r="269" spans="1:42">
      <c r="A269" s="10">
        <f>Weekly!B269</f>
        <v>1955.1156733449627</v>
      </c>
      <c r="B269" s="1">
        <f>Weekly!C269</f>
        <v>36.89</v>
      </c>
      <c r="C269" s="6"/>
      <c r="D269" s="14"/>
      <c r="F269" s="23">
        <f t="shared" si="117"/>
        <v>1956.351253453003</v>
      </c>
      <c r="G269" s="23">
        <f t="shared" si="118"/>
        <v>1956.3643504144534</v>
      </c>
      <c r="H269" s="23">
        <f t="shared" si="126"/>
        <v>46.39</v>
      </c>
      <c r="I269" s="23">
        <f t="shared" si="104"/>
        <v>46.203333333333326</v>
      </c>
      <c r="J269" s="23">
        <f t="shared" si="105"/>
        <v>46.762222222222221</v>
      </c>
      <c r="K269" s="23">
        <f t="shared" si="106"/>
        <v>-1.1951717910944404</v>
      </c>
      <c r="L269" s="54">
        <f t="shared" si="127"/>
        <v>-0.79598916504299844</v>
      </c>
      <c r="M269" s="24"/>
      <c r="N269" s="32">
        <f t="shared" si="114"/>
        <v>0.98344487855130869</v>
      </c>
      <c r="O269" s="32">
        <f t="shared" si="128"/>
        <v>-0.16400000000000001</v>
      </c>
      <c r="P269" s="32"/>
      <c r="Q269" s="42"/>
      <c r="R269" s="32"/>
      <c r="S269" s="20"/>
      <c r="U269" s="23">
        <f t="shared" si="119"/>
        <v>1970.31261435907</v>
      </c>
      <c r="V269" s="23">
        <f t="shared" si="120"/>
        <v>1970.351905243421</v>
      </c>
      <c r="W269" s="23">
        <f t="shared" si="121"/>
        <v>78.559999999999988</v>
      </c>
      <c r="X269" s="23">
        <f t="shared" si="101"/>
        <v>80.92583333333333</v>
      </c>
      <c r="Y269" s="23">
        <f t="shared" si="102"/>
        <v>82.496944444444424</v>
      </c>
      <c r="Z269" s="23">
        <f t="shared" si="103"/>
        <v>-1.9044476394748378</v>
      </c>
      <c r="AA269" s="47">
        <f t="shared" si="110"/>
        <v>-4.7722306213361376</v>
      </c>
      <c r="AB269" s="24"/>
      <c r="AC269" s="32">
        <f t="shared" si="115"/>
        <v>-0.5838816023389547</v>
      </c>
      <c r="AD269" s="49">
        <f t="shared" si="129"/>
        <v>-0.22450000000000001</v>
      </c>
      <c r="AE269" s="32"/>
      <c r="AF269" s="32"/>
      <c r="AG269" s="20"/>
      <c r="AI269" s="23">
        <f t="shared" si="122"/>
        <v>2009.9571164242179</v>
      </c>
      <c r="AJ269" s="23">
        <f t="shared" si="123"/>
        <v>2010.192861730324</v>
      </c>
      <c r="AO269" s="32">
        <f t="shared" si="116"/>
        <v>4.2011306603114307E-2</v>
      </c>
      <c r="AP269" s="32">
        <f t="shared" ref="AP269:AP270" si="130">AP268</f>
        <v>0.191</v>
      </c>
    </row>
    <row r="270" spans="1:42">
      <c r="A270" s="10">
        <f>Weekly!B270</f>
        <v>1955.1348383004727</v>
      </c>
      <c r="B270" s="1">
        <f>Weekly!C270</f>
        <v>36.57</v>
      </c>
      <c r="C270" s="6"/>
      <c r="D270" s="14"/>
      <c r="F270" s="23">
        <f t="shared" si="117"/>
        <v>1956.3774473759036</v>
      </c>
      <c r="G270" s="23">
        <f t="shared" si="118"/>
        <v>1956.390544337354</v>
      </c>
      <c r="H270" s="23">
        <f t="shared" si="126"/>
        <v>45.099999999999994</v>
      </c>
      <c r="I270" s="23">
        <f t="shared" si="104"/>
        <v>45.543333333333329</v>
      </c>
      <c r="J270" s="23">
        <f t="shared" si="105"/>
        <v>46.772222222222219</v>
      </c>
      <c r="K270" s="23">
        <f t="shared" si="106"/>
        <v>-2.6273904264164427</v>
      </c>
      <c r="L270" s="54">
        <f t="shared" si="127"/>
        <v>-3.5752464663261763</v>
      </c>
      <c r="M270" s="24"/>
      <c r="N270" s="32">
        <f t="shared" si="114"/>
        <v>0.8698404428050388</v>
      </c>
      <c r="O270" s="32">
        <f t="shared" si="128"/>
        <v>-0.16400000000000001</v>
      </c>
      <c r="P270" s="32"/>
      <c r="Q270" s="42"/>
      <c r="R270" s="32"/>
      <c r="S270" s="20"/>
      <c r="U270" s="23">
        <f t="shared" si="119"/>
        <v>1970.391196127772</v>
      </c>
      <c r="V270" s="23">
        <f t="shared" si="120"/>
        <v>1970.430487012123</v>
      </c>
      <c r="W270" s="23">
        <f t="shared" si="121"/>
        <v>75.912499999999994</v>
      </c>
      <c r="X270" s="23">
        <f t="shared" ref="X270:X333" si="131">AVERAGE(W269:W271)</f>
        <v>76.368333333333325</v>
      </c>
      <c r="Y270" s="23">
        <f t="shared" si="102"/>
        <v>81.663611111111109</v>
      </c>
      <c r="Z270" s="23">
        <f t="shared" si="103"/>
        <v>-6.4842562136678605</v>
      </c>
      <c r="AA270" s="47">
        <f t="shared" si="110"/>
        <v>-7.0424403634149595</v>
      </c>
      <c r="AB270" s="24"/>
      <c r="AC270" s="32">
        <f t="shared" si="115"/>
        <v>-0.96911919336624952</v>
      </c>
      <c r="AD270" s="49">
        <f t="shared" si="129"/>
        <v>-0.22450000000000001</v>
      </c>
      <c r="AE270" s="32"/>
      <c r="AF270" s="32"/>
      <c r="AG270" s="20"/>
      <c r="AI270" s="23">
        <f t="shared" si="122"/>
        <v>2010.192861730324</v>
      </c>
      <c r="AJ270" s="23">
        <f t="shared" si="123"/>
        <v>2010.4286070364301</v>
      </c>
      <c r="AO270" s="32">
        <f t="shared" si="116"/>
        <v>0.67440264318950705</v>
      </c>
      <c r="AP270" s="32">
        <f t="shared" si="130"/>
        <v>0.191</v>
      </c>
    </row>
    <row r="271" spans="1:42">
      <c r="A271" s="10">
        <f>Weekly!B271</f>
        <v>1955.1540032559826</v>
      </c>
      <c r="B271" s="1">
        <f>Weekly!C271</f>
        <v>37.520000000000003</v>
      </c>
      <c r="C271" s="6"/>
      <c r="D271" s="14"/>
      <c r="F271" s="23">
        <f t="shared" si="117"/>
        <v>1956.4036412988041</v>
      </c>
      <c r="G271" s="23">
        <f t="shared" si="118"/>
        <v>1956.4167382602545</v>
      </c>
      <c r="H271" s="23">
        <f t="shared" si="126"/>
        <v>45.14</v>
      </c>
      <c r="I271" s="23">
        <f t="shared" si="104"/>
        <v>45.536666666666662</v>
      </c>
      <c r="J271" s="23">
        <f t="shared" si="105"/>
        <v>46.913888888888891</v>
      </c>
      <c r="K271" s="23">
        <f t="shared" si="106"/>
        <v>-2.9356385813251396</v>
      </c>
      <c r="L271" s="54">
        <f t="shared" si="127"/>
        <v>-3.7811593344780681</v>
      </c>
      <c r="M271" s="24"/>
      <c r="N271" s="32">
        <f t="shared" si="114"/>
        <v>0.34922799667374765</v>
      </c>
      <c r="O271" s="32">
        <f t="shared" si="128"/>
        <v>-0.16400000000000001</v>
      </c>
      <c r="P271" s="32"/>
      <c r="Q271" s="42"/>
      <c r="R271" s="32"/>
      <c r="S271" s="20"/>
      <c r="U271" s="23">
        <f t="shared" si="119"/>
        <v>1970.4697778964739</v>
      </c>
      <c r="V271" s="23">
        <f t="shared" si="120"/>
        <v>1970.5090687808249</v>
      </c>
      <c r="W271" s="23">
        <f t="shared" si="121"/>
        <v>74.632499999999993</v>
      </c>
      <c r="X271" s="23">
        <f t="shared" si="131"/>
        <v>75.875833333333333</v>
      </c>
      <c r="Y271" s="23">
        <f t="shared" si="102"/>
        <v>81.374722222222218</v>
      </c>
      <c r="Z271" s="23">
        <f t="shared" si="103"/>
        <v>-6.7574902116067985</v>
      </c>
      <c r="AA271" s="47">
        <f t="shared" si="110"/>
        <v>-8.2854012131804549</v>
      </c>
      <c r="AB271" s="24"/>
      <c r="AC271" s="32">
        <f t="shared" si="115"/>
        <v>-0.9008951432582375</v>
      </c>
      <c r="AD271" s="49">
        <f t="shared" si="129"/>
        <v>-0.22450000000000001</v>
      </c>
      <c r="AE271" s="32"/>
      <c r="AF271" s="32"/>
      <c r="AG271" s="20"/>
      <c r="AI271" s="23">
        <f t="shared" si="122"/>
        <v>2010.4286070364301</v>
      </c>
      <c r="AJ271" s="23">
        <f t="shared" si="123"/>
        <v>2010.6643523425362</v>
      </c>
      <c r="AO271" s="32">
        <f t="shared" si="116"/>
        <v>0.99123348787704779</v>
      </c>
      <c r="AP271" s="32">
        <f t="shared" ref="AP271:AP283" si="132">AP270</f>
        <v>0.191</v>
      </c>
    </row>
    <row r="272" spans="1:42">
      <c r="A272" s="10">
        <f>Weekly!B272</f>
        <v>1955.1731682114926</v>
      </c>
      <c r="B272" s="1">
        <f>Weekly!C272</f>
        <v>35.82</v>
      </c>
      <c r="C272" s="6"/>
      <c r="D272" s="14"/>
      <c r="F272" s="23">
        <f t="shared" si="117"/>
        <v>1956.4298352217047</v>
      </c>
      <c r="G272" s="23">
        <f t="shared" si="118"/>
        <v>1956.4429321831551</v>
      </c>
      <c r="H272" s="23">
        <f t="shared" si="126"/>
        <v>46.37</v>
      </c>
      <c r="I272" s="23">
        <f t="shared" si="104"/>
        <v>46.096666666666664</v>
      </c>
      <c r="J272" s="23">
        <f t="shared" si="105"/>
        <v>47.00611111111111</v>
      </c>
      <c r="K272" s="23">
        <f t="shared" si="106"/>
        <v>-1.9347366181702186</v>
      </c>
      <c r="L272" s="54">
        <f t="shared" si="127"/>
        <v>-1.3532519412369548</v>
      </c>
      <c r="M272" s="24"/>
      <c r="N272" s="32">
        <f t="shared" si="114"/>
        <v>-0.33479211033697565</v>
      </c>
      <c r="O272" s="32">
        <f t="shared" si="128"/>
        <v>-0.16400000000000001</v>
      </c>
      <c r="P272" s="32"/>
      <c r="Q272" s="42"/>
      <c r="R272" s="32"/>
      <c r="S272" s="20"/>
      <c r="U272" s="23">
        <f t="shared" si="119"/>
        <v>1970.5483596651759</v>
      </c>
      <c r="V272" s="23">
        <f t="shared" si="120"/>
        <v>1970.5876505495269</v>
      </c>
      <c r="W272" s="23">
        <f t="shared" si="121"/>
        <v>77.08250000000001</v>
      </c>
      <c r="X272" s="23">
        <f t="shared" si="131"/>
        <v>77.775833333333324</v>
      </c>
      <c r="Y272" s="23">
        <f t="shared" si="102"/>
        <v>81.058611111111105</v>
      </c>
      <c r="Z272" s="23">
        <f t="shared" si="103"/>
        <v>-4.0498816014475132</v>
      </c>
      <c r="AA272" s="47">
        <f t="shared" ref="AA272:AA335" si="133">100*((W272/Y272)-1)</f>
        <v>-4.905229754875573</v>
      </c>
      <c r="AB272" s="24"/>
      <c r="AC272" s="32">
        <f t="shared" si="115"/>
        <v>-0.41113224328625481</v>
      </c>
      <c r="AD272" s="49">
        <f t="shared" si="129"/>
        <v>-0.22450000000000001</v>
      </c>
      <c r="AE272" s="32"/>
      <c r="AF272" s="32"/>
      <c r="AG272" s="20"/>
      <c r="AI272" s="23">
        <f t="shared" si="122"/>
        <v>2010.6643523425362</v>
      </c>
      <c r="AJ272" s="23">
        <f t="shared" si="123"/>
        <v>2010.9000976486423</v>
      </c>
      <c r="AO272" s="32">
        <f t="shared" si="116"/>
        <v>0.84425516725383043</v>
      </c>
      <c r="AP272" s="32">
        <f t="shared" si="132"/>
        <v>0.191</v>
      </c>
    </row>
    <row r="273" spans="1:42">
      <c r="A273" s="10">
        <f>Weekly!B273</f>
        <v>1955.1923331670025</v>
      </c>
      <c r="B273" s="1">
        <f>Weekly!C273</f>
        <v>36.18</v>
      </c>
      <c r="C273" s="6"/>
      <c r="D273" s="14"/>
      <c r="F273" s="23">
        <f t="shared" si="117"/>
        <v>1956.4560291446053</v>
      </c>
      <c r="G273" s="23">
        <f t="shared" si="118"/>
        <v>1956.4691261060557</v>
      </c>
      <c r="H273" s="23">
        <f t="shared" si="126"/>
        <v>46.78</v>
      </c>
      <c r="I273" s="23">
        <f t="shared" si="104"/>
        <v>47.063333333333333</v>
      </c>
      <c r="J273" s="23">
        <f t="shared" si="105"/>
        <v>47.286111111111111</v>
      </c>
      <c r="K273" s="23">
        <f t="shared" si="106"/>
        <v>-0.47112729836104039</v>
      </c>
      <c r="L273" s="54">
        <f t="shared" si="127"/>
        <v>-1.0703166304411704</v>
      </c>
      <c r="M273" s="24"/>
      <c r="N273" s="32">
        <f t="shared" si="114"/>
        <v>-0.86215926812219623</v>
      </c>
      <c r="O273" s="32">
        <f t="shared" si="128"/>
        <v>-0.16400000000000001</v>
      </c>
      <c r="P273" s="32"/>
      <c r="Q273" s="42"/>
      <c r="R273" s="32"/>
      <c r="S273" s="20"/>
      <c r="U273" s="23">
        <f t="shared" si="119"/>
        <v>1970.6269414338778</v>
      </c>
      <c r="V273" s="23">
        <f t="shared" si="120"/>
        <v>1970.6662323182288</v>
      </c>
      <c r="W273" s="23">
        <f t="shared" si="121"/>
        <v>81.612499999999997</v>
      </c>
      <c r="X273" s="23">
        <f t="shared" si="131"/>
        <v>80.872500000000002</v>
      </c>
      <c r="Y273" s="23">
        <f t="shared" si="102"/>
        <v>81.336944444444441</v>
      </c>
      <c r="Z273" s="23">
        <f t="shared" si="103"/>
        <v>-0.57101289901745345</v>
      </c>
      <c r="AA273" s="47">
        <f t="shared" si="133"/>
        <v>0.33878277262280321</v>
      </c>
      <c r="AB273" s="24"/>
      <c r="AC273" s="32">
        <f t="shared" si="115"/>
        <v>0.27100400254491847</v>
      </c>
      <c r="AD273" s="49">
        <f t="shared" si="129"/>
        <v>-0.22450000000000001</v>
      </c>
      <c r="AE273" s="32"/>
      <c r="AF273" s="32"/>
      <c r="AG273" s="20"/>
      <c r="AI273" s="23">
        <f t="shared" si="122"/>
        <v>2010.9000976486423</v>
      </c>
      <c r="AJ273" s="23">
        <f t="shared" si="123"/>
        <v>2011.1358429547483</v>
      </c>
      <c r="AO273" s="32">
        <f t="shared" si="116"/>
        <v>0.30224047102153079</v>
      </c>
      <c r="AP273" s="32">
        <f t="shared" si="132"/>
        <v>0.191</v>
      </c>
    </row>
    <row r="274" spans="1:42">
      <c r="A274" s="10">
        <f>Weekly!B274</f>
        <v>1955.2114981225125</v>
      </c>
      <c r="B274" s="1">
        <f>Weekly!C274</f>
        <v>36.96</v>
      </c>
      <c r="C274" s="6"/>
      <c r="D274" s="14"/>
      <c r="F274" s="23">
        <f t="shared" si="117"/>
        <v>1956.4822230675059</v>
      </c>
      <c r="G274" s="23">
        <f t="shared" si="118"/>
        <v>1956.4953200289563</v>
      </c>
      <c r="H274" s="23">
        <f t="shared" si="126"/>
        <v>48.04</v>
      </c>
      <c r="I274" s="23">
        <f t="shared" si="104"/>
        <v>47.951666666666661</v>
      </c>
      <c r="J274" s="23">
        <f t="shared" si="105"/>
        <v>47.571111111111101</v>
      </c>
      <c r="K274" s="23">
        <f t="shared" si="106"/>
        <v>0.79997197178494073</v>
      </c>
      <c r="L274" s="54">
        <f t="shared" si="127"/>
        <v>0.98565889662260986</v>
      </c>
      <c r="M274" s="24"/>
      <c r="N274" s="32">
        <f t="shared" si="114"/>
        <v>-0.98611252252322046</v>
      </c>
      <c r="O274" s="32">
        <f t="shared" si="128"/>
        <v>-0.16400000000000001</v>
      </c>
      <c r="P274" s="32"/>
      <c r="Q274" s="42"/>
      <c r="R274" s="32"/>
      <c r="S274" s="20"/>
      <c r="U274" s="23">
        <f t="shared" si="119"/>
        <v>1970.7055232025798</v>
      </c>
      <c r="V274" s="23">
        <f t="shared" si="120"/>
        <v>1970.7448140869308</v>
      </c>
      <c r="W274" s="23">
        <f t="shared" si="121"/>
        <v>83.922499999999999</v>
      </c>
      <c r="X274" s="23">
        <f t="shared" si="131"/>
        <v>83.138333333333335</v>
      </c>
      <c r="Y274" s="23">
        <f t="shared" si="102"/>
        <v>83.051944444444459</v>
      </c>
      <c r="Z274" s="23">
        <f t="shared" si="103"/>
        <v>0.1040179004438091</v>
      </c>
      <c r="AA274" s="47">
        <f t="shared" si="133"/>
        <v>1.0482061092957018</v>
      </c>
      <c r="AB274" s="24"/>
      <c r="AC274" s="32">
        <f t="shared" si="115"/>
        <v>0.82633446371157004</v>
      </c>
      <c r="AD274" s="49">
        <f t="shared" si="129"/>
        <v>-0.22450000000000001</v>
      </c>
      <c r="AE274" s="32"/>
      <c r="AF274" s="32"/>
      <c r="AG274" s="20"/>
      <c r="AI274" s="23">
        <f t="shared" si="122"/>
        <v>2011.1358429547483</v>
      </c>
      <c r="AJ274" s="23">
        <f t="shared" si="123"/>
        <v>2011.3715882608544</v>
      </c>
      <c r="AK274" s="44"/>
      <c r="AL274" s="44"/>
      <c r="AM274" s="44"/>
      <c r="AN274" s="44"/>
      <c r="AO274" s="32">
        <f t="shared" ref="AO274:AO283" si="134" xml:space="preserve"> SIN((2*PI()*(AJ274-2000+AP274)/2.1217077549548) + 0.707378034)</f>
        <v>-0.3811959006304057</v>
      </c>
      <c r="AP274" s="32">
        <f t="shared" si="132"/>
        <v>0.191</v>
      </c>
    </row>
    <row r="275" spans="1:42">
      <c r="A275" s="10">
        <f>Weekly!B275</f>
        <v>1955.2306630780224</v>
      </c>
      <c r="B275" s="1">
        <f>Weekly!C275</f>
        <v>36.950000000000003</v>
      </c>
      <c r="C275" s="6"/>
      <c r="D275" s="14"/>
      <c r="F275" s="23">
        <f t="shared" si="117"/>
        <v>1956.5084169904064</v>
      </c>
      <c r="G275" s="23">
        <f t="shared" si="118"/>
        <v>1956.5215139518568</v>
      </c>
      <c r="H275" s="23">
        <f t="shared" si="126"/>
        <v>49.034999999999997</v>
      </c>
      <c r="I275" s="23">
        <f t="shared" si="104"/>
        <v>48.718333333333327</v>
      </c>
      <c r="J275" s="23">
        <f t="shared" si="105"/>
        <v>47.887777777777771</v>
      </c>
      <c r="K275" s="23">
        <f t="shared" si="106"/>
        <v>1.7343789879115556</v>
      </c>
      <c r="L275" s="54">
        <f t="shared" si="127"/>
        <v>2.3956472307942178</v>
      </c>
      <c r="M275" s="24"/>
      <c r="N275" s="32">
        <f t="shared" si="114"/>
        <v>-0.64865276821903972</v>
      </c>
      <c r="O275" s="32">
        <f t="shared" si="128"/>
        <v>-0.16400000000000001</v>
      </c>
      <c r="P275" s="32"/>
      <c r="Q275" s="42"/>
      <c r="R275" s="32"/>
      <c r="S275" s="20"/>
      <c r="U275" s="23">
        <f t="shared" si="119"/>
        <v>1970.7841049712817</v>
      </c>
      <c r="V275" s="23">
        <f t="shared" si="120"/>
        <v>1970.8233958556327</v>
      </c>
      <c r="W275" s="23">
        <f t="shared" si="121"/>
        <v>83.88</v>
      </c>
      <c r="X275" s="23">
        <f t="shared" si="131"/>
        <v>84.474166666666676</v>
      </c>
      <c r="Y275" s="23">
        <f t="shared" si="102"/>
        <v>85.457444444444434</v>
      </c>
      <c r="Z275" s="23">
        <f t="shared" si="103"/>
        <v>-1.1506051745052814</v>
      </c>
      <c r="AA275" s="47">
        <f t="shared" si="133"/>
        <v>-1.8458830060965936</v>
      </c>
      <c r="AB275" s="24"/>
      <c r="AC275" s="32">
        <f t="shared" si="115"/>
        <v>0.99501384562371731</v>
      </c>
      <c r="AD275" s="49">
        <f t="shared" si="129"/>
        <v>-0.22450000000000001</v>
      </c>
      <c r="AE275" s="32"/>
      <c r="AF275" s="32"/>
      <c r="AG275" s="20"/>
      <c r="AI275" s="23">
        <f t="shared" si="122"/>
        <v>2011.3715882608544</v>
      </c>
      <c r="AJ275" s="23">
        <f t="shared" si="123"/>
        <v>2011.6073335669605</v>
      </c>
      <c r="AK275" s="44"/>
      <c r="AL275" s="44"/>
      <c r="AM275" s="44"/>
      <c r="AN275" s="44"/>
      <c r="AO275" s="32">
        <f t="shared" si="134"/>
        <v>-0.88626647385685775</v>
      </c>
      <c r="AP275" s="32">
        <f t="shared" si="132"/>
        <v>0.191</v>
      </c>
    </row>
    <row r="276" spans="1:42">
      <c r="A276" s="10">
        <f>Weekly!B276</f>
        <v>1955.2498280335324</v>
      </c>
      <c r="B276" s="1">
        <f>Weekly!C276</f>
        <v>37.340000000000003</v>
      </c>
      <c r="C276" s="6"/>
      <c r="D276" s="14"/>
      <c r="F276" s="23">
        <f t="shared" si="117"/>
        <v>1956.534610913307</v>
      </c>
      <c r="G276" s="23">
        <f t="shared" si="118"/>
        <v>1956.5477078747574</v>
      </c>
      <c r="H276" s="23">
        <f t="shared" si="126"/>
        <v>49.08</v>
      </c>
      <c r="I276" s="23">
        <f t="shared" si="104"/>
        <v>49.251666666666665</v>
      </c>
      <c r="J276" s="23">
        <f t="shared" si="105"/>
        <v>48.151111111111106</v>
      </c>
      <c r="K276" s="23">
        <f t="shared" si="106"/>
        <v>2.2856285767029805</v>
      </c>
      <c r="L276" s="54">
        <f t="shared" si="127"/>
        <v>1.9291120546427898</v>
      </c>
      <c r="M276" s="24"/>
      <c r="N276" s="32">
        <f t="shared" si="114"/>
        <v>-7.6811746948483002E-3</v>
      </c>
      <c r="O276" s="32">
        <f t="shared" si="128"/>
        <v>-0.16400000000000001</v>
      </c>
      <c r="P276" s="32"/>
      <c r="Q276" s="42"/>
      <c r="R276" s="32"/>
      <c r="S276" s="20"/>
      <c r="U276" s="23">
        <f t="shared" si="119"/>
        <v>1970.8626867399837</v>
      </c>
      <c r="V276" s="23">
        <f t="shared" si="120"/>
        <v>1970.9019776243347</v>
      </c>
      <c r="W276" s="23">
        <f t="shared" si="121"/>
        <v>85.62</v>
      </c>
      <c r="X276" s="23">
        <f t="shared" si="131"/>
        <v>86.77</v>
      </c>
      <c r="Y276" s="23">
        <f t="shared" si="102"/>
        <v>88.306333333333342</v>
      </c>
      <c r="Z276" s="23">
        <f t="shared" si="103"/>
        <v>-1.7397770639327681</v>
      </c>
      <c r="AA276" s="47">
        <f t="shared" si="133"/>
        <v>-3.0420619132640603</v>
      </c>
      <c r="AB276" s="24"/>
      <c r="AC276" s="32">
        <f t="shared" si="115"/>
        <v>0.69811519082225171</v>
      </c>
      <c r="AD276" s="49">
        <f t="shared" si="129"/>
        <v>-0.22450000000000001</v>
      </c>
      <c r="AE276" s="32"/>
      <c r="AF276" s="32"/>
      <c r="AG276" s="20"/>
      <c r="AI276" s="23">
        <f t="shared" si="122"/>
        <v>2011.6073335669605</v>
      </c>
      <c r="AJ276" s="23">
        <f t="shared" si="123"/>
        <v>2011.8430788730666</v>
      </c>
      <c r="AK276" s="44"/>
      <c r="AL276" s="44"/>
      <c r="AM276" s="44"/>
      <c r="AN276" s="44"/>
      <c r="AO276" s="32">
        <f t="shared" si="134"/>
        <v>-0.97664311421100525</v>
      </c>
      <c r="AP276" s="32">
        <f t="shared" si="132"/>
        <v>0.191</v>
      </c>
    </row>
    <row r="277" spans="1:42">
      <c r="A277" s="10">
        <f>Weekly!B277</f>
        <v>1955.2689929890423</v>
      </c>
      <c r="B277" s="1">
        <f>Weekly!C277</f>
        <v>37.96</v>
      </c>
      <c r="C277" s="6"/>
      <c r="D277" s="14"/>
      <c r="F277" s="23">
        <f t="shared" si="117"/>
        <v>1956.5608048362076</v>
      </c>
      <c r="G277" s="23">
        <f t="shared" si="118"/>
        <v>1956.573901797658</v>
      </c>
      <c r="H277" s="23">
        <f t="shared" si="126"/>
        <v>49.64</v>
      </c>
      <c r="I277" s="23">
        <f t="shared" si="104"/>
        <v>49.225000000000001</v>
      </c>
      <c r="J277" s="23">
        <f t="shared" si="105"/>
        <v>48.277777777777771</v>
      </c>
      <c r="K277" s="23">
        <f t="shared" si="106"/>
        <v>1.9620253164557067</v>
      </c>
      <c r="L277" s="54">
        <f t="shared" si="127"/>
        <v>2.821634062140399</v>
      </c>
      <c r="M277" s="24"/>
      <c r="N277" s="32">
        <f t="shared" si="114"/>
        <v>0.63688452583560917</v>
      </c>
      <c r="O277" s="32">
        <f t="shared" si="128"/>
        <v>-0.16400000000000001</v>
      </c>
      <c r="P277" s="32"/>
      <c r="Q277" s="42"/>
      <c r="R277" s="32"/>
      <c r="S277" s="20"/>
      <c r="U277" s="23">
        <f t="shared" si="119"/>
        <v>1970.9412685086857</v>
      </c>
      <c r="V277" s="23">
        <f t="shared" si="120"/>
        <v>1970.9805593930366</v>
      </c>
      <c r="W277" s="23">
        <f t="shared" si="121"/>
        <v>90.81</v>
      </c>
      <c r="X277" s="23">
        <f t="shared" si="131"/>
        <v>90.141666666666666</v>
      </c>
      <c r="Y277" s="23">
        <f t="shared" si="102"/>
        <v>91.230222222222224</v>
      </c>
      <c r="Z277" s="23">
        <f t="shared" si="103"/>
        <v>-1.1931962117816775</v>
      </c>
      <c r="AA277" s="47">
        <f t="shared" si="133"/>
        <v>-0.46061733928327575</v>
      </c>
      <c r="AB277" s="24"/>
      <c r="AC277" s="32">
        <f t="shared" si="115"/>
        <v>7.4560679549575792E-2</v>
      </c>
      <c r="AD277" s="49">
        <f t="shared" si="129"/>
        <v>-0.22450000000000001</v>
      </c>
      <c r="AE277" s="32"/>
      <c r="AF277" s="32"/>
      <c r="AG277" s="20"/>
      <c r="AI277" s="23">
        <f t="shared" si="122"/>
        <v>2011.8430788730666</v>
      </c>
      <c r="AJ277" s="23">
        <f t="shared" si="123"/>
        <v>2012.0788241791727</v>
      </c>
      <c r="AK277" s="44"/>
      <c r="AL277" s="44"/>
      <c r="AM277" s="44"/>
      <c r="AN277" s="44"/>
      <c r="AO277" s="32">
        <f t="shared" si="134"/>
        <v>-0.61003758724668034</v>
      </c>
      <c r="AP277" s="32">
        <f t="shared" si="132"/>
        <v>0.191</v>
      </c>
    </row>
    <row r="278" spans="1:42">
      <c r="A278" s="10">
        <f>Weekly!B278</f>
        <v>1955.2881579445523</v>
      </c>
      <c r="B278" s="1">
        <f>Weekly!C278</f>
        <v>38.01</v>
      </c>
      <c r="C278" s="6"/>
      <c r="D278" s="14"/>
      <c r="F278" s="23">
        <f t="shared" si="117"/>
        <v>1956.5869987591082</v>
      </c>
      <c r="G278" s="23">
        <f t="shared" si="118"/>
        <v>1956.6000957205586</v>
      </c>
      <c r="H278" s="23">
        <f t="shared" si="126"/>
        <v>48.954999999999998</v>
      </c>
      <c r="I278" s="23">
        <f t="shared" si="104"/>
        <v>48.848333333333336</v>
      </c>
      <c r="J278" s="23">
        <f t="shared" si="105"/>
        <v>48.255555555555546</v>
      </c>
      <c r="K278" s="23">
        <f t="shared" si="106"/>
        <v>1.2284135390283391</v>
      </c>
      <c r="L278" s="54">
        <f t="shared" si="127"/>
        <v>1.4494588993783308</v>
      </c>
      <c r="M278" s="24"/>
      <c r="N278" s="32">
        <f t="shared" si="114"/>
        <v>0.98344487854689611</v>
      </c>
      <c r="O278" s="32">
        <f t="shared" si="128"/>
        <v>-0.16400000000000001</v>
      </c>
      <c r="P278" s="32"/>
      <c r="Q278" s="42"/>
      <c r="R278" s="32"/>
      <c r="S278" s="20"/>
      <c r="U278" s="23">
        <f t="shared" si="119"/>
        <v>1971.0198502773876</v>
      </c>
      <c r="V278" s="23">
        <f t="shared" si="120"/>
        <v>1971.0591411617386</v>
      </c>
      <c r="W278" s="23">
        <f t="shared" si="121"/>
        <v>93.995000000000005</v>
      </c>
      <c r="X278" s="23">
        <f t="shared" si="131"/>
        <v>94.122333333333344</v>
      </c>
      <c r="Y278" s="23">
        <f t="shared" si="102"/>
        <v>93.43161111111111</v>
      </c>
      <c r="Z278" s="23">
        <f t="shared" si="103"/>
        <v>0.73928107843588275</v>
      </c>
      <c r="AA278" s="47">
        <f t="shared" si="133"/>
        <v>0.60299601193742891</v>
      </c>
      <c r="AB278" s="24"/>
      <c r="AC278" s="32">
        <f t="shared" si="115"/>
        <v>-0.58388160233393016</v>
      </c>
      <c r="AD278" s="49">
        <f t="shared" si="129"/>
        <v>-0.22450000000000001</v>
      </c>
      <c r="AE278" s="32"/>
      <c r="AF278" s="32"/>
      <c r="AG278" s="20"/>
      <c r="AI278" s="23">
        <f t="shared" si="122"/>
        <v>2012.0788241791727</v>
      </c>
      <c r="AJ278" s="23">
        <f t="shared" si="123"/>
        <v>2012.3145694852788</v>
      </c>
      <c r="AK278" s="44"/>
      <c r="AL278" s="44"/>
      <c r="AM278" s="44"/>
      <c r="AN278" s="44"/>
      <c r="AO278" s="32">
        <f t="shared" si="134"/>
        <v>4.2011306602940134E-2</v>
      </c>
      <c r="AP278" s="32">
        <f t="shared" si="132"/>
        <v>0.191</v>
      </c>
    </row>
    <row r="279" spans="1:42">
      <c r="A279" s="10">
        <f>Weekly!B279</f>
        <v>1955.3073229000622</v>
      </c>
      <c r="B279" s="1">
        <f>Weekly!C279</f>
        <v>37.96</v>
      </c>
      <c r="C279" s="6"/>
      <c r="D279" s="14"/>
      <c r="F279" s="23">
        <f t="shared" si="117"/>
        <v>1956.6131926820087</v>
      </c>
      <c r="G279" s="23">
        <f t="shared" si="118"/>
        <v>1956.6262896434591</v>
      </c>
      <c r="H279" s="23">
        <f t="shared" si="126"/>
        <v>47.95</v>
      </c>
      <c r="I279" s="23">
        <f t="shared" si="104"/>
        <v>48.138333333333328</v>
      </c>
      <c r="J279" s="23">
        <f t="shared" si="105"/>
        <v>47.956666666666663</v>
      </c>
      <c r="K279" s="23">
        <f t="shared" si="106"/>
        <v>0.37881420727043924</v>
      </c>
      <c r="L279" s="54">
        <f t="shared" si="127"/>
        <v>-1.3901438798902266E-2</v>
      </c>
      <c r="M279" s="24"/>
      <c r="N279" s="32">
        <f t="shared" si="114"/>
        <v>0.86984044281716388</v>
      </c>
      <c r="O279" s="32">
        <f t="shared" si="128"/>
        <v>-0.16400000000000001</v>
      </c>
      <c r="P279" s="32"/>
      <c r="Q279" s="42"/>
      <c r="R279" s="32"/>
      <c r="S279" s="20"/>
      <c r="U279" s="23">
        <f t="shared" si="119"/>
        <v>1971.0984320460896</v>
      </c>
      <c r="V279" s="23">
        <f t="shared" si="120"/>
        <v>1971.1377229304405</v>
      </c>
      <c r="W279" s="23">
        <f t="shared" si="121"/>
        <v>97.561999999999998</v>
      </c>
      <c r="X279" s="23">
        <f t="shared" si="131"/>
        <v>97.276499999999999</v>
      </c>
      <c r="Y279" s="23">
        <f t="shared" si="102"/>
        <v>95.19938888888889</v>
      </c>
      <c r="Z279" s="23">
        <f t="shared" si="103"/>
        <v>2.181853408256007</v>
      </c>
      <c r="AA279" s="47">
        <f t="shared" si="133"/>
        <v>2.481750291347562</v>
      </c>
      <c r="AB279" s="24"/>
      <c r="AC279" s="32">
        <f t="shared" si="115"/>
        <v>-0.9691191933647233</v>
      </c>
      <c r="AD279" s="49">
        <f t="shared" si="129"/>
        <v>-0.22450000000000001</v>
      </c>
      <c r="AE279" s="32"/>
      <c r="AF279" s="32"/>
      <c r="AG279" s="20"/>
      <c r="AI279" s="23">
        <f t="shared" si="122"/>
        <v>2012.3145694852788</v>
      </c>
      <c r="AJ279" s="23">
        <f t="shared" si="123"/>
        <v>2012.5503147913848</v>
      </c>
      <c r="AK279" s="44"/>
      <c r="AL279" s="44"/>
      <c r="AM279" s="44"/>
      <c r="AN279" s="44"/>
      <c r="AO279" s="32">
        <f t="shared" si="134"/>
        <v>0.67440264318937571</v>
      </c>
      <c r="AP279" s="32">
        <f t="shared" si="132"/>
        <v>0.191</v>
      </c>
    </row>
    <row r="280" spans="1:42">
      <c r="A280" s="10">
        <f>Weekly!B280</f>
        <v>1955.3264878555722</v>
      </c>
      <c r="B280" s="1">
        <f>Weekly!C280</f>
        <v>37.89</v>
      </c>
      <c r="C280" s="6"/>
      <c r="D280" s="14"/>
      <c r="F280" s="23">
        <f t="shared" si="117"/>
        <v>1956.6393866049093</v>
      </c>
      <c r="G280" s="23">
        <f t="shared" si="118"/>
        <v>1956.6524835663597</v>
      </c>
      <c r="H280" s="23">
        <f t="shared" si="126"/>
        <v>47.51</v>
      </c>
      <c r="I280" s="23">
        <f t="shared" si="104"/>
        <v>47.656666666666673</v>
      </c>
      <c r="J280" s="23">
        <f t="shared" si="105"/>
        <v>47.7</v>
      </c>
      <c r="K280" s="23">
        <f t="shared" si="106"/>
        <v>-9.0845562543662162E-2</v>
      </c>
      <c r="L280" s="54">
        <f t="shared" si="127"/>
        <v>-0.39832285115305455</v>
      </c>
      <c r="M280" s="24"/>
      <c r="N280" s="32">
        <f t="shared" si="114"/>
        <v>0.34922799669656501</v>
      </c>
      <c r="O280" s="32">
        <f t="shared" si="128"/>
        <v>-0.16400000000000001</v>
      </c>
      <c r="P280" s="32"/>
      <c r="Q280" s="42"/>
      <c r="R280" s="32"/>
      <c r="S280" s="20"/>
      <c r="U280" s="23">
        <f t="shared" si="119"/>
        <v>1971.1770138147915</v>
      </c>
      <c r="V280" s="23">
        <f t="shared" si="120"/>
        <v>1971.2163046991425</v>
      </c>
      <c r="W280" s="23">
        <f t="shared" si="121"/>
        <v>100.27249999999999</v>
      </c>
      <c r="X280" s="23">
        <f t="shared" si="131"/>
        <v>100.41066666666666</v>
      </c>
      <c r="Y280" s="23">
        <f t="shared" si="102"/>
        <v>96.94938888888889</v>
      </c>
      <c r="Z280" s="23">
        <f t="shared" si="103"/>
        <v>3.5701904028963449</v>
      </c>
      <c r="AA280" s="47">
        <f t="shared" si="133"/>
        <v>3.4276761815586365</v>
      </c>
      <c r="AB280" s="24"/>
      <c r="AC280" s="32">
        <f t="shared" si="115"/>
        <v>-0.90089514326092368</v>
      </c>
      <c r="AD280" s="49">
        <f t="shared" si="129"/>
        <v>-0.22450000000000001</v>
      </c>
      <c r="AE280" s="32"/>
      <c r="AF280" s="32"/>
      <c r="AG280" s="20"/>
      <c r="AI280" s="23">
        <f t="shared" si="122"/>
        <v>2012.5503147913848</v>
      </c>
      <c r="AJ280" s="23">
        <f t="shared" si="123"/>
        <v>2012.7860600974909</v>
      </c>
      <c r="AK280" s="44"/>
      <c r="AL280" s="44"/>
      <c r="AM280" s="44"/>
      <c r="AN280" s="44"/>
      <c r="AO280" s="32">
        <f t="shared" si="134"/>
        <v>0.99123348787702426</v>
      </c>
      <c r="AP280" s="32">
        <f t="shared" si="132"/>
        <v>0.191</v>
      </c>
    </row>
    <row r="281" spans="1:42">
      <c r="A281" s="10">
        <f>Weekly!B281</f>
        <v>1955.3456528110821</v>
      </c>
      <c r="B281" s="1">
        <f>Weekly!C281</f>
        <v>37.44</v>
      </c>
      <c r="C281" s="6"/>
      <c r="D281" s="14"/>
      <c r="F281" s="23">
        <f t="shared" si="117"/>
        <v>1956.6655805278099</v>
      </c>
      <c r="G281" s="23">
        <f t="shared" si="118"/>
        <v>1956.6786774892603</v>
      </c>
      <c r="H281" s="23">
        <f t="shared" si="126"/>
        <v>47.510000000000005</v>
      </c>
      <c r="I281" s="23">
        <f t="shared" si="104"/>
        <v>47.20000000000001</v>
      </c>
      <c r="J281" s="23">
        <f t="shared" si="105"/>
        <v>47.384444444444448</v>
      </c>
      <c r="K281" s="23">
        <f t="shared" si="106"/>
        <v>-0.38925104347417028</v>
      </c>
      <c r="L281" s="54">
        <f t="shared" si="127"/>
        <v>0.26497209585893966</v>
      </c>
      <c r="M281" s="24"/>
      <c r="N281" s="32">
        <f t="shared" si="114"/>
        <v>-0.33479211031381606</v>
      </c>
      <c r="O281" s="32">
        <f t="shared" si="128"/>
        <v>-0.16400000000000001</v>
      </c>
      <c r="P281" s="32"/>
      <c r="Q281" s="42"/>
      <c r="R281" s="32"/>
      <c r="S281" s="20"/>
      <c r="U281" s="23">
        <f t="shared" si="119"/>
        <v>1971.2555955834935</v>
      </c>
      <c r="V281" s="23">
        <f t="shared" si="120"/>
        <v>1971.2948864678444</v>
      </c>
      <c r="W281" s="23">
        <f t="shared" si="121"/>
        <v>103.39749999999999</v>
      </c>
      <c r="X281" s="23">
        <f t="shared" si="131"/>
        <v>101.69833333333332</v>
      </c>
      <c r="Y281" s="23">
        <f t="shared" si="102"/>
        <v>98.098555555555549</v>
      </c>
      <c r="Z281" s="23">
        <f t="shared" si="103"/>
        <v>3.6695522756592824</v>
      </c>
      <c r="AA281" s="47">
        <f t="shared" si="133"/>
        <v>5.4016538922874613</v>
      </c>
      <c r="AB281" s="24"/>
      <c r="AC281" s="32">
        <f t="shared" si="115"/>
        <v>-0.41113224329189663</v>
      </c>
      <c r="AD281" s="49">
        <f t="shared" si="129"/>
        <v>-0.22450000000000001</v>
      </c>
      <c r="AE281" s="32"/>
      <c r="AF281" s="32"/>
      <c r="AG281" s="20"/>
      <c r="AI281" s="23">
        <f t="shared" si="122"/>
        <v>2012.7860600974909</v>
      </c>
      <c r="AJ281" s="23">
        <f t="shared" si="123"/>
        <v>2013.021805403597</v>
      </c>
      <c r="AK281" s="44"/>
      <c r="AL281" s="44"/>
      <c r="AM281" s="44"/>
      <c r="AN281" s="44"/>
      <c r="AO281" s="32">
        <f t="shared" si="134"/>
        <v>0.84425516725392191</v>
      </c>
      <c r="AP281" s="32">
        <f t="shared" si="132"/>
        <v>0.191</v>
      </c>
    </row>
    <row r="282" spans="1:42">
      <c r="A282" s="10">
        <f>Weekly!B282</f>
        <v>1955.3648177665921</v>
      </c>
      <c r="B282" s="1">
        <f>Weekly!C282</f>
        <v>37.74</v>
      </c>
      <c r="C282" s="6"/>
      <c r="D282" s="14"/>
      <c r="F282" s="23">
        <f t="shared" si="117"/>
        <v>1956.6917744507105</v>
      </c>
      <c r="G282" s="23">
        <f t="shared" si="118"/>
        <v>1956.7048714121609</v>
      </c>
      <c r="H282" s="23">
        <f t="shared" si="126"/>
        <v>46.58</v>
      </c>
      <c r="I282" s="23">
        <f t="shared" si="104"/>
        <v>46.48</v>
      </c>
      <c r="J282" s="23">
        <f t="shared" si="105"/>
        <v>47.049444444444447</v>
      </c>
      <c r="K282" s="23">
        <f t="shared" si="106"/>
        <v>-1.2103106660841578</v>
      </c>
      <c r="L282" s="54">
        <f t="shared" si="127"/>
        <v>-0.99776830521084436</v>
      </c>
      <c r="M282" s="24"/>
      <c r="N282" s="32">
        <f t="shared" si="114"/>
        <v>-0.86215926810985932</v>
      </c>
      <c r="O282" s="32">
        <f t="shared" si="128"/>
        <v>-0.16400000000000001</v>
      </c>
      <c r="P282" s="32"/>
      <c r="Q282" s="42"/>
      <c r="R282" s="32"/>
      <c r="S282" s="20"/>
      <c r="U282" s="23">
        <f t="shared" si="119"/>
        <v>1971.3341773521954</v>
      </c>
      <c r="V282" s="23">
        <f t="shared" si="120"/>
        <v>1971.3734682365464</v>
      </c>
      <c r="W282" s="23">
        <f t="shared" si="121"/>
        <v>101.425</v>
      </c>
      <c r="X282" s="23">
        <f t="shared" si="131"/>
        <v>101.55166666666666</v>
      </c>
      <c r="Y282" s="23">
        <f t="shared" si="102"/>
        <v>99.162722222222229</v>
      </c>
      <c r="Z282" s="23">
        <f t="shared" si="103"/>
        <v>2.4091154326026265</v>
      </c>
      <c r="AA282" s="47">
        <f t="shared" si="133"/>
        <v>2.2813792593430859</v>
      </c>
      <c r="AB282" s="24"/>
      <c r="AC282" s="32">
        <f t="shared" si="115"/>
        <v>0.27100400253896101</v>
      </c>
      <c r="AD282" s="49">
        <f t="shared" si="129"/>
        <v>-0.22450000000000001</v>
      </c>
      <c r="AE282" s="32"/>
      <c r="AF282" s="32"/>
      <c r="AG282" s="20"/>
      <c r="AI282" s="23">
        <f t="shared" si="122"/>
        <v>2013.021805403597</v>
      </c>
      <c r="AJ282" s="23">
        <f t="shared" si="123"/>
        <v>2013.2575507097031</v>
      </c>
      <c r="AK282" s="44"/>
      <c r="AL282" s="44"/>
      <c r="AM282" s="44"/>
      <c r="AN282" s="44"/>
      <c r="AO282" s="32">
        <f t="shared" si="134"/>
        <v>0.30224047102170032</v>
      </c>
      <c r="AP282" s="32">
        <f t="shared" si="132"/>
        <v>0.191</v>
      </c>
    </row>
    <row r="283" spans="1:42">
      <c r="A283" s="10">
        <f>Weekly!B283</f>
        <v>1955.383982722102</v>
      </c>
      <c r="B283" s="1">
        <f>Weekly!C283</f>
        <v>37.93</v>
      </c>
      <c r="C283" s="6"/>
      <c r="D283" s="14"/>
      <c r="F283" s="23">
        <f t="shared" si="117"/>
        <v>1956.717968373611</v>
      </c>
      <c r="G283" s="23">
        <f t="shared" si="118"/>
        <v>1956.7310653350614</v>
      </c>
      <c r="H283" s="23">
        <f t="shared" si="126"/>
        <v>45.35</v>
      </c>
      <c r="I283" s="23">
        <f t="shared" si="104"/>
        <v>46.218333333333334</v>
      </c>
      <c r="J283" s="23">
        <f t="shared" si="105"/>
        <v>46.75888888888889</v>
      </c>
      <c r="K283" s="23">
        <f t="shared" si="106"/>
        <v>-1.1560487607822689</v>
      </c>
      <c r="L283" s="54">
        <f t="shared" si="127"/>
        <v>-3.0130931730152355</v>
      </c>
      <c r="M283" s="24"/>
      <c r="N283" s="32">
        <f t="shared" si="114"/>
        <v>-0.98611252252726456</v>
      </c>
      <c r="O283" s="32">
        <f t="shared" si="128"/>
        <v>-0.16400000000000001</v>
      </c>
      <c r="P283" s="32"/>
      <c r="Q283" s="42"/>
      <c r="R283" s="32"/>
      <c r="S283" s="20"/>
      <c r="U283" s="23">
        <f t="shared" si="119"/>
        <v>1971.4127591208974</v>
      </c>
      <c r="V283" s="23">
        <f t="shared" si="120"/>
        <v>1971.4520500052483</v>
      </c>
      <c r="W283" s="23">
        <f t="shared" si="121"/>
        <v>99.83250000000001</v>
      </c>
      <c r="X283" s="23">
        <f t="shared" si="131"/>
        <v>100.29583333333333</v>
      </c>
      <c r="Y283" s="23">
        <f t="shared" si="102"/>
        <v>99.669666666666672</v>
      </c>
      <c r="Z283" s="23">
        <f t="shared" si="103"/>
        <v>0.62824195927213555</v>
      </c>
      <c r="AA283" s="47">
        <f t="shared" si="133"/>
        <v>0.16337300883919603</v>
      </c>
      <c r="AB283" s="24"/>
      <c r="AC283" s="32">
        <f t="shared" si="115"/>
        <v>0.8263344637080845</v>
      </c>
      <c r="AD283" s="49">
        <f t="shared" si="129"/>
        <v>-0.22450000000000001</v>
      </c>
      <c r="AE283" s="32"/>
      <c r="AF283" s="32"/>
      <c r="AG283" s="20"/>
      <c r="AI283" s="23">
        <f t="shared" si="122"/>
        <v>2013.2575507097031</v>
      </c>
      <c r="AJ283" s="23">
        <f t="shared" si="123"/>
        <v>2013.4932960158092</v>
      </c>
      <c r="AK283" s="44"/>
      <c r="AL283" s="44"/>
      <c r="AM283" s="44"/>
      <c r="AN283" s="44"/>
      <c r="AO283" s="32">
        <f t="shared" si="134"/>
        <v>-0.38119590063024783</v>
      </c>
      <c r="AP283" s="32">
        <f t="shared" si="132"/>
        <v>0.191</v>
      </c>
    </row>
    <row r="284" spans="1:42">
      <c r="A284" s="10">
        <f>Weekly!B284</f>
        <v>1955.403147677612</v>
      </c>
      <c r="B284" s="1">
        <f>Weekly!C284</f>
        <v>38.369999999999997</v>
      </c>
      <c r="C284" s="6"/>
      <c r="D284" s="14"/>
      <c r="F284" s="23">
        <f t="shared" si="117"/>
        <v>1956.7441622965116</v>
      </c>
      <c r="G284" s="23">
        <f t="shared" si="118"/>
        <v>1956.757259257962</v>
      </c>
      <c r="H284" s="23">
        <f t="shared" si="126"/>
        <v>46.725000000000001</v>
      </c>
      <c r="I284" s="23">
        <f t="shared" si="104"/>
        <v>46.104999999999997</v>
      </c>
      <c r="J284" s="23">
        <f t="shared" si="105"/>
        <v>46.513333333333335</v>
      </c>
      <c r="K284" s="23">
        <f t="shared" si="106"/>
        <v>-0.87788447756916854</v>
      </c>
      <c r="L284" s="54">
        <f t="shared" si="127"/>
        <v>0.45506664755625703</v>
      </c>
      <c r="M284" s="24"/>
      <c r="N284" s="32">
        <f t="shared" si="114"/>
        <v>-0.64865276823757256</v>
      </c>
      <c r="O284" s="32">
        <f t="shared" si="128"/>
        <v>-0.16400000000000001</v>
      </c>
      <c r="P284" s="32"/>
      <c r="Q284" s="42"/>
      <c r="R284" s="32"/>
      <c r="S284" s="20"/>
      <c r="U284" s="23">
        <f t="shared" si="119"/>
        <v>1971.4913408895993</v>
      </c>
      <c r="V284" s="23">
        <f t="shared" si="120"/>
        <v>1971.5306317739503</v>
      </c>
      <c r="W284" s="23">
        <f t="shared" si="121"/>
        <v>99.63</v>
      </c>
      <c r="X284" s="23">
        <f t="shared" si="131"/>
        <v>98.475000000000009</v>
      </c>
      <c r="Y284" s="23">
        <f t="shared" si="102"/>
        <v>99.284444444444446</v>
      </c>
      <c r="Z284" s="23">
        <f t="shared" si="103"/>
        <v>-0.81527821299072212</v>
      </c>
      <c r="AA284" s="47">
        <f t="shared" si="133"/>
        <v>0.34804601817448599</v>
      </c>
      <c r="AB284" s="24"/>
      <c r="AC284" s="32">
        <f t="shared" si="115"/>
        <v>0.99501384562433748</v>
      </c>
      <c r="AD284" s="49">
        <f t="shared" si="129"/>
        <v>-0.22450000000000001</v>
      </c>
      <c r="AE284" s="32"/>
      <c r="AF284" s="32"/>
      <c r="AG284" s="20"/>
    </row>
    <row r="285" spans="1:42">
      <c r="A285" s="10">
        <f>Weekly!B285</f>
        <v>1955.4223126331219</v>
      </c>
      <c r="B285" s="1">
        <f>Weekly!C285</f>
        <v>39.25</v>
      </c>
      <c r="C285" s="6"/>
      <c r="D285" s="14"/>
      <c r="F285" s="23">
        <f t="shared" si="117"/>
        <v>1956.7703562194122</v>
      </c>
      <c r="G285" s="23">
        <f t="shared" si="118"/>
        <v>1956.7834531808626</v>
      </c>
      <c r="H285" s="23">
        <f t="shared" si="126"/>
        <v>46.24</v>
      </c>
      <c r="I285" s="23">
        <f t="shared" si="104"/>
        <v>46.53</v>
      </c>
      <c r="J285" s="23">
        <f t="shared" si="105"/>
        <v>46.24666666666667</v>
      </c>
      <c r="K285" s="23">
        <f t="shared" si="106"/>
        <v>0.61265676805535296</v>
      </c>
      <c r="L285" s="54">
        <f t="shared" si="127"/>
        <v>-1.4415453366012354E-2</v>
      </c>
      <c r="M285" s="24"/>
      <c r="N285" s="32">
        <f t="shared" si="114"/>
        <v>-7.6811747194254938E-3</v>
      </c>
      <c r="O285" s="32">
        <f t="shared" si="128"/>
        <v>-0.16400000000000001</v>
      </c>
      <c r="P285" s="32"/>
      <c r="Q285" s="42"/>
      <c r="R285" s="32"/>
      <c r="S285" s="20"/>
      <c r="U285" s="23">
        <f t="shared" si="119"/>
        <v>1971.5699226583013</v>
      </c>
      <c r="V285" s="23">
        <f t="shared" si="120"/>
        <v>1971.6092135426522</v>
      </c>
      <c r="W285" s="23">
        <f t="shared" si="121"/>
        <v>95.962499999999991</v>
      </c>
      <c r="X285" s="23">
        <f t="shared" si="131"/>
        <v>98.659999999999982</v>
      </c>
      <c r="Y285" s="23">
        <f t="shared" ref="Y285:Y348" si="135">AVERAGE(W281:W289)</f>
        <v>98.777722222222224</v>
      </c>
      <c r="Z285" s="23">
        <f t="shared" ref="Z285:Z348" si="136">100*((X285/Y285)-1)</f>
        <v>-0.11917891967320182</v>
      </c>
      <c r="AA285" s="47">
        <f t="shared" si="133"/>
        <v>-2.8500578459268122</v>
      </c>
      <c r="AB285" s="24"/>
      <c r="AC285" s="32">
        <f t="shared" si="115"/>
        <v>0.698115190826744</v>
      </c>
      <c r="AD285" s="49">
        <f t="shared" si="129"/>
        <v>-0.22450000000000001</v>
      </c>
      <c r="AE285" s="32"/>
      <c r="AF285" s="32"/>
      <c r="AG285" s="20"/>
    </row>
    <row r="286" spans="1:42">
      <c r="A286" s="10">
        <f>Weekly!B286</f>
        <v>1955.4414775886319</v>
      </c>
      <c r="B286" s="1">
        <f>Weekly!C286</f>
        <v>40.1</v>
      </c>
      <c r="C286" s="6"/>
      <c r="D286" s="14"/>
      <c r="F286" s="23">
        <f t="shared" si="117"/>
        <v>1956.7965501423128</v>
      </c>
      <c r="G286" s="23">
        <f t="shared" si="118"/>
        <v>1956.8096471037632</v>
      </c>
      <c r="H286" s="23">
        <f t="shared" si="126"/>
        <v>46.625</v>
      </c>
      <c r="I286" s="23">
        <f t="shared" si="104"/>
        <v>46.401666666666671</v>
      </c>
      <c r="J286" s="23">
        <f t="shared" si="105"/>
        <v>46.19444444444445</v>
      </c>
      <c r="K286" s="23">
        <f t="shared" si="106"/>
        <v>0.44858689116054062</v>
      </c>
      <c r="L286" s="54">
        <f t="shared" si="127"/>
        <v>0.93205051112446036</v>
      </c>
      <c r="M286" s="24"/>
      <c r="N286" s="32">
        <f t="shared" si="114"/>
        <v>0.63688452581683597</v>
      </c>
      <c r="O286" s="32">
        <f t="shared" si="128"/>
        <v>-0.16400000000000001</v>
      </c>
      <c r="P286" s="32"/>
      <c r="Q286" s="42"/>
      <c r="R286" s="32"/>
      <c r="S286" s="20"/>
      <c r="U286" s="23">
        <f t="shared" si="119"/>
        <v>1971.6485044270032</v>
      </c>
      <c r="V286" s="23">
        <f t="shared" si="120"/>
        <v>1971.6877953113542</v>
      </c>
      <c r="W286" s="23">
        <f t="shared" si="121"/>
        <v>100.3875</v>
      </c>
      <c r="X286" s="23">
        <f t="shared" si="131"/>
        <v>98.302500000000009</v>
      </c>
      <c r="Y286" s="23">
        <f t="shared" si="135"/>
        <v>98.669388888888889</v>
      </c>
      <c r="Z286" s="23">
        <f t="shared" si="136"/>
        <v>-0.37183658784187834</v>
      </c>
      <c r="AA286" s="47">
        <f t="shared" si="133"/>
        <v>1.7412807867350555</v>
      </c>
      <c r="AB286" s="24"/>
      <c r="AC286" s="32">
        <f t="shared" si="115"/>
        <v>7.4560679555832662E-2</v>
      </c>
      <c r="AD286" s="49">
        <f t="shared" si="129"/>
        <v>-0.22450000000000001</v>
      </c>
      <c r="AE286" s="32"/>
      <c r="AF286" s="32"/>
      <c r="AG286" s="20"/>
    </row>
    <row r="287" spans="1:42">
      <c r="A287" s="10">
        <f>Weekly!B287</f>
        <v>1955.4606425441418</v>
      </c>
      <c r="B287" s="1">
        <f>Weekly!C287</f>
        <v>40.96</v>
      </c>
      <c r="C287" s="6"/>
      <c r="D287" s="14"/>
      <c r="F287" s="23">
        <f t="shared" si="117"/>
        <v>1956.8227440652133</v>
      </c>
      <c r="G287" s="23">
        <f t="shared" si="118"/>
        <v>1956.8358410266637</v>
      </c>
      <c r="H287" s="23">
        <f t="shared" si="126"/>
        <v>46.34</v>
      </c>
      <c r="I287" s="23">
        <f t="shared" ref="I287:I350" si="137">AVERAGE(H286:H288)</f>
        <v>46.235000000000007</v>
      </c>
      <c r="J287" s="23">
        <f t="shared" ref="J287:J350" si="138">AVERAGE(H283:H291)</f>
        <v>46.190000000000005</v>
      </c>
      <c r="K287" s="23">
        <f t="shared" ref="K287:K350" si="139">100*((I287/J287)-1)</f>
        <v>9.7423684780251207E-2</v>
      </c>
      <c r="L287" s="54">
        <f t="shared" si="127"/>
        <v>0.32474561593418549</v>
      </c>
      <c r="M287" s="24"/>
      <c r="N287" s="32">
        <f t="shared" si="114"/>
        <v>0.98344487854244245</v>
      </c>
      <c r="O287" s="32">
        <f t="shared" si="128"/>
        <v>-0.16400000000000001</v>
      </c>
      <c r="P287" s="32"/>
      <c r="Q287" s="42"/>
      <c r="R287" s="32"/>
      <c r="S287" s="20"/>
      <c r="U287" s="23">
        <f t="shared" si="119"/>
        <v>1971.7270861957052</v>
      </c>
      <c r="V287" s="23">
        <f t="shared" si="120"/>
        <v>1971.7663770800561</v>
      </c>
      <c r="W287" s="23">
        <f t="shared" si="121"/>
        <v>98.557500000000005</v>
      </c>
      <c r="X287" s="23">
        <f t="shared" si="131"/>
        <v>97.679999999999993</v>
      </c>
      <c r="Y287" s="23">
        <f t="shared" si="135"/>
        <v>99.004111111111115</v>
      </c>
      <c r="Z287" s="23">
        <f t="shared" si="136"/>
        <v>-1.3374304321818409</v>
      </c>
      <c r="AA287" s="47">
        <f t="shared" si="133"/>
        <v>-0.45110360175839581</v>
      </c>
      <c r="AB287" s="24"/>
      <c r="AC287" s="32">
        <f t="shared" si="115"/>
        <v>-0.58388160232883646</v>
      </c>
      <c r="AD287" s="49">
        <f t="shared" si="129"/>
        <v>-0.22450000000000001</v>
      </c>
      <c r="AE287" s="32"/>
      <c r="AF287" s="32"/>
      <c r="AG287" s="20"/>
    </row>
    <row r="288" spans="1:42">
      <c r="A288" s="10">
        <f>Weekly!B288</f>
        <v>1955.4798074996518</v>
      </c>
      <c r="B288" s="1">
        <f>Weekly!C288</f>
        <v>41.19</v>
      </c>
      <c r="C288" s="6"/>
      <c r="D288" s="14"/>
      <c r="F288" s="23">
        <f t="shared" si="117"/>
        <v>1956.8489379881139</v>
      </c>
      <c r="G288" s="23">
        <f t="shared" si="118"/>
        <v>1956.8620349495643</v>
      </c>
      <c r="H288" s="23">
        <f t="shared" si="126"/>
        <v>45.74</v>
      </c>
      <c r="I288" s="23">
        <f t="shared" si="137"/>
        <v>45.73</v>
      </c>
      <c r="J288" s="23">
        <f t="shared" si="138"/>
        <v>46.313888888888897</v>
      </c>
      <c r="K288" s="23">
        <f t="shared" si="139"/>
        <v>-1.2607209260481311</v>
      </c>
      <c r="L288" s="54">
        <f t="shared" si="127"/>
        <v>-1.239129130930261</v>
      </c>
      <c r="M288" s="24"/>
      <c r="N288" s="32">
        <f t="shared" si="114"/>
        <v>0.86984044282917683</v>
      </c>
      <c r="O288" s="32">
        <f t="shared" si="128"/>
        <v>-0.16400000000000001</v>
      </c>
      <c r="P288" s="32"/>
      <c r="Q288" s="42"/>
      <c r="R288" s="32"/>
      <c r="S288" s="20"/>
      <c r="U288" s="23">
        <f t="shared" si="119"/>
        <v>1971.8056679644071</v>
      </c>
      <c r="V288" s="23">
        <f t="shared" si="120"/>
        <v>1971.8449588487581</v>
      </c>
      <c r="W288" s="23">
        <f t="shared" si="121"/>
        <v>94.094999999999999</v>
      </c>
      <c r="X288" s="23">
        <f t="shared" si="131"/>
        <v>96.121500000000012</v>
      </c>
      <c r="Y288" s="23">
        <f t="shared" si="135"/>
        <v>99.794388888888889</v>
      </c>
      <c r="Z288" s="23">
        <f t="shared" si="136"/>
        <v>-3.6804563160141912</v>
      </c>
      <c r="AA288" s="47">
        <f t="shared" si="133"/>
        <v>-5.7111316100493354</v>
      </c>
      <c r="AB288" s="24"/>
      <c r="AC288" s="32">
        <f t="shared" si="115"/>
        <v>-0.96911919336317609</v>
      </c>
      <c r="AD288" s="49">
        <f t="shared" si="129"/>
        <v>-0.22450000000000001</v>
      </c>
      <c r="AE288" s="32"/>
      <c r="AF288" s="32"/>
      <c r="AG288" s="20"/>
    </row>
    <row r="289" spans="1:33">
      <c r="A289" s="10">
        <f>Weekly!B289</f>
        <v>1955.4989724551617</v>
      </c>
      <c r="B289" s="1">
        <f>Weekly!C289</f>
        <v>42.64</v>
      </c>
      <c r="C289" s="6"/>
      <c r="D289" s="14"/>
      <c r="F289" s="23">
        <f t="shared" si="117"/>
        <v>1956.8751319110145</v>
      </c>
      <c r="G289" s="23">
        <f t="shared" si="118"/>
        <v>1956.8882288724649</v>
      </c>
      <c r="H289" s="23">
        <f t="shared" si="126"/>
        <v>45.11</v>
      </c>
      <c r="I289" s="23">
        <f t="shared" si="137"/>
        <v>45.963333333333331</v>
      </c>
      <c r="J289" s="23">
        <f t="shared" si="138"/>
        <v>46.306666666666665</v>
      </c>
      <c r="K289" s="23">
        <f t="shared" si="139"/>
        <v>-0.74143391880219234</v>
      </c>
      <c r="L289" s="54">
        <f t="shared" si="127"/>
        <v>-2.5842211344658805</v>
      </c>
      <c r="M289" s="24"/>
      <c r="N289" s="32">
        <f t="shared" si="114"/>
        <v>0.34922799671959548</v>
      </c>
      <c r="O289" s="32">
        <f t="shared" si="128"/>
        <v>-0.16400000000000001</v>
      </c>
      <c r="P289" s="32"/>
      <c r="Q289" s="42"/>
      <c r="R289" s="32"/>
      <c r="S289" s="20"/>
      <c r="U289" s="23">
        <f t="shared" si="119"/>
        <v>1971.8842497331091</v>
      </c>
      <c r="V289" s="23">
        <f t="shared" si="120"/>
        <v>1971.92354061746</v>
      </c>
      <c r="W289" s="23">
        <f t="shared" si="121"/>
        <v>95.712000000000003</v>
      </c>
      <c r="X289" s="23">
        <f t="shared" si="131"/>
        <v>97.409833333333339</v>
      </c>
      <c r="Y289" s="23">
        <f t="shared" si="135"/>
        <v>100.73161111111114</v>
      </c>
      <c r="Z289" s="23">
        <f t="shared" si="136"/>
        <v>-3.2976517908700376</v>
      </c>
      <c r="AA289" s="47">
        <f t="shared" si="133"/>
        <v>-4.9831538041958829</v>
      </c>
      <c r="AB289" s="24"/>
      <c r="AC289" s="32">
        <f t="shared" si="115"/>
        <v>-0.90089514326364706</v>
      </c>
      <c r="AD289" s="49">
        <f t="shared" si="129"/>
        <v>-0.22450000000000001</v>
      </c>
      <c r="AE289" s="32"/>
      <c r="AF289" s="32"/>
      <c r="AG289" s="20"/>
    </row>
    <row r="290" spans="1:33">
      <c r="A290" s="10">
        <f>Weekly!B290</f>
        <v>1955.5181374106717</v>
      </c>
      <c r="B290" s="1">
        <f>Weekly!C290</f>
        <v>42.4</v>
      </c>
      <c r="C290" s="6"/>
      <c r="D290" s="14"/>
      <c r="F290" s="23">
        <f t="shared" si="117"/>
        <v>1956.9013258339151</v>
      </c>
      <c r="G290" s="23">
        <f t="shared" si="118"/>
        <v>1956.9144227953655</v>
      </c>
      <c r="H290" s="23">
        <f t="shared" si="126"/>
        <v>47.04</v>
      </c>
      <c r="I290" s="23">
        <f t="shared" si="137"/>
        <v>46.23</v>
      </c>
      <c r="J290" s="23">
        <f t="shared" si="138"/>
        <v>46.214444444444439</v>
      </c>
      <c r="K290" s="23">
        <f t="shared" si="139"/>
        <v>3.365951001370604E-2</v>
      </c>
      <c r="L290" s="54">
        <f t="shared" si="127"/>
        <v>1.7863582814416024</v>
      </c>
      <c r="M290" s="24"/>
      <c r="N290" s="32">
        <f t="shared" si="114"/>
        <v>-0.33479211029108497</v>
      </c>
      <c r="O290" s="32">
        <f t="shared" si="128"/>
        <v>-0.16400000000000001</v>
      </c>
      <c r="P290" s="32"/>
      <c r="Q290" s="42"/>
      <c r="R290" s="32"/>
      <c r="S290" s="20"/>
      <c r="U290" s="23">
        <f t="shared" si="119"/>
        <v>1971.962831501811</v>
      </c>
      <c r="V290" s="23">
        <f t="shared" si="120"/>
        <v>1972.002122386162</v>
      </c>
      <c r="W290" s="23">
        <f t="shared" si="121"/>
        <v>102.42249999999999</v>
      </c>
      <c r="X290" s="23">
        <f t="shared" si="131"/>
        <v>100.85733333333333</v>
      </c>
      <c r="Y290" s="23">
        <f t="shared" si="135"/>
        <v>102.09772222222223</v>
      </c>
      <c r="Z290" s="23">
        <f t="shared" si="136"/>
        <v>-1.2149035863788571</v>
      </c>
      <c r="AA290" s="47">
        <f t="shared" si="133"/>
        <v>0.31810482223184611</v>
      </c>
      <c r="AB290" s="24"/>
      <c r="AC290" s="32">
        <f t="shared" si="115"/>
        <v>-0.41113224329761616</v>
      </c>
      <c r="AD290" s="49">
        <f t="shared" si="129"/>
        <v>-0.22450000000000001</v>
      </c>
      <c r="AE290" s="32"/>
      <c r="AF290" s="32"/>
      <c r="AG290" s="20"/>
    </row>
    <row r="291" spans="1:33">
      <c r="A291" s="10">
        <f>Weekly!B291</f>
        <v>1955.5373023661816</v>
      </c>
      <c r="B291" s="1">
        <f>Weekly!C291</f>
        <v>43</v>
      </c>
      <c r="C291" s="6"/>
      <c r="D291" s="14"/>
      <c r="F291" s="23">
        <f t="shared" si="117"/>
        <v>1956.9275197568156</v>
      </c>
      <c r="G291" s="23">
        <f t="shared" si="118"/>
        <v>1956.940616718266</v>
      </c>
      <c r="H291" s="23">
        <f t="shared" si="126"/>
        <v>46.54</v>
      </c>
      <c r="I291" s="23">
        <f t="shared" si="137"/>
        <v>46.681666666666672</v>
      </c>
      <c r="J291" s="23">
        <f t="shared" si="138"/>
        <v>46.013888888888886</v>
      </c>
      <c r="K291" s="23">
        <f t="shared" si="139"/>
        <v>1.4512526411107896</v>
      </c>
      <c r="L291" s="54">
        <f t="shared" si="127"/>
        <v>1.1433745849683152</v>
      </c>
      <c r="M291" s="24"/>
      <c r="N291" s="32">
        <f t="shared" si="114"/>
        <v>-0.86215926809752241</v>
      </c>
      <c r="O291" s="32">
        <f t="shared" si="128"/>
        <v>-0.16400000000000001</v>
      </c>
      <c r="P291" s="32"/>
      <c r="Q291" s="42"/>
      <c r="R291" s="32"/>
      <c r="S291" s="20"/>
      <c r="U291" s="23">
        <f t="shared" si="119"/>
        <v>1972.041413270513</v>
      </c>
      <c r="V291" s="23">
        <f t="shared" si="120"/>
        <v>1972.080704154864</v>
      </c>
      <c r="W291" s="23">
        <f t="shared" si="121"/>
        <v>104.4375</v>
      </c>
      <c r="X291" s="23">
        <f t="shared" si="131"/>
        <v>104.60166666666665</v>
      </c>
      <c r="Y291" s="23">
        <f t="shared" si="135"/>
        <v>103.04772222222223</v>
      </c>
      <c r="Z291" s="23">
        <f t="shared" si="136"/>
        <v>1.507985243083132</v>
      </c>
      <c r="AA291" s="47">
        <f t="shared" si="133"/>
        <v>1.3486739423320016</v>
      </c>
      <c r="AB291" s="24"/>
      <c r="AC291" s="32">
        <f t="shared" si="115"/>
        <v>0.27100400253292145</v>
      </c>
      <c r="AD291" s="49">
        <f t="shared" si="129"/>
        <v>-0.22450000000000001</v>
      </c>
      <c r="AE291" s="32"/>
      <c r="AF291" s="32"/>
      <c r="AG291" s="20"/>
    </row>
    <row r="292" spans="1:33">
      <c r="A292" s="10">
        <f>Weekly!B292</f>
        <v>1955.5564673216916</v>
      </c>
      <c r="B292" s="1">
        <f>Weekly!C292</f>
        <v>43.52</v>
      </c>
      <c r="C292" s="6"/>
      <c r="D292" s="14"/>
      <c r="F292" s="23">
        <f t="shared" si="117"/>
        <v>1956.9537136797162</v>
      </c>
      <c r="G292" s="23">
        <f t="shared" si="118"/>
        <v>1956.9668106411666</v>
      </c>
      <c r="H292" s="23">
        <f t="shared" si="126"/>
        <v>46.465000000000003</v>
      </c>
      <c r="I292" s="23">
        <f t="shared" si="137"/>
        <v>46.555</v>
      </c>
      <c r="J292" s="23">
        <f t="shared" si="138"/>
        <v>45.822777777777766</v>
      </c>
      <c r="K292" s="23">
        <f t="shared" si="139"/>
        <v>1.5979437688680154</v>
      </c>
      <c r="L292" s="54">
        <f t="shared" si="127"/>
        <v>1.4015348989464549</v>
      </c>
      <c r="M292" s="24"/>
      <c r="N292" s="32">
        <f t="shared" si="114"/>
        <v>-0.98611252253130866</v>
      </c>
      <c r="O292" s="32">
        <f t="shared" si="128"/>
        <v>-0.16400000000000001</v>
      </c>
      <c r="P292" s="32"/>
      <c r="Q292" s="42"/>
      <c r="R292" s="32"/>
      <c r="S292" s="20"/>
      <c r="U292" s="23">
        <f t="shared" si="119"/>
        <v>1972.1199950392149</v>
      </c>
      <c r="V292" s="23">
        <f t="shared" si="120"/>
        <v>1972.1592859235659</v>
      </c>
      <c r="W292" s="23">
        <f t="shared" si="121"/>
        <v>106.94499999999999</v>
      </c>
      <c r="X292" s="23">
        <f t="shared" si="131"/>
        <v>106.4825</v>
      </c>
      <c r="Y292" s="23">
        <f t="shared" si="135"/>
        <v>104.05883333333334</v>
      </c>
      <c r="Z292" s="23">
        <f t="shared" si="136"/>
        <v>2.3291311165318351</v>
      </c>
      <c r="AA292" s="47">
        <f t="shared" si="133"/>
        <v>2.7735912216326319</v>
      </c>
      <c r="AB292" s="24"/>
      <c r="AC292" s="32">
        <f t="shared" si="115"/>
        <v>0.82633446370455088</v>
      </c>
      <c r="AD292" s="49">
        <f t="shared" si="129"/>
        <v>-0.22450000000000001</v>
      </c>
      <c r="AE292" s="32"/>
      <c r="AF292" s="32"/>
      <c r="AG292" s="20"/>
    </row>
    <row r="293" spans="1:33">
      <c r="A293" s="10">
        <f>Weekly!B293</f>
        <v>1955.5756322772015</v>
      </c>
      <c r="B293" s="1">
        <f>Weekly!C293</f>
        <v>42.56</v>
      </c>
      <c r="C293" s="6"/>
      <c r="D293" s="14"/>
      <c r="F293" s="23">
        <f t="shared" si="117"/>
        <v>1956.9799076026168</v>
      </c>
      <c r="G293" s="23">
        <f t="shared" si="118"/>
        <v>1956.9930045640672</v>
      </c>
      <c r="H293" s="23">
        <f t="shared" si="126"/>
        <v>46.66</v>
      </c>
      <c r="I293" s="23">
        <f t="shared" si="137"/>
        <v>46.178333333333335</v>
      </c>
      <c r="J293" s="23">
        <f t="shared" si="138"/>
        <v>45.564444444444447</v>
      </c>
      <c r="K293" s="23">
        <f t="shared" si="139"/>
        <v>1.3472980881779062</v>
      </c>
      <c r="L293" s="54">
        <f t="shared" si="127"/>
        <v>2.404408895825183</v>
      </c>
      <c r="M293" s="24"/>
      <c r="N293" s="32">
        <f t="shared" si="114"/>
        <v>-0.64865276825627849</v>
      </c>
      <c r="O293" s="32">
        <f t="shared" si="128"/>
        <v>-0.16400000000000001</v>
      </c>
      <c r="P293" s="32"/>
      <c r="Q293" s="42"/>
      <c r="R293" s="32"/>
      <c r="S293" s="20"/>
      <c r="U293" s="23">
        <f t="shared" si="119"/>
        <v>1972.1985768079169</v>
      </c>
      <c r="V293" s="23">
        <f t="shared" si="120"/>
        <v>1972.2378676922679</v>
      </c>
      <c r="W293" s="23">
        <f t="shared" si="121"/>
        <v>108.065</v>
      </c>
      <c r="X293" s="23">
        <f t="shared" si="131"/>
        <v>107.75583333333333</v>
      </c>
      <c r="Y293" s="23">
        <f t="shared" si="135"/>
        <v>105.53522222222222</v>
      </c>
      <c r="Z293" s="23">
        <f t="shared" si="136"/>
        <v>2.1041421663331006</v>
      </c>
      <c r="AA293" s="47">
        <f t="shared" si="133"/>
        <v>2.397093334821343</v>
      </c>
      <c r="AB293" s="24"/>
      <c r="AC293" s="32">
        <f t="shared" si="115"/>
        <v>0.9950138456249632</v>
      </c>
      <c r="AD293" s="49">
        <f t="shared" si="129"/>
        <v>-0.22450000000000001</v>
      </c>
      <c r="AE293" s="32"/>
      <c r="AF293" s="32"/>
      <c r="AG293" s="20"/>
    </row>
    <row r="294" spans="1:33">
      <c r="A294" s="10">
        <f>Weekly!B294</f>
        <v>1955.5947972327115</v>
      </c>
      <c r="B294" s="1">
        <f>Weekly!C294</f>
        <v>42.21</v>
      </c>
      <c r="C294" s="6"/>
      <c r="D294" s="14"/>
      <c r="F294" s="23">
        <f t="shared" si="117"/>
        <v>1957.0061015255174</v>
      </c>
      <c r="G294" s="23">
        <f t="shared" si="118"/>
        <v>1957.0191984869678</v>
      </c>
      <c r="H294" s="23">
        <f t="shared" si="126"/>
        <v>45.41</v>
      </c>
      <c r="I294" s="23">
        <f t="shared" si="137"/>
        <v>45.629999999999995</v>
      </c>
      <c r="J294" s="23">
        <f t="shared" si="138"/>
        <v>45.38333333333334</v>
      </c>
      <c r="K294" s="23">
        <f t="shared" si="139"/>
        <v>0.54351817847959616</v>
      </c>
      <c r="L294" s="54">
        <f t="shared" si="127"/>
        <v>5.8758721997764773E-2</v>
      </c>
      <c r="M294" s="24"/>
      <c r="N294" s="32">
        <f t="shared" si="114"/>
        <v>-7.6811747437753198E-3</v>
      </c>
      <c r="O294" s="32">
        <f t="shared" si="128"/>
        <v>-0.16400000000000001</v>
      </c>
      <c r="P294" s="32"/>
      <c r="Q294" s="42"/>
      <c r="R294" s="32"/>
      <c r="S294" s="20"/>
      <c r="U294" s="23">
        <f t="shared" si="119"/>
        <v>1972.2771585766188</v>
      </c>
      <c r="V294" s="23">
        <f t="shared" si="120"/>
        <v>1972.3164494609698</v>
      </c>
      <c r="W294" s="23">
        <f t="shared" si="121"/>
        <v>108.25750000000001</v>
      </c>
      <c r="X294" s="23">
        <f t="shared" si="131"/>
        <v>108.42</v>
      </c>
      <c r="Y294" s="23">
        <f t="shared" si="135"/>
        <v>107.25638888888889</v>
      </c>
      <c r="Z294" s="23">
        <f t="shared" si="136"/>
        <v>1.0848874581415702</v>
      </c>
      <c r="AA294" s="47">
        <f t="shared" si="133"/>
        <v>0.93338133185538741</v>
      </c>
      <c r="AB294" s="24"/>
      <c r="AC294" s="32">
        <f t="shared" si="115"/>
        <v>0.69811519083121598</v>
      </c>
      <c r="AD294" s="49">
        <f t="shared" si="129"/>
        <v>-0.22450000000000001</v>
      </c>
      <c r="AE294" s="32"/>
      <c r="AF294" s="32"/>
      <c r="AG294" s="20"/>
    </row>
    <row r="295" spans="1:33">
      <c r="A295" s="10">
        <f>Weekly!B295</f>
        <v>1955.6139621882214</v>
      </c>
      <c r="B295" s="1">
        <f>Weekly!C295</f>
        <v>42.02</v>
      </c>
      <c r="C295" s="6"/>
      <c r="D295" s="14"/>
      <c r="F295" s="23">
        <f t="shared" si="117"/>
        <v>1957.0322954484179</v>
      </c>
      <c r="G295" s="23">
        <f t="shared" si="118"/>
        <v>1957.0453924098683</v>
      </c>
      <c r="H295" s="23">
        <f t="shared" si="126"/>
        <v>44.82</v>
      </c>
      <c r="I295" s="23">
        <f t="shared" si="137"/>
        <v>44.949999999999996</v>
      </c>
      <c r="J295" s="23">
        <f t="shared" si="138"/>
        <v>45.016666666666673</v>
      </c>
      <c r="K295" s="23">
        <f t="shared" si="139"/>
        <v>-0.14809329877825128</v>
      </c>
      <c r="L295" s="54">
        <f t="shared" si="127"/>
        <v>-0.43687523139579465</v>
      </c>
      <c r="M295" s="24"/>
      <c r="N295" s="32">
        <f t="shared" si="114"/>
        <v>0.63688452579788735</v>
      </c>
      <c r="O295" s="32">
        <f t="shared" si="128"/>
        <v>-0.16400000000000001</v>
      </c>
      <c r="P295" s="32"/>
      <c r="Q295" s="42"/>
      <c r="R295" s="32"/>
      <c r="S295" s="20"/>
      <c r="U295" s="23">
        <f t="shared" si="119"/>
        <v>1972.3557403453208</v>
      </c>
      <c r="V295" s="23">
        <f t="shared" si="120"/>
        <v>1972.3950312296718</v>
      </c>
      <c r="W295" s="23">
        <f t="shared" si="121"/>
        <v>108.9375</v>
      </c>
      <c r="X295" s="23">
        <f t="shared" si="131"/>
        <v>108.28416666666665</v>
      </c>
      <c r="Y295" s="23">
        <f t="shared" si="135"/>
        <v>108.0881111111111</v>
      </c>
      <c r="Z295" s="23">
        <f t="shared" si="136"/>
        <v>0.18138494006432193</v>
      </c>
      <c r="AA295" s="47">
        <f t="shared" si="133"/>
        <v>0.78583007895822732</v>
      </c>
      <c r="AB295" s="24"/>
      <c r="AC295" s="32">
        <f t="shared" si="115"/>
        <v>7.4560679562032842E-2</v>
      </c>
      <c r="AD295" s="49">
        <f t="shared" si="129"/>
        <v>-0.22450000000000001</v>
      </c>
      <c r="AE295" s="32"/>
      <c r="AF295" s="32"/>
      <c r="AG295" s="20"/>
    </row>
    <row r="296" spans="1:33">
      <c r="A296" s="10">
        <f>Weekly!B296</f>
        <v>1955.6331271437314</v>
      </c>
      <c r="B296" s="1">
        <f>Weekly!C296</f>
        <v>42.99</v>
      </c>
      <c r="C296" s="6"/>
      <c r="D296" s="14"/>
      <c r="F296" s="23">
        <f t="shared" si="117"/>
        <v>1957.0584893713185</v>
      </c>
      <c r="G296" s="23">
        <f t="shared" si="118"/>
        <v>1957.0715863327689</v>
      </c>
      <c r="H296" s="23">
        <f t="shared" si="126"/>
        <v>44.62</v>
      </c>
      <c r="I296" s="23">
        <f t="shared" si="137"/>
        <v>44.284999999999997</v>
      </c>
      <c r="J296" s="23">
        <f t="shared" si="138"/>
        <v>44.74111111111111</v>
      </c>
      <c r="K296" s="23">
        <f t="shared" si="139"/>
        <v>-1.0194452032681878</v>
      </c>
      <c r="L296" s="54">
        <f t="shared" si="127"/>
        <v>-0.27069312340129992</v>
      </c>
      <c r="M296" s="24"/>
      <c r="N296" s="32">
        <f t="shared" si="114"/>
        <v>0.98344487853802998</v>
      </c>
      <c r="O296" s="32">
        <f t="shared" si="128"/>
        <v>-0.16400000000000001</v>
      </c>
      <c r="P296" s="32"/>
      <c r="Q296" s="42"/>
      <c r="R296" s="32"/>
      <c r="S296" s="20"/>
      <c r="U296" s="23">
        <f t="shared" si="119"/>
        <v>1972.4343221140227</v>
      </c>
      <c r="V296" s="23">
        <f t="shared" si="120"/>
        <v>1972.4736129983737</v>
      </c>
      <c r="W296" s="23">
        <f t="shared" si="121"/>
        <v>107.6575</v>
      </c>
      <c r="X296" s="23">
        <f t="shared" si="131"/>
        <v>107.99249999999999</v>
      </c>
      <c r="Y296" s="23">
        <f t="shared" si="135"/>
        <v>108.63394444444444</v>
      </c>
      <c r="Z296" s="23">
        <f t="shared" si="136"/>
        <v>-0.59046410192026277</v>
      </c>
      <c r="AA296" s="47">
        <f t="shared" si="133"/>
        <v>-0.89883916987272272</v>
      </c>
      <c r="AB296" s="24"/>
      <c r="AC296" s="32">
        <f t="shared" si="115"/>
        <v>-0.58388160232378883</v>
      </c>
      <c r="AD296" s="49">
        <f t="shared" si="129"/>
        <v>-0.22450000000000001</v>
      </c>
      <c r="AE296" s="32"/>
      <c r="AF296" s="32"/>
      <c r="AG296" s="20"/>
    </row>
    <row r="297" spans="1:33">
      <c r="A297" s="10">
        <f>Weekly!B297</f>
        <v>1955.6522920992413</v>
      </c>
      <c r="B297" s="1">
        <f>Weekly!C297</f>
        <v>43.6</v>
      </c>
      <c r="C297" s="6"/>
      <c r="D297" s="14"/>
      <c r="F297" s="23">
        <f t="shared" si="117"/>
        <v>1957.0846832942191</v>
      </c>
      <c r="G297" s="23">
        <f t="shared" si="118"/>
        <v>1957.0977802556695</v>
      </c>
      <c r="H297" s="23">
        <f t="shared" si="126"/>
        <v>43.414999999999999</v>
      </c>
      <c r="I297" s="23">
        <f t="shared" si="137"/>
        <v>43.838333333333331</v>
      </c>
      <c r="J297" s="23">
        <f t="shared" si="138"/>
        <v>44.473888888888887</v>
      </c>
      <c r="K297" s="23">
        <f t="shared" si="139"/>
        <v>-1.4290532522204025</v>
      </c>
      <c r="L297" s="54">
        <f t="shared" si="127"/>
        <v>-2.3809226387518256</v>
      </c>
      <c r="M297" s="24"/>
      <c r="N297" s="32">
        <f t="shared" si="114"/>
        <v>0.86984044284130191</v>
      </c>
      <c r="O297" s="32">
        <f t="shared" si="128"/>
        <v>-0.16400000000000001</v>
      </c>
      <c r="P297" s="32"/>
      <c r="Q297" s="42"/>
      <c r="R297" s="32"/>
      <c r="S297" s="20"/>
      <c r="U297" s="23">
        <f t="shared" si="119"/>
        <v>1972.5129038827247</v>
      </c>
      <c r="V297" s="23">
        <f t="shared" si="120"/>
        <v>1972.5521947670757</v>
      </c>
      <c r="W297" s="23">
        <f t="shared" si="121"/>
        <v>107.38249999999999</v>
      </c>
      <c r="X297" s="23">
        <f t="shared" si="131"/>
        <v>108.7475</v>
      </c>
      <c r="Y297" s="23">
        <f t="shared" si="135"/>
        <v>109.54866666666666</v>
      </c>
      <c r="Z297" s="23">
        <f t="shared" si="136"/>
        <v>-0.73133401897481631</v>
      </c>
      <c r="AA297" s="47">
        <f t="shared" si="133"/>
        <v>-1.9773555740827509</v>
      </c>
      <c r="AB297" s="24"/>
      <c r="AC297" s="32">
        <f t="shared" si="115"/>
        <v>-0.96911919336164287</v>
      </c>
      <c r="AD297" s="49">
        <f t="shared" si="129"/>
        <v>-0.22450000000000001</v>
      </c>
      <c r="AE297" s="32"/>
      <c r="AF297" s="32"/>
      <c r="AG297" s="20"/>
    </row>
    <row r="298" spans="1:33">
      <c r="A298" s="10">
        <f>Weekly!B298</f>
        <v>1955.6714570547513</v>
      </c>
      <c r="B298" s="1">
        <f>Weekly!C298</f>
        <v>43.89</v>
      </c>
      <c r="C298" s="6"/>
      <c r="D298" s="14"/>
      <c r="F298" s="23">
        <f t="shared" si="117"/>
        <v>1957.1108772171197</v>
      </c>
      <c r="G298" s="23">
        <f t="shared" si="118"/>
        <v>1957.1239741785701</v>
      </c>
      <c r="H298" s="23">
        <f t="shared" si="126"/>
        <v>43.48</v>
      </c>
      <c r="I298" s="23">
        <f t="shared" si="137"/>
        <v>43.544999999999995</v>
      </c>
      <c r="J298" s="23">
        <f t="shared" si="138"/>
        <v>44.190555555555555</v>
      </c>
      <c r="K298" s="23">
        <f t="shared" si="139"/>
        <v>-1.4608450775052573</v>
      </c>
      <c r="L298" s="54">
        <f t="shared" si="127"/>
        <v>-1.6079353305759159</v>
      </c>
      <c r="M298" s="24"/>
      <c r="N298" s="32">
        <f t="shared" si="114"/>
        <v>0.34922799674219979</v>
      </c>
      <c r="O298" s="32">
        <f t="shared" si="128"/>
        <v>-0.16400000000000001</v>
      </c>
      <c r="P298" s="32"/>
      <c r="Q298" s="42"/>
      <c r="R298" s="32"/>
      <c r="S298" s="20"/>
      <c r="U298" s="23">
        <f t="shared" si="119"/>
        <v>1972.5914856514266</v>
      </c>
      <c r="V298" s="23">
        <f t="shared" si="120"/>
        <v>1972.6307765357776</v>
      </c>
      <c r="W298" s="23">
        <f t="shared" si="121"/>
        <v>111.2025</v>
      </c>
      <c r="X298" s="23">
        <f t="shared" si="131"/>
        <v>109.49766666666665</v>
      </c>
      <c r="Y298" s="23">
        <f t="shared" si="135"/>
        <v>110.60616666666667</v>
      </c>
      <c r="Z298" s="23">
        <f t="shared" si="136"/>
        <v>-1.0022045184340467</v>
      </c>
      <c r="AA298" s="47">
        <f t="shared" si="133"/>
        <v>0.53915016793819603</v>
      </c>
      <c r="AB298" s="24"/>
      <c r="AC298" s="32">
        <f t="shared" si="115"/>
        <v>-0.90089514326634568</v>
      </c>
      <c r="AD298" s="49">
        <f t="shared" si="129"/>
        <v>-0.22450000000000001</v>
      </c>
      <c r="AE298" s="32"/>
      <c r="AF298" s="32"/>
      <c r="AG298" s="20"/>
    </row>
    <row r="299" spans="1:33">
      <c r="A299" s="10">
        <f>Weekly!B299</f>
        <v>1955.6906220102612</v>
      </c>
      <c r="B299" s="1">
        <f>Weekly!C299</f>
        <v>45.09</v>
      </c>
      <c r="C299" s="6"/>
      <c r="D299" s="14"/>
      <c r="F299" s="23">
        <f t="shared" si="117"/>
        <v>1957.1370711400202</v>
      </c>
      <c r="G299" s="23">
        <f t="shared" si="118"/>
        <v>1957.1501681014706</v>
      </c>
      <c r="H299" s="23">
        <f t="shared" si="126"/>
        <v>43.74</v>
      </c>
      <c r="I299" s="23">
        <f t="shared" si="137"/>
        <v>43.76</v>
      </c>
      <c r="J299" s="23">
        <f t="shared" si="138"/>
        <v>44.115555555555559</v>
      </c>
      <c r="K299" s="23">
        <f t="shared" si="139"/>
        <v>-0.80596413459602667</v>
      </c>
      <c r="L299" s="54">
        <f t="shared" si="127"/>
        <v>-0.85129961716704505</v>
      </c>
      <c r="M299" s="24"/>
      <c r="N299" s="32">
        <f t="shared" si="114"/>
        <v>-0.33479211026792544</v>
      </c>
      <c r="O299" s="32">
        <f t="shared" si="128"/>
        <v>-0.16400000000000001</v>
      </c>
      <c r="P299" s="32"/>
      <c r="Q299" s="42"/>
      <c r="R299" s="32"/>
      <c r="S299" s="20"/>
      <c r="U299" s="23">
        <f t="shared" si="119"/>
        <v>1972.6700674201286</v>
      </c>
      <c r="V299" s="23">
        <f t="shared" si="120"/>
        <v>1972.7093583044796</v>
      </c>
      <c r="W299" s="23">
        <f t="shared" si="121"/>
        <v>109.90799999999999</v>
      </c>
      <c r="X299" s="23">
        <f t="shared" si="131"/>
        <v>110.15350000000001</v>
      </c>
      <c r="Y299" s="23">
        <f t="shared" si="135"/>
        <v>111.79977777777778</v>
      </c>
      <c r="Z299" s="23">
        <f t="shared" si="136"/>
        <v>-1.4725233005829841</v>
      </c>
      <c r="AA299" s="47">
        <f t="shared" si="133"/>
        <v>-1.6921122880387496</v>
      </c>
      <c r="AB299" s="24"/>
      <c r="AC299" s="32">
        <f t="shared" si="115"/>
        <v>-0.41113224330328385</v>
      </c>
      <c r="AD299" s="49">
        <f t="shared" si="129"/>
        <v>-0.22450000000000001</v>
      </c>
      <c r="AE299" s="32"/>
      <c r="AF299" s="32"/>
      <c r="AG299" s="20"/>
    </row>
    <row r="300" spans="1:33">
      <c r="A300" s="10">
        <f>Weekly!B300</f>
        <v>1955.7097869657712</v>
      </c>
      <c r="B300" s="1">
        <f>Weekly!C300</f>
        <v>45.63</v>
      </c>
      <c r="C300" s="6"/>
      <c r="D300" s="14"/>
      <c r="F300" s="23">
        <f t="shared" si="117"/>
        <v>1957.1632650629208</v>
      </c>
      <c r="G300" s="23">
        <f t="shared" si="118"/>
        <v>1957.1763620243712</v>
      </c>
      <c r="H300" s="23">
        <f t="shared" si="126"/>
        <v>44.06</v>
      </c>
      <c r="I300" s="23">
        <f t="shared" si="137"/>
        <v>43.95333333333334</v>
      </c>
      <c r="J300" s="23">
        <f t="shared" si="138"/>
        <v>44.181111111111107</v>
      </c>
      <c r="K300" s="23">
        <f t="shared" si="139"/>
        <v>-0.51555466136858907</v>
      </c>
      <c r="L300" s="54">
        <f t="shared" si="127"/>
        <v>-0.2741241858008614</v>
      </c>
      <c r="M300" s="24"/>
      <c r="N300" s="32">
        <f t="shared" si="114"/>
        <v>-0.8621592680851855</v>
      </c>
      <c r="O300" s="32">
        <f t="shared" si="128"/>
        <v>-0.16400000000000001</v>
      </c>
      <c r="P300" s="32"/>
      <c r="Q300" s="42"/>
      <c r="R300" s="32"/>
      <c r="S300" s="20"/>
      <c r="U300" s="23">
        <f t="shared" si="119"/>
        <v>1972.7486491888305</v>
      </c>
      <c r="V300" s="23">
        <f t="shared" si="120"/>
        <v>1972.7879400731815</v>
      </c>
      <c r="W300" s="23">
        <f t="shared" si="121"/>
        <v>109.35000000000001</v>
      </c>
      <c r="X300" s="23">
        <f t="shared" si="131"/>
        <v>111.4785</v>
      </c>
      <c r="Y300" s="23">
        <f t="shared" si="135"/>
        <v>112.48616666666666</v>
      </c>
      <c r="Z300" s="23">
        <f t="shared" si="136"/>
        <v>-0.89581385562965687</v>
      </c>
      <c r="AA300" s="47">
        <f t="shared" si="133"/>
        <v>-2.7880465301659219</v>
      </c>
      <c r="AB300" s="24"/>
      <c r="AC300" s="32">
        <f t="shared" si="115"/>
        <v>0.27100400252693663</v>
      </c>
      <c r="AD300" s="49">
        <f t="shared" si="129"/>
        <v>-0.22450000000000001</v>
      </c>
      <c r="AE300" s="32"/>
      <c r="AF300" s="32"/>
      <c r="AG300" s="20"/>
    </row>
    <row r="301" spans="1:33">
      <c r="A301" s="10">
        <f>Weekly!B301</f>
        <v>1955.7289519212811</v>
      </c>
      <c r="B301" s="1">
        <f>Weekly!C301</f>
        <v>43.67</v>
      </c>
      <c r="C301" s="6"/>
      <c r="D301" s="14"/>
      <c r="F301" s="23">
        <f t="shared" si="117"/>
        <v>1957.1894589858214</v>
      </c>
      <c r="G301" s="23">
        <f t="shared" si="118"/>
        <v>1957.2025559472718</v>
      </c>
      <c r="H301" s="23">
        <f t="shared" si="126"/>
        <v>44.06</v>
      </c>
      <c r="I301" s="23">
        <f t="shared" si="137"/>
        <v>44.076666666666675</v>
      </c>
      <c r="J301" s="23">
        <f t="shared" si="138"/>
        <v>44.325555555555553</v>
      </c>
      <c r="K301" s="23">
        <f t="shared" si="139"/>
        <v>-0.56150201789785248</v>
      </c>
      <c r="L301" s="54">
        <f t="shared" si="127"/>
        <v>-0.59910259945352706</v>
      </c>
      <c r="M301" s="24"/>
      <c r="N301" s="32">
        <f t="shared" si="114"/>
        <v>-0.9861125225353905</v>
      </c>
      <c r="O301" s="32">
        <f t="shared" si="128"/>
        <v>-0.16400000000000001</v>
      </c>
      <c r="P301" s="32"/>
      <c r="Q301" s="42"/>
      <c r="R301" s="32"/>
      <c r="S301" s="20"/>
      <c r="U301" s="23">
        <f t="shared" si="119"/>
        <v>1972.8272309575325</v>
      </c>
      <c r="V301" s="23">
        <f t="shared" si="120"/>
        <v>1972.8665218418835</v>
      </c>
      <c r="W301" s="23">
        <f t="shared" si="121"/>
        <v>115.17749999999999</v>
      </c>
      <c r="X301" s="23">
        <f t="shared" si="131"/>
        <v>114.03666666666668</v>
      </c>
      <c r="Y301" s="23">
        <f t="shared" si="135"/>
        <v>113.10116666666666</v>
      </c>
      <c r="Z301" s="23">
        <f t="shared" si="136"/>
        <v>0.827135588050254</v>
      </c>
      <c r="AA301" s="47">
        <f t="shared" si="133"/>
        <v>1.8358195538802358</v>
      </c>
      <c r="AB301" s="24"/>
      <c r="AC301" s="32">
        <f t="shared" si="115"/>
        <v>0.82633446370106534</v>
      </c>
      <c r="AD301" s="49">
        <f t="shared" si="129"/>
        <v>-0.22450000000000001</v>
      </c>
      <c r="AE301" s="32"/>
      <c r="AF301" s="32"/>
      <c r="AG301" s="20"/>
    </row>
    <row r="302" spans="1:33">
      <c r="A302" s="10">
        <f>Weekly!B302</f>
        <v>1955.7481168767911</v>
      </c>
      <c r="B302" s="1">
        <f>Weekly!C302</f>
        <v>42.38</v>
      </c>
      <c r="C302" s="6"/>
      <c r="D302" s="14"/>
      <c r="F302" s="23">
        <f t="shared" si="117"/>
        <v>1957.2156529087219</v>
      </c>
      <c r="G302" s="23">
        <f t="shared" si="118"/>
        <v>1957.2287498701724</v>
      </c>
      <c r="H302" s="23">
        <f t="shared" si="126"/>
        <v>44.11</v>
      </c>
      <c r="I302" s="23">
        <f t="shared" si="137"/>
        <v>44.301666666666669</v>
      </c>
      <c r="J302" s="23">
        <f t="shared" si="138"/>
        <v>44.678333333333335</v>
      </c>
      <c r="K302" s="23">
        <f t="shared" si="139"/>
        <v>-0.84306337896817851</v>
      </c>
      <c r="L302" s="54">
        <f t="shared" si="127"/>
        <v>-1.27205580631925</v>
      </c>
      <c r="M302" s="24"/>
      <c r="N302" s="32">
        <f t="shared" si="114"/>
        <v>-0.64865276827481133</v>
      </c>
      <c r="O302" s="32">
        <f t="shared" si="128"/>
        <v>-0.16400000000000001</v>
      </c>
      <c r="P302" s="32"/>
      <c r="Q302" s="42"/>
      <c r="R302" s="32"/>
      <c r="S302" s="20"/>
      <c r="U302" s="23">
        <f t="shared" si="119"/>
        <v>1972.9058127262344</v>
      </c>
      <c r="V302" s="23">
        <f t="shared" si="120"/>
        <v>1972.9451036105854</v>
      </c>
      <c r="W302" s="23">
        <f t="shared" si="121"/>
        <v>117.5825</v>
      </c>
      <c r="X302" s="23">
        <f t="shared" si="131"/>
        <v>117.25333333333333</v>
      </c>
      <c r="Y302" s="23">
        <f t="shared" si="135"/>
        <v>113.44088888888888</v>
      </c>
      <c r="Z302" s="23">
        <f t="shared" si="136"/>
        <v>3.3607321679034019</v>
      </c>
      <c r="AA302" s="47">
        <f t="shared" si="133"/>
        <v>3.6508979713370193</v>
      </c>
      <c r="AB302" s="24"/>
      <c r="AC302" s="32">
        <f t="shared" si="115"/>
        <v>0.99501384562558048</v>
      </c>
      <c r="AD302" s="49">
        <f t="shared" si="129"/>
        <v>-0.22450000000000001</v>
      </c>
      <c r="AE302" s="32"/>
      <c r="AF302" s="32"/>
      <c r="AG302" s="20"/>
    </row>
    <row r="303" spans="1:33">
      <c r="A303" s="10">
        <f>Weekly!B303</f>
        <v>1955.767281832301</v>
      </c>
      <c r="B303" s="1">
        <f>Weekly!C303</f>
        <v>41.22</v>
      </c>
      <c r="C303" s="6"/>
      <c r="D303" s="14"/>
      <c r="F303" s="23">
        <f t="shared" si="117"/>
        <v>1957.2418468316225</v>
      </c>
      <c r="G303" s="23">
        <f t="shared" si="118"/>
        <v>1957.2549437930729</v>
      </c>
      <c r="H303" s="23">
        <f t="shared" si="126"/>
        <v>44.734999999999999</v>
      </c>
      <c r="I303" s="23">
        <f t="shared" si="137"/>
        <v>44.751666666666665</v>
      </c>
      <c r="J303" s="23">
        <f t="shared" si="138"/>
        <v>45.086111111111109</v>
      </c>
      <c r="K303" s="23">
        <f t="shared" si="139"/>
        <v>-0.74179040108434124</v>
      </c>
      <c r="L303" s="54">
        <f t="shared" si="127"/>
        <v>-0.77875670014170284</v>
      </c>
      <c r="M303" s="24"/>
      <c r="N303" s="32">
        <f t="shared" si="114"/>
        <v>-7.6811747683525125E-3</v>
      </c>
      <c r="O303" s="32">
        <f t="shared" si="128"/>
        <v>-0.16400000000000001</v>
      </c>
      <c r="P303" s="32"/>
      <c r="Q303" s="42"/>
      <c r="R303" s="32"/>
      <c r="S303" s="20"/>
      <c r="U303" s="23">
        <f t="shared" si="119"/>
        <v>1972.9843944949364</v>
      </c>
      <c r="V303" s="23">
        <f t="shared" si="120"/>
        <v>1973.0236853792874</v>
      </c>
      <c r="W303" s="23">
        <f t="shared" si="121"/>
        <v>119</v>
      </c>
      <c r="X303" s="23">
        <f t="shared" si="131"/>
        <v>117.2325</v>
      </c>
      <c r="Y303" s="23">
        <f t="shared" si="135"/>
        <v>113.26755555555556</v>
      </c>
      <c r="Z303" s="23">
        <f t="shared" si="136"/>
        <v>3.5005120619025831</v>
      </c>
      <c r="AA303" s="47">
        <f t="shared" si="133"/>
        <v>5.0609765667916973</v>
      </c>
      <c r="AB303" s="24"/>
      <c r="AC303" s="32">
        <f t="shared" si="115"/>
        <v>0.69811519083566764</v>
      </c>
      <c r="AD303" s="49">
        <f t="shared" si="129"/>
        <v>-0.22450000000000001</v>
      </c>
      <c r="AE303" s="32"/>
      <c r="AF303" s="32"/>
      <c r="AG303" s="20"/>
    </row>
    <row r="304" spans="1:33">
      <c r="A304" s="10">
        <f>Weekly!B304</f>
        <v>1955.786446787811</v>
      </c>
      <c r="B304" s="1">
        <f>Weekly!C304</f>
        <v>42.59</v>
      </c>
      <c r="C304" s="6"/>
      <c r="D304" s="14"/>
      <c r="F304" s="23">
        <f t="shared" si="117"/>
        <v>1957.2680407545231</v>
      </c>
      <c r="G304" s="23">
        <f t="shared" si="118"/>
        <v>1957.2811377159735</v>
      </c>
      <c r="H304" s="23">
        <f t="shared" si="126"/>
        <v>45.41</v>
      </c>
      <c r="I304" s="23">
        <f t="shared" si="137"/>
        <v>45.354999999999997</v>
      </c>
      <c r="J304" s="23">
        <f t="shared" si="138"/>
        <v>45.483888888888885</v>
      </c>
      <c r="K304" s="23">
        <f t="shared" si="139"/>
        <v>-0.28337262278461672</v>
      </c>
      <c r="L304" s="54">
        <f t="shared" si="127"/>
        <v>-0.16245068461360201</v>
      </c>
      <c r="M304" s="24"/>
      <c r="N304" s="32">
        <f t="shared" si="114"/>
        <v>0.63688452577911403</v>
      </c>
      <c r="O304" s="32">
        <f t="shared" si="128"/>
        <v>-0.16400000000000001</v>
      </c>
      <c r="P304" s="32"/>
      <c r="Q304" s="42"/>
      <c r="R304" s="32"/>
      <c r="S304" s="20"/>
      <c r="U304" s="23">
        <f t="shared" si="119"/>
        <v>1973.0629762636383</v>
      </c>
      <c r="V304" s="23">
        <f t="shared" si="120"/>
        <v>1973.1022671479893</v>
      </c>
      <c r="W304" s="23">
        <f t="shared" si="121"/>
        <v>115.11500000000001</v>
      </c>
      <c r="X304" s="23">
        <f t="shared" si="131"/>
        <v>115.76916666666666</v>
      </c>
      <c r="Y304" s="23">
        <f t="shared" si="135"/>
        <v>112.7988888888889</v>
      </c>
      <c r="Z304" s="23">
        <f t="shared" si="136"/>
        <v>2.6332509185472475</v>
      </c>
      <c r="AA304" s="47">
        <f t="shared" si="133"/>
        <v>2.0533102177917373</v>
      </c>
      <c r="AB304" s="24"/>
      <c r="AC304" s="32">
        <f t="shared" si="115"/>
        <v>7.4560679568261373E-2</v>
      </c>
      <c r="AD304" s="49">
        <f t="shared" si="129"/>
        <v>-0.22450000000000001</v>
      </c>
      <c r="AE304" s="32"/>
      <c r="AF304" s="32"/>
      <c r="AG304" s="20"/>
    </row>
    <row r="305" spans="1:33">
      <c r="A305" s="10">
        <f>Weekly!B305</f>
        <v>1955.8056117433209</v>
      </c>
      <c r="B305" s="1">
        <f>Weekly!C305</f>
        <v>42.37</v>
      </c>
      <c r="C305" s="6"/>
      <c r="D305" s="14"/>
      <c r="F305" s="23">
        <f t="shared" si="117"/>
        <v>1957.2942346774237</v>
      </c>
      <c r="G305" s="23">
        <f t="shared" si="118"/>
        <v>1957.3073316388741</v>
      </c>
      <c r="H305" s="23">
        <f t="shared" si="126"/>
        <v>45.92</v>
      </c>
      <c r="I305" s="23">
        <f t="shared" si="137"/>
        <v>45.973333333333336</v>
      </c>
      <c r="J305" s="23">
        <f t="shared" si="138"/>
        <v>45.905000000000001</v>
      </c>
      <c r="K305" s="23">
        <f t="shared" si="139"/>
        <v>0.14885814907599215</v>
      </c>
      <c r="L305" s="54">
        <f t="shared" si="127"/>
        <v>3.2676179065460609E-2</v>
      </c>
      <c r="M305" s="24"/>
      <c r="N305" s="32">
        <f t="shared" si="114"/>
        <v>0.98344487853357621</v>
      </c>
      <c r="O305" s="32">
        <f t="shared" si="128"/>
        <v>-0.16400000000000001</v>
      </c>
      <c r="P305" s="32"/>
      <c r="Q305" s="42"/>
      <c r="R305" s="32"/>
      <c r="S305" s="20"/>
      <c r="U305" s="23">
        <f t="shared" si="119"/>
        <v>1973.1415580323403</v>
      </c>
      <c r="V305" s="23">
        <f t="shared" si="120"/>
        <v>1973.1808489166913</v>
      </c>
      <c r="W305" s="23">
        <f t="shared" si="121"/>
        <v>113.19250000000001</v>
      </c>
      <c r="X305" s="23">
        <f t="shared" si="131"/>
        <v>112.91583333333334</v>
      </c>
      <c r="Y305" s="23">
        <f t="shared" si="135"/>
        <v>112.16955555555555</v>
      </c>
      <c r="Z305" s="23">
        <f t="shared" si="136"/>
        <v>0.66531223564327835</v>
      </c>
      <c r="AA305" s="47">
        <f t="shared" si="133"/>
        <v>0.91196264385464687</v>
      </c>
      <c r="AB305" s="24"/>
      <c r="AC305" s="32">
        <f t="shared" si="115"/>
        <v>-0.58388160231871811</v>
      </c>
      <c r="AD305" s="49">
        <f t="shared" si="129"/>
        <v>-0.22450000000000001</v>
      </c>
      <c r="AE305" s="32"/>
      <c r="AF305" s="32"/>
      <c r="AG305" s="20"/>
    </row>
    <row r="306" spans="1:33">
      <c r="A306" s="10">
        <f>Weekly!B306</f>
        <v>1955.8247766988309</v>
      </c>
      <c r="B306" s="1">
        <f>Weekly!C306</f>
        <v>43.96</v>
      </c>
      <c r="C306" s="6"/>
      <c r="D306" s="14"/>
      <c r="F306" s="23">
        <f t="shared" si="117"/>
        <v>1957.3204286003242</v>
      </c>
      <c r="G306" s="23">
        <f t="shared" si="118"/>
        <v>1957.3335255617746</v>
      </c>
      <c r="H306" s="23">
        <f t="shared" si="126"/>
        <v>46.59</v>
      </c>
      <c r="I306" s="23">
        <f t="shared" si="137"/>
        <v>46.553333333333335</v>
      </c>
      <c r="J306" s="23">
        <f t="shared" si="138"/>
        <v>46.359444444444449</v>
      </c>
      <c r="K306" s="23">
        <f t="shared" si="139"/>
        <v>0.41822953491437165</v>
      </c>
      <c r="L306" s="54">
        <f t="shared" si="127"/>
        <v>0.49732165326494826</v>
      </c>
      <c r="M306" s="24"/>
      <c r="N306" s="32">
        <f t="shared" si="114"/>
        <v>0.86984044285320272</v>
      </c>
      <c r="O306" s="32">
        <f t="shared" si="128"/>
        <v>-0.16400000000000001</v>
      </c>
      <c r="P306" s="32"/>
      <c r="Q306" s="42"/>
      <c r="R306" s="32"/>
      <c r="S306" s="20"/>
      <c r="U306" s="23">
        <f t="shared" si="119"/>
        <v>1973.2201398010423</v>
      </c>
      <c r="V306" s="23">
        <f t="shared" si="120"/>
        <v>1973.2594306853932</v>
      </c>
      <c r="W306" s="23">
        <f t="shared" si="121"/>
        <v>110.43999999999998</v>
      </c>
      <c r="X306" s="23">
        <f t="shared" si="131"/>
        <v>111.09166666666665</v>
      </c>
      <c r="Y306" s="23">
        <f t="shared" si="135"/>
        <v>111.26066666666667</v>
      </c>
      <c r="Z306" s="23">
        <f t="shared" si="136"/>
        <v>-0.15189554859160737</v>
      </c>
      <c r="AA306" s="47">
        <f t="shared" si="133"/>
        <v>-0.73760718073474507</v>
      </c>
      <c r="AB306" s="24"/>
      <c r="AC306" s="32">
        <f t="shared" si="115"/>
        <v>-0.96911919336010277</v>
      </c>
      <c r="AD306" s="49">
        <f t="shared" si="129"/>
        <v>-0.22450000000000001</v>
      </c>
      <c r="AE306" s="32"/>
      <c r="AF306" s="32"/>
      <c r="AG306" s="20"/>
    </row>
    <row r="307" spans="1:33">
      <c r="A307" s="10">
        <f>Weekly!B307</f>
        <v>1955.8439416543408</v>
      </c>
      <c r="B307" s="1">
        <f>Weekly!C307</f>
        <v>45.24</v>
      </c>
      <c r="C307" s="6"/>
      <c r="D307" s="14"/>
      <c r="F307" s="23">
        <f t="shared" si="117"/>
        <v>1957.3466225232248</v>
      </c>
      <c r="G307" s="23">
        <f t="shared" si="118"/>
        <v>1957.3597194846752</v>
      </c>
      <c r="H307" s="23">
        <f t="shared" si="126"/>
        <v>47.15</v>
      </c>
      <c r="I307" s="23">
        <f t="shared" si="137"/>
        <v>47.02</v>
      </c>
      <c r="J307" s="23">
        <f t="shared" si="138"/>
        <v>46.709444444444443</v>
      </c>
      <c r="K307" s="23">
        <f t="shared" si="139"/>
        <v>0.66486672930767821</v>
      </c>
      <c r="L307" s="54">
        <f t="shared" si="127"/>
        <v>0.94318303459923758</v>
      </c>
      <c r="M307" s="24"/>
      <c r="N307" s="32">
        <f t="shared" si="114"/>
        <v>0.34922799676523025</v>
      </c>
      <c r="O307" s="32">
        <f t="shared" si="128"/>
        <v>-0.16400000000000001</v>
      </c>
      <c r="P307" s="32"/>
      <c r="Q307" s="42"/>
      <c r="R307" s="32"/>
      <c r="S307" s="20"/>
      <c r="U307" s="23">
        <f t="shared" si="119"/>
        <v>1973.2987215697442</v>
      </c>
      <c r="V307" s="23">
        <f t="shared" si="120"/>
        <v>1973.3380124540952</v>
      </c>
      <c r="W307" s="23">
        <f t="shared" si="121"/>
        <v>109.6425</v>
      </c>
      <c r="X307" s="23">
        <f t="shared" si="131"/>
        <v>108.59083333333332</v>
      </c>
      <c r="Y307" s="23">
        <f t="shared" si="135"/>
        <v>109.6665</v>
      </c>
      <c r="Z307" s="23">
        <f t="shared" si="136"/>
        <v>-0.98085255448717712</v>
      </c>
      <c r="AA307" s="47">
        <f t="shared" si="133"/>
        <v>-2.1884531739413404E-2</v>
      </c>
      <c r="AB307" s="24"/>
      <c r="AC307" s="32">
        <f t="shared" si="115"/>
        <v>-0.90089514326905662</v>
      </c>
      <c r="AD307" s="49">
        <f t="shared" si="129"/>
        <v>-0.22450000000000001</v>
      </c>
      <c r="AE307" s="32"/>
      <c r="AF307" s="32"/>
      <c r="AG307" s="20"/>
    </row>
    <row r="308" spans="1:33">
      <c r="A308" s="10">
        <f>Weekly!B308</f>
        <v>1955.8631066098508</v>
      </c>
      <c r="B308" s="1">
        <f>Weekly!C308</f>
        <v>45.54</v>
      </c>
      <c r="C308" s="6"/>
      <c r="D308" s="14"/>
      <c r="F308" s="23">
        <f t="shared" si="117"/>
        <v>1957.3728164461254</v>
      </c>
      <c r="G308" s="23">
        <f t="shared" si="118"/>
        <v>1957.3859134075758</v>
      </c>
      <c r="H308" s="23">
        <f t="shared" si="126"/>
        <v>47.32</v>
      </c>
      <c r="I308" s="23">
        <f t="shared" si="137"/>
        <v>47.44</v>
      </c>
      <c r="J308" s="23">
        <f t="shared" si="138"/>
        <v>47.148888888888884</v>
      </c>
      <c r="K308" s="23">
        <f t="shared" si="139"/>
        <v>0.61742941980487132</v>
      </c>
      <c r="L308" s="54">
        <f t="shared" si="127"/>
        <v>0.36291652919828721</v>
      </c>
      <c r="M308" s="24"/>
      <c r="N308" s="32">
        <f t="shared" si="114"/>
        <v>-0.33479211024498007</v>
      </c>
      <c r="O308" s="32">
        <f t="shared" si="128"/>
        <v>-0.16400000000000001</v>
      </c>
      <c r="P308" s="32"/>
      <c r="Q308" s="42"/>
      <c r="R308" s="32"/>
      <c r="S308" s="20"/>
      <c r="U308" s="23">
        <f t="shared" si="119"/>
        <v>1973.3773033384462</v>
      </c>
      <c r="V308" s="23">
        <f t="shared" si="120"/>
        <v>1973.4165942227971</v>
      </c>
      <c r="W308" s="23">
        <f t="shared" si="121"/>
        <v>105.69</v>
      </c>
      <c r="X308" s="23">
        <f t="shared" si="131"/>
        <v>106.3395</v>
      </c>
      <c r="Y308" s="23">
        <f t="shared" si="135"/>
        <v>108.38650000000001</v>
      </c>
      <c r="Z308" s="23">
        <f t="shared" si="136"/>
        <v>-1.888611589081679</v>
      </c>
      <c r="AA308" s="47">
        <f t="shared" si="133"/>
        <v>-2.4878559599212258</v>
      </c>
      <c r="AB308" s="24"/>
      <c r="AC308" s="32">
        <f t="shared" si="115"/>
        <v>-0.41113224330897746</v>
      </c>
      <c r="AD308" s="49">
        <f t="shared" si="129"/>
        <v>-0.22450000000000001</v>
      </c>
      <c r="AE308" s="32"/>
      <c r="AF308" s="32"/>
      <c r="AG308" s="20"/>
    </row>
    <row r="309" spans="1:33">
      <c r="A309" s="10">
        <f>Weekly!B309</f>
        <v>1955.8822715653607</v>
      </c>
      <c r="B309" s="1">
        <f>Weekly!C309</f>
        <v>45.68</v>
      </c>
      <c r="C309" s="6"/>
      <c r="D309" s="14"/>
      <c r="F309" s="23">
        <f t="shared" si="117"/>
        <v>1957.399010369026</v>
      </c>
      <c r="G309" s="23">
        <f t="shared" si="118"/>
        <v>1957.4121073304764</v>
      </c>
      <c r="H309" s="23">
        <f t="shared" si="126"/>
        <v>47.85</v>
      </c>
      <c r="I309" s="23">
        <f t="shared" si="137"/>
        <v>47.773333333333333</v>
      </c>
      <c r="J309" s="23">
        <f t="shared" si="138"/>
        <v>47.556666666666658</v>
      </c>
      <c r="K309" s="23">
        <f t="shared" si="139"/>
        <v>0.4555968318497472</v>
      </c>
      <c r="L309" s="54">
        <f t="shared" si="127"/>
        <v>0.61680801850425571</v>
      </c>
      <c r="M309" s="24"/>
      <c r="N309" s="32">
        <f t="shared" si="114"/>
        <v>-0.86215926807273346</v>
      </c>
      <c r="O309" s="32">
        <f t="shared" si="128"/>
        <v>-0.16400000000000001</v>
      </c>
      <c r="P309" s="32"/>
      <c r="Q309" s="42"/>
      <c r="R309" s="32"/>
      <c r="S309" s="20"/>
      <c r="U309" s="23">
        <f t="shared" si="119"/>
        <v>1973.4558851071481</v>
      </c>
      <c r="V309" s="23">
        <f t="shared" si="120"/>
        <v>1973.4951759914991</v>
      </c>
      <c r="W309" s="23">
        <f t="shared" si="121"/>
        <v>103.68600000000001</v>
      </c>
      <c r="X309" s="23">
        <f t="shared" si="131"/>
        <v>105.45783333333334</v>
      </c>
      <c r="Y309" s="23">
        <f t="shared" si="135"/>
        <v>107.82122222222223</v>
      </c>
      <c r="Z309" s="23">
        <f t="shared" si="136"/>
        <v>-2.1919514917182914</v>
      </c>
      <c r="AA309" s="47">
        <f t="shared" si="133"/>
        <v>-3.8352581588246393</v>
      </c>
      <c r="AB309" s="24"/>
      <c r="AC309" s="32">
        <f t="shared" si="115"/>
        <v>0.27100400252092444</v>
      </c>
      <c r="AD309" s="49">
        <f t="shared" si="129"/>
        <v>-0.22450000000000001</v>
      </c>
      <c r="AE309" s="32"/>
      <c r="AF309" s="32"/>
      <c r="AG309" s="20"/>
    </row>
    <row r="310" spans="1:33">
      <c r="A310" s="10">
        <f>Weekly!B310</f>
        <v>1955.9014365208707</v>
      </c>
      <c r="B310" s="1">
        <f>Weekly!C310</f>
        <v>45.44</v>
      </c>
      <c r="C310" s="6"/>
      <c r="D310" s="14"/>
      <c r="F310" s="23">
        <f t="shared" si="117"/>
        <v>1957.4252042919265</v>
      </c>
      <c r="G310" s="23">
        <f t="shared" si="118"/>
        <v>1957.4383012533769</v>
      </c>
      <c r="H310" s="23">
        <f t="shared" si="126"/>
        <v>48.15</v>
      </c>
      <c r="I310" s="23">
        <f t="shared" si="137"/>
        <v>47.75333333333333</v>
      </c>
      <c r="J310" s="23">
        <f t="shared" si="138"/>
        <v>47.844999999999999</v>
      </c>
      <c r="K310" s="23">
        <f t="shared" si="139"/>
        <v>-0.19159090117393252</v>
      </c>
      <c r="L310" s="54">
        <f t="shared" si="127"/>
        <v>0.63747518026961991</v>
      </c>
      <c r="M310" s="24"/>
      <c r="N310" s="32">
        <f t="shared" si="114"/>
        <v>-0.9861125225394346</v>
      </c>
      <c r="O310" s="32">
        <f t="shared" si="128"/>
        <v>-0.16400000000000001</v>
      </c>
      <c r="P310" s="32"/>
      <c r="Q310" s="42"/>
      <c r="R310" s="32"/>
      <c r="S310" s="20"/>
      <c r="U310" s="23">
        <f t="shared" si="119"/>
        <v>1973.5344668758501</v>
      </c>
      <c r="V310" s="23">
        <f t="shared" si="120"/>
        <v>1973.573757760201</v>
      </c>
      <c r="W310" s="23">
        <f t="shared" si="121"/>
        <v>106.9975</v>
      </c>
      <c r="X310" s="23">
        <f t="shared" si="131"/>
        <v>104.6395</v>
      </c>
      <c r="Y310" s="23">
        <f t="shared" si="135"/>
        <v>106.48261111111111</v>
      </c>
      <c r="Z310" s="23">
        <f t="shared" si="136"/>
        <v>-1.7309033765033122</v>
      </c>
      <c r="AA310" s="47">
        <f t="shared" si="133"/>
        <v>0.48354269632966407</v>
      </c>
      <c r="AB310" s="24"/>
      <c r="AC310" s="32">
        <f t="shared" si="115"/>
        <v>0.82633446369753172</v>
      </c>
      <c r="AD310" s="49">
        <f t="shared" si="129"/>
        <v>-0.22450000000000001</v>
      </c>
      <c r="AE310" s="32"/>
      <c r="AF310" s="32"/>
      <c r="AG310" s="20"/>
    </row>
    <row r="311" spans="1:33">
      <c r="A311" s="10">
        <f>Weekly!B311</f>
        <v>1955.9206014763806</v>
      </c>
      <c r="B311" s="1">
        <f>Weekly!C311</f>
        <v>45.89</v>
      </c>
      <c r="C311" s="6"/>
      <c r="D311" s="14"/>
      <c r="F311" s="23">
        <f t="shared" si="117"/>
        <v>1957.4513982148271</v>
      </c>
      <c r="G311" s="23">
        <f t="shared" si="118"/>
        <v>1957.4644951762775</v>
      </c>
      <c r="H311" s="23">
        <f t="shared" si="126"/>
        <v>47.26</v>
      </c>
      <c r="I311" s="23">
        <f t="shared" si="137"/>
        <v>48.033333333333331</v>
      </c>
      <c r="J311" s="23">
        <f t="shared" si="138"/>
        <v>47.966111111111104</v>
      </c>
      <c r="K311" s="23">
        <f t="shared" si="139"/>
        <v>0.14014524143204365</v>
      </c>
      <c r="L311" s="54">
        <f t="shared" si="127"/>
        <v>-1.4721041476042029</v>
      </c>
      <c r="M311" s="24"/>
      <c r="N311" s="32">
        <f t="shared" si="114"/>
        <v>-0.64865276829351715</v>
      </c>
      <c r="O311" s="32">
        <f t="shared" si="128"/>
        <v>-0.16400000000000001</v>
      </c>
      <c r="P311" s="32"/>
      <c r="Q311" s="42"/>
      <c r="R311" s="32"/>
      <c r="S311" s="20"/>
      <c r="U311" s="23">
        <f t="shared" si="119"/>
        <v>1973.613048644552</v>
      </c>
      <c r="V311" s="23">
        <f t="shared" si="120"/>
        <v>1973.652339528903</v>
      </c>
      <c r="W311" s="23">
        <f t="shared" si="121"/>
        <v>103.235</v>
      </c>
      <c r="X311" s="23">
        <f t="shared" si="131"/>
        <v>105.90416666666665</v>
      </c>
      <c r="Y311" s="23">
        <f t="shared" si="135"/>
        <v>104.7915</v>
      </c>
      <c r="Z311" s="23">
        <f t="shared" si="136"/>
        <v>1.0617909531466241</v>
      </c>
      <c r="AA311" s="47">
        <f t="shared" si="133"/>
        <v>-1.4853303941636531</v>
      </c>
      <c r="AB311" s="24"/>
      <c r="AC311" s="32">
        <f t="shared" si="115"/>
        <v>0.99501384562620632</v>
      </c>
      <c r="AD311" s="49">
        <f t="shared" si="129"/>
        <v>-0.22450000000000001</v>
      </c>
      <c r="AE311" s="32"/>
      <c r="AF311" s="32"/>
      <c r="AG311" s="20"/>
    </row>
    <row r="312" spans="1:33">
      <c r="A312" s="10">
        <f>Weekly!B312</f>
        <v>1955.9397664318906</v>
      </c>
      <c r="B312" s="1">
        <f>Weekly!C312</f>
        <v>45.13</v>
      </c>
      <c r="C312" s="6"/>
      <c r="D312" s="14"/>
      <c r="F312" s="23">
        <f t="shared" si="117"/>
        <v>1957.4775921377277</v>
      </c>
      <c r="G312" s="23">
        <f t="shared" si="118"/>
        <v>1957.4906890991781</v>
      </c>
      <c r="H312" s="23">
        <f t="shared" si="126"/>
        <v>48.69</v>
      </c>
      <c r="I312" s="23">
        <f t="shared" si="137"/>
        <v>48.343333333333327</v>
      </c>
      <c r="J312" s="23">
        <f t="shared" si="138"/>
        <v>47.879999999999995</v>
      </c>
      <c r="K312" s="23">
        <f t="shared" si="139"/>
        <v>0.96769702032859506</v>
      </c>
      <c r="L312" s="54">
        <f t="shared" si="127"/>
        <v>1.6917293233082775</v>
      </c>
      <c r="M312" s="24"/>
      <c r="N312" s="32">
        <f t="shared" si="114"/>
        <v>-7.6811747927023393E-3</v>
      </c>
      <c r="O312" s="32">
        <f t="shared" si="128"/>
        <v>-0.16400000000000001</v>
      </c>
      <c r="P312" s="32"/>
      <c r="Q312" s="42"/>
      <c r="R312" s="32"/>
      <c r="S312" s="20"/>
      <c r="U312" s="23">
        <f t="shared" si="119"/>
        <v>1973.691630413254</v>
      </c>
      <c r="V312" s="23">
        <f t="shared" si="120"/>
        <v>1973.7309212976049</v>
      </c>
      <c r="W312" s="23">
        <f t="shared" si="121"/>
        <v>107.47999999999999</v>
      </c>
      <c r="X312" s="23">
        <f t="shared" si="131"/>
        <v>106.91416666666665</v>
      </c>
      <c r="Y312" s="23">
        <f t="shared" si="135"/>
        <v>103.29650000000001</v>
      </c>
      <c r="Z312" s="23">
        <f t="shared" si="136"/>
        <v>3.5022161125174867</v>
      </c>
      <c r="AA312" s="47">
        <f t="shared" si="133"/>
        <v>4.0499920132821332</v>
      </c>
      <c r="AB312" s="24"/>
      <c r="AC312" s="32">
        <f t="shared" si="115"/>
        <v>0.69811519084013962</v>
      </c>
      <c r="AD312" s="49">
        <f t="shared" si="129"/>
        <v>-0.22450000000000001</v>
      </c>
      <c r="AE312" s="32"/>
      <c r="AF312" s="32"/>
      <c r="AG312" s="20"/>
    </row>
    <row r="313" spans="1:33">
      <c r="A313" s="10">
        <f>Weekly!B313</f>
        <v>1955.9589313874005</v>
      </c>
      <c r="B313" s="1">
        <f>Weekly!C313</f>
        <v>45.5</v>
      </c>
      <c r="C313" s="6"/>
      <c r="D313" s="14"/>
      <c r="F313" s="23">
        <f t="shared" si="117"/>
        <v>1957.5037860606283</v>
      </c>
      <c r="G313" s="23">
        <f t="shared" si="118"/>
        <v>1957.5168830220787</v>
      </c>
      <c r="H313" s="23">
        <f t="shared" si="126"/>
        <v>49.08</v>
      </c>
      <c r="I313" s="23">
        <f t="shared" si="137"/>
        <v>48.761666666666663</v>
      </c>
      <c r="J313" s="23">
        <f t="shared" si="138"/>
        <v>47.567777777777771</v>
      </c>
      <c r="K313" s="23">
        <f t="shared" si="139"/>
        <v>2.5098689589124312</v>
      </c>
      <c r="L313" s="54">
        <f t="shared" si="127"/>
        <v>3.1790894863469754</v>
      </c>
      <c r="M313" s="24"/>
      <c r="N313" s="32">
        <f t="shared" si="114"/>
        <v>0.63688452576034082</v>
      </c>
      <c r="O313" s="32">
        <f t="shared" si="128"/>
        <v>-0.16400000000000001</v>
      </c>
      <c r="P313" s="32"/>
      <c r="Q313" s="42"/>
      <c r="R313" s="32"/>
      <c r="S313" s="20"/>
      <c r="U313" s="23">
        <f t="shared" si="119"/>
        <v>1973.7702121819559</v>
      </c>
      <c r="V313" s="23">
        <f t="shared" si="120"/>
        <v>1973.8095030663069</v>
      </c>
      <c r="W313" s="23">
        <f t="shared" si="121"/>
        <v>110.02749999999999</v>
      </c>
      <c r="X313" s="23">
        <f t="shared" si="131"/>
        <v>106.21749999999999</v>
      </c>
      <c r="Y313" s="23">
        <f t="shared" si="135"/>
        <v>101.97844444444445</v>
      </c>
      <c r="Z313" s="23">
        <f t="shared" si="136"/>
        <v>4.156815274687653</v>
      </c>
      <c r="AA313" s="47">
        <f t="shared" si="133"/>
        <v>7.8928989350690593</v>
      </c>
      <c r="AB313" s="24"/>
      <c r="AC313" s="32">
        <f t="shared" si="115"/>
        <v>7.4560679574489905E-2</v>
      </c>
      <c r="AD313" s="49">
        <f t="shared" si="129"/>
        <v>-0.22450000000000001</v>
      </c>
      <c r="AE313" s="32"/>
      <c r="AF313" s="32"/>
      <c r="AG313" s="20"/>
    </row>
    <row r="314" spans="1:33">
      <c r="A314" s="10">
        <f>Weekly!B314</f>
        <v>1955.9780963429105</v>
      </c>
      <c r="B314" s="1">
        <f>Weekly!C314</f>
        <v>45.48</v>
      </c>
      <c r="C314" s="6"/>
      <c r="D314" s="14"/>
      <c r="F314" s="23">
        <f t="shared" si="117"/>
        <v>1957.5299799835288</v>
      </c>
      <c r="G314" s="23">
        <f t="shared" si="118"/>
        <v>1957.5430769449792</v>
      </c>
      <c r="H314" s="23">
        <f t="shared" si="126"/>
        <v>48.515000000000001</v>
      </c>
      <c r="I314" s="23">
        <f t="shared" si="137"/>
        <v>48.425000000000004</v>
      </c>
      <c r="J314" s="23">
        <f t="shared" si="138"/>
        <v>47.275555555555556</v>
      </c>
      <c r="K314" s="23">
        <f t="shared" si="139"/>
        <v>2.4313716273385522</v>
      </c>
      <c r="L314" s="54">
        <f t="shared" si="127"/>
        <v>2.6217448528720544</v>
      </c>
      <c r="M314" s="24"/>
      <c r="N314" s="32">
        <f t="shared" si="114"/>
        <v>0.98344487852920492</v>
      </c>
      <c r="O314" s="32">
        <f t="shared" si="128"/>
        <v>-0.16400000000000001</v>
      </c>
      <c r="P314" s="32"/>
      <c r="Q314" s="42"/>
      <c r="R314" s="32"/>
      <c r="S314" s="20"/>
      <c r="U314" s="23">
        <f t="shared" si="119"/>
        <v>1973.8487939506579</v>
      </c>
      <c r="V314" s="23">
        <f t="shared" si="120"/>
        <v>1973.8880848350088</v>
      </c>
      <c r="W314" s="23">
        <f t="shared" si="121"/>
        <v>101.145</v>
      </c>
      <c r="X314" s="23">
        <f t="shared" si="131"/>
        <v>102.13083333333333</v>
      </c>
      <c r="Y314" s="23">
        <f t="shared" si="135"/>
        <v>101.28722222222223</v>
      </c>
      <c r="Z314" s="23">
        <f t="shared" si="136"/>
        <v>0.83288996637722601</v>
      </c>
      <c r="AA314" s="47">
        <f t="shared" si="133"/>
        <v>-0.14041477207282771</v>
      </c>
      <c r="AB314" s="24"/>
      <c r="AC314" s="32">
        <f t="shared" si="115"/>
        <v>-0.5838816023136475</v>
      </c>
      <c r="AD314" s="49">
        <f t="shared" si="129"/>
        <v>-0.22450000000000001</v>
      </c>
      <c r="AE314" s="32"/>
      <c r="AF314" s="32"/>
      <c r="AG314" s="20"/>
    </row>
    <row r="315" spans="1:33">
      <c r="A315" s="10">
        <f>Weekly!B315</f>
        <v>1955.9972612984204</v>
      </c>
      <c r="B315" s="1">
        <f>Weekly!C315</f>
        <v>45.14</v>
      </c>
      <c r="C315" s="6"/>
      <c r="D315" s="14"/>
      <c r="F315" s="23">
        <f t="shared" si="117"/>
        <v>1957.5561739064294</v>
      </c>
      <c r="G315" s="23">
        <f t="shared" si="118"/>
        <v>1957.5692708678798</v>
      </c>
      <c r="H315" s="23">
        <f t="shared" si="126"/>
        <v>47.68</v>
      </c>
      <c r="I315" s="23">
        <f t="shared" si="137"/>
        <v>47.523333333333333</v>
      </c>
      <c r="J315" s="23">
        <f t="shared" si="138"/>
        <v>46.896666666666661</v>
      </c>
      <c r="K315" s="23">
        <f t="shared" si="139"/>
        <v>1.3362712346293382</v>
      </c>
      <c r="L315" s="54">
        <f t="shared" si="127"/>
        <v>1.6703390432866616</v>
      </c>
      <c r="M315" s="24"/>
      <c r="N315" s="32">
        <f t="shared" si="114"/>
        <v>0.8698404428653278</v>
      </c>
      <c r="O315" s="32">
        <f t="shared" si="128"/>
        <v>-0.16400000000000001</v>
      </c>
      <c r="P315" s="32"/>
      <c r="Q315" s="42"/>
      <c r="R315" s="32"/>
      <c r="S315" s="20"/>
      <c r="U315" s="23">
        <f t="shared" si="119"/>
        <v>1973.9273757193598</v>
      </c>
      <c r="V315" s="23">
        <f t="shared" si="120"/>
        <v>1973.9666666037108</v>
      </c>
      <c r="W315" s="23">
        <f t="shared" si="121"/>
        <v>95.220000000000013</v>
      </c>
      <c r="X315" s="23">
        <f t="shared" si="131"/>
        <v>97.517499999999998</v>
      </c>
      <c r="Y315" s="23">
        <f t="shared" si="135"/>
        <v>99.688388888888895</v>
      </c>
      <c r="Z315" s="23">
        <f t="shared" si="136"/>
        <v>-2.1776747654218109</v>
      </c>
      <c r="AA315" s="47">
        <f t="shared" si="133"/>
        <v>-4.482356409500488</v>
      </c>
      <c r="AB315" s="24"/>
      <c r="AC315" s="32">
        <f t="shared" si="115"/>
        <v>-0.96911919335856256</v>
      </c>
      <c r="AD315" s="49">
        <f t="shared" si="129"/>
        <v>-0.22450000000000001</v>
      </c>
      <c r="AE315" s="32"/>
      <c r="AF315" s="32"/>
      <c r="AG315" s="20"/>
    </row>
    <row r="316" spans="1:33">
      <c r="A316" s="10">
        <f>Weekly!B316</f>
        <v>1956.0164262539304</v>
      </c>
      <c r="B316" s="1">
        <f>Weekly!C316</f>
        <v>44.67</v>
      </c>
      <c r="C316" s="6"/>
      <c r="D316" s="14"/>
      <c r="F316" s="23">
        <f t="shared" si="117"/>
        <v>1957.58236782933</v>
      </c>
      <c r="G316" s="23">
        <f t="shared" si="118"/>
        <v>1957.5954647907804</v>
      </c>
      <c r="H316" s="23">
        <f t="shared" si="126"/>
        <v>46.375</v>
      </c>
      <c r="I316" s="23">
        <f t="shared" si="137"/>
        <v>46.188333333333333</v>
      </c>
      <c r="J316" s="23">
        <f t="shared" si="138"/>
        <v>46.500000000000007</v>
      </c>
      <c r="K316" s="23">
        <f t="shared" si="139"/>
        <v>-0.67025089605736721</v>
      </c>
      <c r="L316" s="54">
        <f t="shared" si="127"/>
        <v>-0.26881720430108613</v>
      </c>
      <c r="M316" s="24"/>
      <c r="N316" s="32">
        <f t="shared" si="114"/>
        <v>0.34922799678804761</v>
      </c>
      <c r="O316" s="32">
        <f t="shared" si="128"/>
        <v>-0.16400000000000001</v>
      </c>
      <c r="P316" s="32"/>
      <c r="Q316" s="42"/>
      <c r="R316" s="32"/>
      <c r="S316" s="20"/>
      <c r="U316" s="23">
        <f t="shared" si="119"/>
        <v>1974.0059574880618</v>
      </c>
      <c r="V316" s="23">
        <f t="shared" si="120"/>
        <v>1974.0452483724127</v>
      </c>
      <c r="W316" s="23">
        <f t="shared" si="121"/>
        <v>96.1875</v>
      </c>
      <c r="X316" s="23">
        <f t="shared" si="131"/>
        <v>95.078333333333333</v>
      </c>
      <c r="Y316" s="23">
        <f t="shared" si="135"/>
        <v>98.205333333333357</v>
      </c>
      <c r="Z316" s="23">
        <f t="shared" si="136"/>
        <v>-3.1841447850761928</v>
      </c>
      <c r="AA316" s="47">
        <f t="shared" si="133"/>
        <v>-2.0547085019143818</v>
      </c>
      <c r="AB316" s="24"/>
      <c r="AC316" s="32">
        <f t="shared" si="115"/>
        <v>-0.90089514327176756</v>
      </c>
      <c r="AD316" s="49">
        <f t="shared" si="129"/>
        <v>-0.22450000000000001</v>
      </c>
      <c r="AE316" s="32"/>
      <c r="AF316" s="32"/>
      <c r="AG316" s="20"/>
    </row>
    <row r="317" spans="1:33">
      <c r="A317" s="10">
        <f>Weekly!B317</f>
        <v>1956.0355912094403</v>
      </c>
      <c r="B317" s="1">
        <f>Weekly!C317</f>
        <v>43.22</v>
      </c>
      <c r="C317" s="6"/>
      <c r="D317" s="14"/>
      <c r="F317" s="23">
        <f t="shared" si="117"/>
        <v>1957.6085617522306</v>
      </c>
      <c r="G317" s="23">
        <f t="shared" si="118"/>
        <v>1957.621658713681</v>
      </c>
      <c r="H317" s="23">
        <f t="shared" si="126"/>
        <v>44.51</v>
      </c>
      <c r="I317" s="23">
        <f t="shared" si="137"/>
        <v>45.368333333333332</v>
      </c>
      <c r="J317" s="23">
        <f t="shared" si="138"/>
        <v>45.817777777777778</v>
      </c>
      <c r="K317" s="23">
        <f t="shared" si="139"/>
        <v>-0.98093898535260848</v>
      </c>
      <c r="L317" s="54">
        <f t="shared" si="127"/>
        <v>-2.8543020661557894</v>
      </c>
      <c r="M317" s="24"/>
      <c r="N317" s="32">
        <f t="shared" si="114"/>
        <v>-0.33479211022182054</v>
      </c>
      <c r="O317" s="32">
        <f t="shared" si="128"/>
        <v>-0.16400000000000001</v>
      </c>
      <c r="P317" s="32"/>
      <c r="Q317" s="42"/>
      <c r="R317" s="32"/>
      <c r="S317" s="20"/>
      <c r="U317" s="23">
        <f t="shared" si="119"/>
        <v>1974.0845392567637</v>
      </c>
      <c r="V317" s="23">
        <f t="shared" si="120"/>
        <v>1974.1238301411147</v>
      </c>
      <c r="W317" s="23">
        <f t="shared" si="121"/>
        <v>93.827499999999986</v>
      </c>
      <c r="X317" s="23">
        <f t="shared" si="131"/>
        <v>95.826666666666668</v>
      </c>
      <c r="Y317" s="23">
        <f t="shared" si="135"/>
        <v>96.223944444444442</v>
      </c>
      <c r="Z317" s="23">
        <f t="shared" si="136"/>
        <v>-0.41286789901565646</v>
      </c>
      <c r="AA317" s="47">
        <f t="shared" si="133"/>
        <v>-2.4904866021451255</v>
      </c>
      <c r="AB317" s="24"/>
      <c r="AC317" s="32">
        <f t="shared" si="115"/>
        <v>-0.41113224331467113</v>
      </c>
      <c r="AD317" s="49">
        <f t="shared" si="129"/>
        <v>-0.22450000000000001</v>
      </c>
      <c r="AE317" s="32"/>
      <c r="AF317" s="32"/>
      <c r="AG317" s="20"/>
    </row>
    <row r="318" spans="1:33">
      <c r="A318" s="10">
        <f>Weekly!B318</f>
        <v>1956.0547561649503</v>
      </c>
      <c r="B318" s="1">
        <f>Weekly!C318</f>
        <v>43.35</v>
      </c>
      <c r="C318" s="6"/>
      <c r="D318" s="14"/>
      <c r="F318" s="23">
        <f t="shared" si="117"/>
        <v>1957.6347556751311</v>
      </c>
      <c r="G318" s="23">
        <f t="shared" si="118"/>
        <v>1957.6478526365815</v>
      </c>
      <c r="H318" s="23">
        <f t="shared" si="126"/>
        <v>45.22</v>
      </c>
      <c r="I318" s="23">
        <f t="shared" si="137"/>
        <v>44.823333333333323</v>
      </c>
      <c r="J318" s="23">
        <f t="shared" si="138"/>
        <v>45.016111111111108</v>
      </c>
      <c r="K318" s="23">
        <f t="shared" si="139"/>
        <v>-0.42824174061140141</v>
      </c>
      <c r="L318" s="54">
        <f t="shared" si="127"/>
        <v>0.45292426168408451</v>
      </c>
      <c r="M318" s="24"/>
      <c r="N318" s="32">
        <f t="shared" si="114"/>
        <v>-0.86215926806039656</v>
      </c>
      <c r="O318" s="32">
        <f t="shared" si="128"/>
        <v>-0.16400000000000001</v>
      </c>
      <c r="P318" s="32"/>
      <c r="Q318" s="42"/>
      <c r="R318" s="32"/>
      <c r="S318" s="20"/>
      <c r="U318" s="23">
        <f t="shared" si="119"/>
        <v>1974.1631210254657</v>
      </c>
      <c r="V318" s="23">
        <f t="shared" si="120"/>
        <v>1974.2024119098166</v>
      </c>
      <c r="W318" s="23">
        <f t="shared" si="121"/>
        <v>97.465000000000003</v>
      </c>
      <c r="X318" s="23">
        <f t="shared" si="131"/>
        <v>94.633499999999984</v>
      </c>
      <c r="Y318" s="23">
        <f t="shared" si="135"/>
        <v>93.341722222222231</v>
      </c>
      <c r="Z318" s="23">
        <f t="shared" si="136"/>
        <v>1.3839232307095939</v>
      </c>
      <c r="AA318" s="47">
        <f t="shared" si="133"/>
        <v>4.4174005788765403</v>
      </c>
      <c r="AB318" s="24"/>
      <c r="AC318" s="32">
        <f t="shared" si="115"/>
        <v>0.27100400251491225</v>
      </c>
      <c r="AD318" s="49">
        <f t="shared" si="129"/>
        <v>-0.22450000000000001</v>
      </c>
      <c r="AE318" s="32"/>
      <c r="AF318" s="32"/>
      <c r="AG318" s="20"/>
    </row>
    <row r="319" spans="1:33">
      <c r="A319" s="10">
        <f>Weekly!B319</f>
        <v>1956.0739211204602</v>
      </c>
      <c r="B319" s="1">
        <f>Weekly!C319</f>
        <v>44.78</v>
      </c>
      <c r="C319" s="6"/>
      <c r="D319" s="14"/>
      <c r="F319" s="23">
        <f t="shared" si="117"/>
        <v>1957.6609495980317</v>
      </c>
      <c r="G319" s="23">
        <f t="shared" si="118"/>
        <v>1957.6740465594821</v>
      </c>
      <c r="H319" s="23">
        <f t="shared" si="126"/>
        <v>44.739999999999995</v>
      </c>
      <c r="I319" s="23">
        <f t="shared" si="137"/>
        <v>44.54999999999999</v>
      </c>
      <c r="J319" s="23">
        <f t="shared" si="138"/>
        <v>44.106666666666662</v>
      </c>
      <c r="K319" s="23">
        <f t="shared" si="139"/>
        <v>1.0051390568319052</v>
      </c>
      <c r="L319" s="54">
        <f t="shared" si="127"/>
        <v>1.4359129383313185</v>
      </c>
      <c r="M319" s="24"/>
      <c r="N319" s="32">
        <f t="shared" si="114"/>
        <v>-0.98611252254351645</v>
      </c>
      <c r="O319" s="32">
        <f t="shared" si="128"/>
        <v>-0.16400000000000001</v>
      </c>
      <c r="P319" s="32"/>
      <c r="Q319" s="42"/>
      <c r="R319" s="32"/>
      <c r="S319" s="20"/>
      <c r="U319" s="23">
        <f t="shared" si="119"/>
        <v>1974.2417027941676</v>
      </c>
      <c r="V319" s="23">
        <f t="shared" si="120"/>
        <v>1974.2809936785186</v>
      </c>
      <c r="W319" s="23">
        <f t="shared" si="121"/>
        <v>92.608000000000004</v>
      </c>
      <c r="X319" s="23">
        <f t="shared" si="131"/>
        <v>93.32016666666668</v>
      </c>
      <c r="Y319" s="23">
        <f t="shared" si="135"/>
        <v>90.923388888888894</v>
      </c>
      <c r="Z319" s="23">
        <f t="shared" si="136"/>
        <v>2.6360409648904737</v>
      </c>
      <c r="AA319" s="47">
        <f t="shared" si="133"/>
        <v>1.8527808209719998</v>
      </c>
      <c r="AB319" s="24"/>
      <c r="AC319" s="32">
        <f t="shared" si="115"/>
        <v>0.82633446369404617</v>
      </c>
      <c r="AD319" s="49">
        <f t="shared" si="129"/>
        <v>-0.22450000000000001</v>
      </c>
      <c r="AE319" s="32"/>
      <c r="AF319" s="32"/>
      <c r="AG319" s="20"/>
    </row>
    <row r="320" spans="1:33">
      <c r="A320" s="10">
        <f>Weekly!B320</f>
        <v>1956.0930860759702</v>
      </c>
      <c r="B320" s="1">
        <f>Weekly!C320</f>
        <v>43.64</v>
      </c>
      <c r="C320" s="6"/>
      <c r="D320" s="14"/>
      <c r="F320" s="23">
        <f t="shared" si="117"/>
        <v>1957.6871435209323</v>
      </c>
      <c r="G320" s="23">
        <f t="shared" si="118"/>
        <v>1957.7002404823827</v>
      </c>
      <c r="H320" s="23">
        <f t="shared" si="126"/>
        <v>43.69</v>
      </c>
      <c r="I320" s="23">
        <f t="shared" si="137"/>
        <v>43.66</v>
      </c>
      <c r="J320" s="23">
        <f t="shared" si="138"/>
        <v>43.310555555555553</v>
      </c>
      <c r="K320" s="23">
        <f t="shared" si="139"/>
        <v>0.80683436165163158</v>
      </c>
      <c r="L320" s="54">
        <f t="shared" si="127"/>
        <v>0.87610154055337564</v>
      </c>
      <c r="M320" s="24"/>
      <c r="N320" s="32">
        <f t="shared" si="114"/>
        <v>-0.64865276831204999</v>
      </c>
      <c r="O320" s="32">
        <f t="shared" si="128"/>
        <v>-0.16400000000000001</v>
      </c>
      <c r="P320" s="32"/>
      <c r="Q320" s="42"/>
      <c r="R320" s="32"/>
      <c r="S320" s="20"/>
      <c r="U320" s="23">
        <f t="shared" si="119"/>
        <v>1974.3202845628696</v>
      </c>
      <c r="V320" s="23">
        <f t="shared" si="120"/>
        <v>1974.3595754472205</v>
      </c>
      <c r="W320" s="23">
        <f t="shared" si="121"/>
        <v>89.887499999999989</v>
      </c>
      <c r="X320" s="23">
        <f t="shared" si="131"/>
        <v>90.714333333333329</v>
      </c>
      <c r="Y320" s="23">
        <f t="shared" si="135"/>
        <v>88.130055555555558</v>
      </c>
      <c r="Z320" s="23">
        <f t="shared" si="136"/>
        <v>2.9323455675671184</v>
      </c>
      <c r="AA320" s="47">
        <f t="shared" si="133"/>
        <v>1.9941487990286832</v>
      </c>
      <c r="AB320" s="24"/>
      <c r="AC320" s="32">
        <f t="shared" si="115"/>
        <v>0.9950138456268236</v>
      </c>
      <c r="AD320" s="49">
        <f t="shared" si="129"/>
        <v>-0.22450000000000001</v>
      </c>
      <c r="AE320" s="32"/>
      <c r="AF320" s="32"/>
      <c r="AG320" s="20"/>
    </row>
    <row r="321" spans="1:33">
      <c r="A321" s="10">
        <f>Weekly!B321</f>
        <v>1956.1122510314801</v>
      </c>
      <c r="B321" s="1">
        <f>Weekly!C321</f>
        <v>44.52</v>
      </c>
      <c r="C321" s="6"/>
      <c r="D321" s="14"/>
      <c r="F321" s="23">
        <f t="shared" si="117"/>
        <v>1957.7133374438329</v>
      </c>
      <c r="G321" s="23">
        <f t="shared" si="118"/>
        <v>1957.7264344052833</v>
      </c>
      <c r="H321" s="23">
        <f t="shared" si="126"/>
        <v>42.55</v>
      </c>
      <c r="I321" s="23">
        <f t="shared" si="137"/>
        <v>42.701666666666661</v>
      </c>
      <c r="J321" s="23">
        <f t="shared" si="138"/>
        <v>42.623333333333328</v>
      </c>
      <c r="K321" s="23">
        <f t="shared" si="139"/>
        <v>0.18378040197075673</v>
      </c>
      <c r="L321" s="54">
        <f t="shared" si="127"/>
        <v>-0.17204973801516754</v>
      </c>
      <c r="M321" s="24"/>
      <c r="N321" s="32">
        <f t="shared" si="114"/>
        <v>-7.6811748168247986E-3</v>
      </c>
      <c r="O321" s="32">
        <f t="shared" si="128"/>
        <v>-0.16400000000000001</v>
      </c>
      <c r="P321" s="32"/>
      <c r="Q321" s="42"/>
      <c r="R321" s="32"/>
      <c r="S321" s="20"/>
      <c r="U321" s="23">
        <f t="shared" si="119"/>
        <v>1974.3988663315715</v>
      </c>
      <c r="V321" s="23">
        <f t="shared" si="120"/>
        <v>1974.4381572159225</v>
      </c>
      <c r="W321" s="23">
        <f t="shared" si="121"/>
        <v>89.647499999999994</v>
      </c>
      <c r="X321" s="23">
        <f t="shared" si="131"/>
        <v>87.874166666666653</v>
      </c>
      <c r="Y321" s="23">
        <f t="shared" si="135"/>
        <v>84.902555555555551</v>
      </c>
      <c r="Z321" s="23">
        <f t="shared" si="136"/>
        <v>3.5000255194516994</v>
      </c>
      <c r="AA321" s="47">
        <f t="shared" si="133"/>
        <v>5.58869449028494</v>
      </c>
      <c r="AB321" s="24"/>
      <c r="AC321" s="32">
        <f t="shared" si="115"/>
        <v>0.69811519084459128</v>
      </c>
      <c r="AD321" s="49">
        <f t="shared" si="129"/>
        <v>-0.22450000000000001</v>
      </c>
      <c r="AE321" s="32"/>
      <c r="AF321" s="32"/>
      <c r="AG321" s="20"/>
    </row>
    <row r="322" spans="1:33">
      <c r="A322" s="10">
        <f>Weekly!B322</f>
        <v>1956.1314159869901</v>
      </c>
      <c r="B322" s="1">
        <f>Weekly!C322</f>
        <v>45.32</v>
      </c>
      <c r="C322" s="6"/>
      <c r="D322" s="14"/>
      <c r="F322" s="23">
        <f t="shared" si="117"/>
        <v>1957.7395313667334</v>
      </c>
      <c r="G322" s="23">
        <f t="shared" si="118"/>
        <v>1957.7526283281838</v>
      </c>
      <c r="H322" s="23">
        <f t="shared" si="126"/>
        <v>41.864999999999995</v>
      </c>
      <c r="I322" s="23">
        <f t="shared" si="137"/>
        <v>41.581666666666663</v>
      </c>
      <c r="J322" s="23">
        <f t="shared" si="138"/>
        <v>42.163333333333327</v>
      </c>
      <c r="K322" s="23">
        <f t="shared" si="139"/>
        <v>-1.3795556961024524</v>
      </c>
      <c r="L322" s="54">
        <f t="shared" si="127"/>
        <v>-0.70756581547948283</v>
      </c>
      <c r="M322" s="24"/>
      <c r="N322" s="32">
        <f t="shared" ref="N322:N385" si="140" xml:space="preserve"> SIN((2*PI()*(G322-2000+O322)/0.235745306106089) + 0.083216746)</f>
        <v>0.63688452574156751</v>
      </c>
      <c r="O322" s="32">
        <f t="shared" si="128"/>
        <v>-0.16400000000000001</v>
      </c>
      <c r="P322" s="32"/>
      <c r="Q322" s="42"/>
      <c r="R322" s="32"/>
      <c r="S322" s="20"/>
      <c r="U322" s="23">
        <f t="shared" si="119"/>
        <v>1974.4774481002735</v>
      </c>
      <c r="V322" s="23">
        <f t="shared" si="120"/>
        <v>1974.5167389846245</v>
      </c>
      <c r="W322" s="23">
        <f t="shared" si="121"/>
        <v>84.087500000000006</v>
      </c>
      <c r="X322" s="23">
        <f t="shared" si="131"/>
        <v>84.37166666666667</v>
      </c>
      <c r="Y322" s="23">
        <f t="shared" si="135"/>
        <v>82.565888888888892</v>
      </c>
      <c r="Z322" s="23">
        <f t="shared" si="136"/>
        <v>2.1870748345092839</v>
      </c>
      <c r="AA322" s="47">
        <f t="shared" si="133"/>
        <v>1.8429052621946385</v>
      </c>
      <c r="AB322" s="24"/>
      <c r="AC322" s="32">
        <f t="shared" ref="AC322:AC385" si="141" xml:space="preserve"> SIN((2*PI()*(V322-2000+AD322)/0.707235918318267) + 5.263726692)</f>
        <v>7.4560679580690098E-2</v>
      </c>
      <c r="AD322" s="49">
        <f t="shared" si="129"/>
        <v>-0.22450000000000001</v>
      </c>
      <c r="AE322" s="32"/>
      <c r="AF322" s="32"/>
      <c r="AG322" s="20"/>
    </row>
    <row r="323" spans="1:33">
      <c r="A323" s="10">
        <f>Weekly!B323</f>
        <v>1956.1505809425</v>
      </c>
      <c r="B323" s="1">
        <f>Weekly!C323</f>
        <v>45.81</v>
      </c>
      <c r="C323" s="6"/>
      <c r="D323" s="14"/>
      <c r="F323" s="23">
        <f t="shared" si="117"/>
        <v>1957.765725289634</v>
      </c>
      <c r="G323" s="23">
        <f t="shared" si="118"/>
        <v>1957.7788222510844</v>
      </c>
      <c r="H323" s="23">
        <f t="shared" si="126"/>
        <v>40.33</v>
      </c>
      <c r="I323" s="23">
        <f t="shared" si="137"/>
        <v>40.903333333333329</v>
      </c>
      <c r="J323" s="23">
        <f t="shared" si="138"/>
        <v>41.727222222222217</v>
      </c>
      <c r="K323" s="23">
        <f t="shared" si="139"/>
        <v>-1.9744637793074005</v>
      </c>
      <c r="L323" s="54">
        <f t="shared" si="127"/>
        <v>-3.3484668947795782</v>
      </c>
      <c r="M323" s="24"/>
      <c r="N323" s="32">
        <f t="shared" si="140"/>
        <v>0.98344487852479245</v>
      </c>
      <c r="O323" s="32">
        <f t="shared" si="128"/>
        <v>-0.16400000000000001</v>
      </c>
      <c r="P323" s="32"/>
      <c r="Q323" s="42"/>
      <c r="R323" s="32"/>
      <c r="S323" s="20"/>
      <c r="U323" s="23">
        <f t="shared" si="119"/>
        <v>1974.5560298689754</v>
      </c>
      <c r="V323" s="23">
        <f t="shared" si="120"/>
        <v>1974.5953207533264</v>
      </c>
      <c r="W323" s="23">
        <f t="shared" si="121"/>
        <v>79.38000000000001</v>
      </c>
      <c r="X323" s="23">
        <f t="shared" si="131"/>
        <v>77.849166666666676</v>
      </c>
      <c r="Y323" s="23">
        <f t="shared" si="135"/>
        <v>79.397277777777788</v>
      </c>
      <c r="Z323" s="23">
        <f t="shared" si="136"/>
        <v>-1.9498289543932068</v>
      </c>
      <c r="AA323" s="47">
        <f t="shared" si="133"/>
        <v>-2.1761171492729048E-2</v>
      </c>
      <c r="AB323" s="24"/>
      <c r="AC323" s="32">
        <f t="shared" si="141"/>
        <v>-0.58388160230859987</v>
      </c>
      <c r="AD323" s="49">
        <f t="shared" si="129"/>
        <v>-0.22450000000000001</v>
      </c>
      <c r="AE323" s="32"/>
      <c r="AF323" s="32"/>
      <c r="AG323" s="20"/>
    </row>
    <row r="324" spans="1:33">
      <c r="A324" s="10">
        <f>Weekly!B324</f>
        <v>1956.16974589801</v>
      </c>
      <c r="B324" s="1">
        <f>Weekly!C324</f>
        <v>46.7</v>
      </c>
      <c r="C324" s="6"/>
      <c r="D324" s="14"/>
      <c r="F324" s="23">
        <f t="shared" ref="F324:F387" si="142">F323+0.0261939229006765</f>
        <v>1957.7919192125346</v>
      </c>
      <c r="G324" s="23">
        <f t="shared" ref="G324:G387" si="143">G323+0.0261939229006765</f>
        <v>1957.805016173985</v>
      </c>
      <c r="H324" s="23">
        <f t="shared" si="126"/>
        <v>40.515000000000001</v>
      </c>
      <c r="I324" s="23">
        <f t="shared" si="137"/>
        <v>40.344999999999999</v>
      </c>
      <c r="J324" s="23">
        <f t="shared" si="138"/>
        <v>41.346111111111114</v>
      </c>
      <c r="K324" s="23">
        <f t="shared" si="139"/>
        <v>-2.4212944922940571</v>
      </c>
      <c r="L324" s="54">
        <f t="shared" si="127"/>
        <v>-2.0101312766214741</v>
      </c>
      <c r="M324" s="24"/>
      <c r="N324" s="32">
        <f t="shared" si="140"/>
        <v>0.86984044287734075</v>
      </c>
      <c r="O324" s="32">
        <f t="shared" si="128"/>
        <v>-0.16400000000000001</v>
      </c>
      <c r="P324" s="32"/>
      <c r="Q324" s="42"/>
      <c r="R324" s="32"/>
      <c r="S324" s="20"/>
      <c r="U324" s="23">
        <f t="shared" ref="U324:U387" si="144">U323+0.0785817687020297</f>
        <v>1974.6346116376774</v>
      </c>
      <c r="V324" s="23">
        <f t="shared" ref="V324:V387" si="145">V323+0.0785817687020297</f>
        <v>1974.6739025220284</v>
      </c>
      <c r="W324" s="23">
        <f t="shared" ref="W324:W387" si="146">AVERAGEIFS(SP_Index,Year_SP,"&gt;"&amp;U324,Year_SP,"&lt;="&amp;U325)</f>
        <v>70.08</v>
      </c>
      <c r="X324" s="23">
        <f t="shared" si="131"/>
        <v>72.2</v>
      </c>
      <c r="Y324" s="23">
        <f t="shared" si="135"/>
        <v>76.658333333333317</v>
      </c>
      <c r="Z324" s="23">
        <f t="shared" si="136"/>
        <v>-5.8158495488639828</v>
      </c>
      <c r="AA324" s="47">
        <f t="shared" si="133"/>
        <v>-8.58136753994998</v>
      </c>
      <c r="AB324" s="24"/>
      <c r="AC324" s="32">
        <f t="shared" si="141"/>
        <v>-0.96911919335702934</v>
      </c>
      <c r="AD324" s="49">
        <f t="shared" si="129"/>
        <v>-0.22450000000000001</v>
      </c>
      <c r="AE324" s="32"/>
      <c r="AF324" s="32"/>
      <c r="AG324" s="20"/>
    </row>
    <row r="325" spans="1:33">
      <c r="A325" s="10">
        <f>Weekly!B325</f>
        <v>1956.1889108535199</v>
      </c>
      <c r="B325" s="1">
        <f>Weekly!C325</f>
        <v>48.14</v>
      </c>
      <c r="C325" s="6"/>
      <c r="D325" s="14"/>
      <c r="F325" s="23">
        <f t="shared" si="142"/>
        <v>1957.8181131354352</v>
      </c>
      <c r="G325" s="23">
        <f t="shared" si="143"/>
        <v>1957.8312100968856</v>
      </c>
      <c r="H325" s="23">
        <f t="shared" si="126"/>
        <v>40.19</v>
      </c>
      <c r="I325" s="23">
        <f t="shared" si="137"/>
        <v>40.358333333333327</v>
      </c>
      <c r="J325" s="23">
        <f t="shared" si="138"/>
        <v>41.017222222222223</v>
      </c>
      <c r="K325" s="23">
        <f t="shared" si="139"/>
        <v>-1.6063713074453978</v>
      </c>
      <c r="L325" s="54">
        <f t="shared" si="127"/>
        <v>-2.0167680242716535</v>
      </c>
      <c r="M325" s="24"/>
      <c r="N325" s="32">
        <f t="shared" si="140"/>
        <v>0.34922799681086497</v>
      </c>
      <c r="O325" s="32">
        <f t="shared" si="128"/>
        <v>-0.16400000000000001</v>
      </c>
      <c r="P325" s="32"/>
      <c r="Q325" s="42"/>
      <c r="R325" s="32"/>
      <c r="S325" s="20"/>
      <c r="U325" s="23">
        <f t="shared" si="144"/>
        <v>1974.7131934063793</v>
      </c>
      <c r="V325" s="23">
        <f t="shared" si="145"/>
        <v>1974.7524842907303</v>
      </c>
      <c r="W325" s="23">
        <f t="shared" si="146"/>
        <v>67.14</v>
      </c>
      <c r="X325" s="23">
        <f t="shared" si="131"/>
        <v>70.005833333333328</v>
      </c>
      <c r="Y325" s="23">
        <f t="shared" si="135"/>
        <v>74.941055555555565</v>
      </c>
      <c r="Z325" s="23">
        <f t="shared" si="136"/>
        <v>-6.5854719894672957</v>
      </c>
      <c r="AA325" s="47">
        <f t="shared" si="133"/>
        <v>-10.409588572945117</v>
      </c>
      <c r="AB325" s="24"/>
      <c r="AC325" s="32">
        <f t="shared" si="141"/>
        <v>-0.90089514327446618</v>
      </c>
      <c r="AD325" s="49">
        <f t="shared" si="129"/>
        <v>-0.22450000000000001</v>
      </c>
      <c r="AE325" s="32"/>
      <c r="AF325" s="32"/>
      <c r="AG325" s="20"/>
    </row>
    <row r="326" spans="1:33">
      <c r="A326" s="10">
        <f>Weekly!B326</f>
        <v>1956.2080758090299</v>
      </c>
      <c r="B326" s="1">
        <f>Weekly!C326</f>
        <v>48.83</v>
      </c>
      <c r="C326" s="6"/>
      <c r="D326" s="14"/>
      <c r="F326" s="23">
        <f t="shared" si="142"/>
        <v>1957.8443070583357</v>
      </c>
      <c r="G326" s="23">
        <f t="shared" si="143"/>
        <v>1957.8574040197861</v>
      </c>
      <c r="H326" s="23">
        <f t="shared" si="126"/>
        <v>40.369999999999997</v>
      </c>
      <c r="I326" s="23">
        <f t="shared" si="137"/>
        <v>40.618333333333332</v>
      </c>
      <c r="J326" s="23">
        <f t="shared" si="138"/>
        <v>40.692777777777778</v>
      </c>
      <c r="K326" s="23">
        <f t="shared" si="139"/>
        <v>-0.18294264611520283</v>
      </c>
      <c r="L326" s="54">
        <f t="shared" si="127"/>
        <v>-0.79320654770844712</v>
      </c>
      <c r="M326" s="24"/>
      <c r="N326" s="32">
        <f t="shared" si="140"/>
        <v>-0.33479211019887517</v>
      </c>
      <c r="O326" s="32">
        <f t="shared" si="128"/>
        <v>-0.16400000000000001</v>
      </c>
      <c r="P326" s="32"/>
      <c r="Q326" s="42"/>
      <c r="R326" s="32"/>
      <c r="S326" s="20"/>
      <c r="U326" s="23">
        <f t="shared" si="144"/>
        <v>1974.7917751750813</v>
      </c>
      <c r="V326" s="23">
        <f t="shared" si="145"/>
        <v>1974.8310660594323</v>
      </c>
      <c r="W326" s="23">
        <f t="shared" si="146"/>
        <v>72.797499999999999</v>
      </c>
      <c r="X326" s="23">
        <f t="shared" si="131"/>
        <v>69.62833333333333</v>
      </c>
      <c r="Y326" s="23">
        <f t="shared" si="135"/>
        <v>74.147166666666664</v>
      </c>
      <c r="Z326" s="23">
        <f t="shared" si="136"/>
        <v>-6.0944113396106392</v>
      </c>
      <c r="AA326" s="47">
        <f t="shared" si="133"/>
        <v>-1.8202538644991995</v>
      </c>
      <c r="AB326" s="24"/>
      <c r="AC326" s="32">
        <f t="shared" si="141"/>
        <v>-0.41113224332033882</v>
      </c>
      <c r="AD326" s="49">
        <f t="shared" si="129"/>
        <v>-0.22450000000000001</v>
      </c>
      <c r="AE326" s="32"/>
      <c r="AF326" s="32"/>
      <c r="AG326" s="20"/>
    </row>
    <row r="327" spans="1:33">
      <c r="A327" s="10">
        <f>Weekly!B327</f>
        <v>1956.2272407645398</v>
      </c>
      <c r="B327" s="1">
        <f>Weekly!C327</f>
        <v>48.48</v>
      </c>
      <c r="C327" s="6"/>
      <c r="D327" s="14"/>
      <c r="F327" s="23">
        <f t="shared" si="142"/>
        <v>1957.8705009812363</v>
      </c>
      <c r="G327" s="23">
        <f t="shared" si="143"/>
        <v>1957.8835979426867</v>
      </c>
      <c r="H327" s="23">
        <f t="shared" si="126"/>
        <v>41.295000000000002</v>
      </c>
      <c r="I327" s="23">
        <f t="shared" si="137"/>
        <v>40.991666666666667</v>
      </c>
      <c r="J327" s="23">
        <f t="shared" si="138"/>
        <v>40.582222222222221</v>
      </c>
      <c r="K327" s="23">
        <f t="shared" si="139"/>
        <v>1.0089256379367084</v>
      </c>
      <c r="L327" s="54">
        <f t="shared" si="127"/>
        <v>1.7563793669915784</v>
      </c>
      <c r="M327" s="24"/>
      <c r="N327" s="32">
        <f t="shared" si="140"/>
        <v>-0.86215926804805965</v>
      </c>
      <c r="O327" s="32">
        <f t="shared" si="128"/>
        <v>-0.16400000000000001</v>
      </c>
      <c r="P327" s="32"/>
      <c r="Q327" s="42"/>
      <c r="R327" s="32"/>
      <c r="S327" s="20"/>
      <c r="U327" s="23">
        <f t="shared" si="144"/>
        <v>1974.8703569437832</v>
      </c>
      <c r="V327" s="23">
        <f t="shared" si="145"/>
        <v>1974.9096478281342</v>
      </c>
      <c r="W327" s="23">
        <f t="shared" si="146"/>
        <v>68.947500000000005</v>
      </c>
      <c r="X327" s="23">
        <f t="shared" si="131"/>
        <v>69.900833333333324</v>
      </c>
      <c r="Y327" s="23">
        <f t="shared" si="135"/>
        <v>74.050777777777796</v>
      </c>
      <c r="Z327" s="23">
        <f t="shared" si="136"/>
        <v>-5.6041875169741235</v>
      </c>
      <c r="AA327" s="47">
        <f t="shared" si="133"/>
        <v>-6.8915924058116413</v>
      </c>
      <c r="AB327" s="24"/>
      <c r="AC327" s="32">
        <f t="shared" si="141"/>
        <v>0.27100400250892742</v>
      </c>
      <c r="AD327" s="49">
        <f t="shared" si="129"/>
        <v>-0.22450000000000001</v>
      </c>
      <c r="AE327" s="32"/>
      <c r="AF327" s="32"/>
      <c r="AG327" s="20"/>
    </row>
    <row r="328" spans="1:33">
      <c r="A328" s="10">
        <f>Weekly!B328</f>
        <v>1956.2464057200498</v>
      </c>
      <c r="B328" s="1">
        <f>Weekly!C328</f>
        <v>48.85</v>
      </c>
      <c r="C328" s="6"/>
      <c r="D328" s="14"/>
      <c r="F328" s="23">
        <f t="shared" si="142"/>
        <v>1957.8966949041369</v>
      </c>
      <c r="G328" s="23">
        <f t="shared" si="143"/>
        <v>1957.9097918655873</v>
      </c>
      <c r="H328" s="23">
        <f t="shared" si="126"/>
        <v>41.31</v>
      </c>
      <c r="I328" s="23">
        <f t="shared" si="137"/>
        <v>41.111666666666672</v>
      </c>
      <c r="J328" s="23">
        <f t="shared" si="138"/>
        <v>40.586666666666666</v>
      </c>
      <c r="K328" s="23">
        <f t="shared" si="139"/>
        <v>1.293528252299625</v>
      </c>
      <c r="L328" s="54">
        <f t="shared" si="127"/>
        <v>1.7821944809461199</v>
      </c>
      <c r="M328" s="24"/>
      <c r="N328" s="32">
        <f t="shared" si="140"/>
        <v>-0.98611252254756054</v>
      </c>
      <c r="O328" s="32">
        <f t="shared" si="128"/>
        <v>-0.16400000000000001</v>
      </c>
      <c r="P328" s="32"/>
      <c r="Q328" s="42"/>
      <c r="R328" s="32"/>
      <c r="S328" s="20"/>
      <c r="U328" s="23">
        <f t="shared" si="144"/>
        <v>1974.9489387124852</v>
      </c>
      <c r="V328" s="23">
        <f t="shared" si="145"/>
        <v>1974.9882295968362</v>
      </c>
      <c r="W328" s="23">
        <f t="shared" si="146"/>
        <v>67.957499999999996</v>
      </c>
      <c r="X328" s="23">
        <f t="shared" si="131"/>
        <v>70.445666666666668</v>
      </c>
      <c r="Y328" s="23">
        <f t="shared" si="135"/>
        <v>74.850777777777779</v>
      </c>
      <c r="Z328" s="23">
        <f t="shared" si="136"/>
        <v>-5.8851908315359243</v>
      </c>
      <c r="AA328" s="47">
        <f t="shared" si="133"/>
        <v>-9.2093602530664782</v>
      </c>
      <c r="AB328" s="24"/>
      <c r="AC328" s="32">
        <f t="shared" si="141"/>
        <v>0.82633446369051256</v>
      </c>
      <c r="AD328" s="49">
        <f t="shared" si="129"/>
        <v>-0.22450000000000001</v>
      </c>
      <c r="AE328" s="32"/>
      <c r="AF328" s="32"/>
      <c r="AG328" s="20"/>
    </row>
    <row r="329" spans="1:33">
      <c r="A329" s="10">
        <f>Weekly!B329</f>
        <v>1956.2655706755597</v>
      </c>
      <c r="B329" s="1">
        <f>Weekly!C329</f>
        <v>47.95</v>
      </c>
      <c r="C329" s="6"/>
      <c r="D329" s="14"/>
      <c r="F329" s="23">
        <f t="shared" si="142"/>
        <v>1957.9228888270375</v>
      </c>
      <c r="G329" s="23">
        <f t="shared" si="143"/>
        <v>1957.9359857884879</v>
      </c>
      <c r="H329" s="23">
        <f t="shared" ref="H329:H392" si="147">AVERAGEIFS(SP_Index,Year_SP,"&gt;"&amp;F329,Year_SP,"&lt;="&amp;F330)</f>
        <v>40.729999999999997</v>
      </c>
      <c r="I329" s="23">
        <f t="shared" si="137"/>
        <v>40.556666666666665</v>
      </c>
      <c r="J329" s="23">
        <f t="shared" si="138"/>
        <v>40.685555555555553</v>
      </c>
      <c r="K329" s="23">
        <f t="shared" si="139"/>
        <v>-0.31679274653848566</v>
      </c>
      <c r="L329" s="54">
        <f t="shared" si="127"/>
        <v>0.10923887811671307</v>
      </c>
      <c r="M329" s="24"/>
      <c r="N329" s="32">
        <f t="shared" si="140"/>
        <v>-0.64865276833040975</v>
      </c>
      <c r="O329" s="32">
        <f t="shared" si="128"/>
        <v>-0.16400000000000001</v>
      </c>
      <c r="P329" s="32"/>
      <c r="Q329" s="42"/>
      <c r="R329" s="32"/>
      <c r="S329" s="20"/>
      <c r="U329" s="23">
        <f t="shared" si="144"/>
        <v>1975.0275204811871</v>
      </c>
      <c r="V329" s="23">
        <f t="shared" si="145"/>
        <v>1975.0668113655381</v>
      </c>
      <c r="W329" s="23">
        <f t="shared" si="146"/>
        <v>74.432000000000002</v>
      </c>
      <c r="X329" s="23">
        <f t="shared" si="131"/>
        <v>74.963999999999999</v>
      </c>
      <c r="Y329" s="23">
        <f t="shared" si="135"/>
        <v>77.138833333333338</v>
      </c>
      <c r="Z329" s="23">
        <f t="shared" si="136"/>
        <v>-2.819375455077755</v>
      </c>
      <c r="AA329" s="47">
        <f t="shared" si="133"/>
        <v>-3.5090410580058018</v>
      </c>
      <c r="AB329" s="24"/>
      <c r="AC329" s="32">
        <f t="shared" si="141"/>
        <v>0.99501384562744932</v>
      </c>
      <c r="AD329" s="49">
        <f t="shared" si="129"/>
        <v>-0.22450000000000001</v>
      </c>
      <c r="AE329" s="32"/>
      <c r="AF329" s="32"/>
      <c r="AG329" s="20"/>
    </row>
    <row r="330" spans="1:33">
      <c r="A330" s="10">
        <f>Weekly!B330</f>
        <v>1956.2847356310697</v>
      </c>
      <c r="B330" s="1">
        <f>Weekly!C330</f>
        <v>47.76</v>
      </c>
      <c r="C330" s="6"/>
      <c r="D330" s="14"/>
      <c r="F330" s="23">
        <f t="shared" si="142"/>
        <v>1957.949082749938</v>
      </c>
      <c r="G330" s="23">
        <f t="shared" si="143"/>
        <v>1957.9621797113884</v>
      </c>
      <c r="H330" s="23">
        <f t="shared" si="147"/>
        <v>39.629999999999995</v>
      </c>
      <c r="I330" s="23">
        <f t="shared" si="137"/>
        <v>40.409999999999997</v>
      </c>
      <c r="J330" s="23">
        <f t="shared" si="138"/>
        <v>40.853333333333332</v>
      </c>
      <c r="K330" s="23">
        <f t="shared" si="139"/>
        <v>-1.0851827676240267</v>
      </c>
      <c r="L330" s="54">
        <f t="shared" ref="L330:L393" si="148">100*((H330/J330)-1)</f>
        <v>-2.9944516971279422</v>
      </c>
      <c r="M330" s="24"/>
      <c r="N330" s="32">
        <f t="shared" si="140"/>
        <v>-7.6811748414019913E-3</v>
      </c>
      <c r="O330" s="32">
        <f t="shared" si="128"/>
        <v>-0.16400000000000001</v>
      </c>
      <c r="P330" s="32"/>
      <c r="Q330" s="42"/>
      <c r="R330" s="32"/>
      <c r="S330" s="20"/>
      <c r="U330" s="23">
        <f t="shared" si="144"/>
        <v>1975.1061022498891</v>
      </c>
      <c r="V330" s="23">
        <f t="shared" si="145"/>
        <v>1975.1453931342401</v>
      </c>
      <c r="W330" s="23">
        <f t="shared" si="146"/>
        <v>82.502499999999998</v>
      </c>
      <c r="X330" s="23">
        <f t="shared" si="131"/>
        <v>80.051500000000004</v>
      </c>
      <c r="Y330" s="23">
        <f t="shared" si="135"/>
        <v>79.968277777777786</v>
      </c>
      <c r="Z330" s="23">
        <f t="shared" si="136"/>
        <v>0.10406904404454131</v>
      </c>
      <c r="AA330" s="47">
        <f t="shared" si="133"/>
        <v>3.1690343879413163</v>
      </c>
      <c r="AB330" s="24"/>
      <c r="AC330" s="32">
        <f t="shared" si="141"/>
        <v>0.69811519084908358</v>
      </c>
      <c r="AD330" s="49">
        <f t="shared" si="129"/>
        <v>-0.22450000000000001</v>
      </c>
      <c r="AE330" s="32"/>
      <c r="AF330" s="32"/>
      <c r="AG330" s="20"/>
    </row>
    <row r="331" spans="1:33">
      <c r="A331" s="10">
        <f>Weekly!B331</f>
        <v>1956.3039005865796</v>
      </c>
      <c r="B331" s="1">
        <f>Weekly!C331</f>
        <v>47.99</v>
      </c>
      <c r="C331" s="6"/>
      <c r="D331" s="14"/>
      <c r="F331" s="23">
        <f t="shared" si="142"/>
        <v>1957.9752766728386</v>
      </c>
      <c r="G331" s="23">
        <f t="shared" si="143"/>
        <v>1957.988373634289</v>
      </c>
      <c r="H331" s="23">
        <f t="shared" si="147"/>
        <v>40.869999999999997</v>
      </c>
      <c r="I331" s="23">
        <f t="shared" si="137"/>
        <v>40.29</v>
      </c>
      <c r="J331" s="23">
        <f t="shared" si="138"/>
        <v>40.982222222222227</v>
      </c>
      <c r="K331" s="23">
        <f t="shared" si="139"/>
        <v>-1.6890792755666517</v>
      </c>
      <c r="L331" s="54">
        <f t="shared" si="148"/>
        <v>-0.27383147164083965</v>
      </c>
      <c r="M331" s="24"/>
      <c r="N331" s="32">
        <f t="shared" si="140"/>
        <v>0.6368845257227943</v>
      </c>
      <c r="O331" s="32">
        <f t="shared" ref="O331:O394" si="149">O330</f>
        <v>-0.16400000000000001</v>
      </c>
      <c r="P331" s="32"/>
      <c r="Q331" s="42"/>
      <c r="R331" s="32"/>
      <c r="S331" s="20"/>
      <c r="U331" s="23">
        <f t="shared" si="144"/>
        <v>1975.184684018591</v>
      </c>
      <c r="V331" s="23">
        <f t="shared" si="145"/>
        <v>1975.223974902942</v>
      </c>
      <c r="W331" s="23">
        <f t="shared" si="146"/>
        <v>83.22</v>
      </c>
      <c r="X331" s="23">
        <f t="shared" si="131"/>
        <v>84.100833333333341</v>
      </c>
      <c r="Y331" s="23">
        <f t="shared" si="135"/>
        <v>82.19938888888889</v>
      </c>
      <c r="Z331" s="23">
        <f t="shared" si="136"/>
        <v>2.3132099522232163</v>
      </c>
      <c r="AA331" s="47">
        <f t="shared" si="133"/>
        <v>1.2416285873982469</v>
      </c>
      <c r="AB331" s="24"/>
      <c r="AC331" s="32">
        <f t="shared" si="141"/>
        <v>7.456067958691863E-2</v>
      </c>
      <c r="AD331" s="49">
        <f t="shared" ref="AD331:AD394" si="150">AD330</f>
        <v>-0.22450000000000001</v>
      </c>
      <c r="AE331" s="32"/>
      <c r="AF331" s="32"/>
      <c r="AG331" s="20"/>
    </row>
    <row r="332" spans="1:33">
      <c r="A332" s="10">
        <f>Weekly!B332</f>
        <v>1956.3230655420896</v>
      </c>
      <c r="B332" s="1">
        <f>Weekly!C332</f>
        <v>48.51</v>
      </c>
      <c r="C332" s="6"/>
      <c r="D332" s="14"/>
      <c r="F332" s="23">
        <f t="shared" si="142"/>
        <v>1958.0014705957392</v>
      </c>
      <c r="G332" s="23">
        <f t="shared" si="143"/>
        <v>1958.0145675571896</v>
      </c>
      <c r="H332" s="23">
        <f t="shared" si="147"/>
        <v>40.369999999999997</v>
      </c>
      <c r="I332" s="23">
        <f t="shared" si="137"/>
        <v>40.881666666666668</v>
      </c>
      <c r="J332" s="23">
        <f t="shared" si="138"/>
        <v>40.936111111111103</v>
      </c>
      <c r="K332" s="23">
        <f t="shared" si="139"/>
        <v>-0.13299857501524182</v>
      </c>
      <c r="L332" s="54">
        <f t="shared" si="148"/>
        <v>-1.3829137544954739</v>
      </c>
      <c r="M332" s="24"/>
      <c r="N332" s="32">
        <f t="shared" si="140"/>
        <v>0.98344487852033868</v>
      </c>
      <c r="O332" s="32">
        <f t="shared" si="149"/>
        <v>-0.16400000000000001</v>
      </c>
      <c r="P332" s="32"/>
      <c r="Q332" s="42"/>
      <c r="R332" s="32"/>
      <c r="S332" s="20"/>
      <c r="U332" s="23">
        <f t="shared" si="144"/>
        <v>1975.263265787293</v>
      </c>
      <c r="V332" s="23">
        <f t="shared" si="145"/>
        <v>1975.302556671644</v>
      </c>
      <c r="W332" s="23">
        <f t="shared" si="146"/>
        <v>86.580000000000013</v>
      </c>
      <c r="X332" s="23">
        <f t="shared" si="131"/>
        <v>86.82416666666667</v>
      </c>
      <c r="Y332" s="23">
        <f t="shared" si="135"/>
        <v>84.112166666666667</v>
      </c>
      <c r="Z332" s="23">
        <f t="shared" si="136"/>
        <v>3.2242660098717346</v>
      </c>
      <c r="AA332" s="47">
        <f t="shared" si="133"/>
        <v>2.9339790319672376</v>
      </c>
      <c r="AB332" s="24"/>
      <c r="AC332" s="32">
        <f t="shared" si="141"/>
        <v>-0.58388160230352915</v>
      </c>
      <c r="AD332" s="49">
        <f t="shared" si="150"/>
        <v>-0.22450000000000001</v>
      </c>
      <c r="AE332" s="32"/>
      <c r="AF332" s="32"/>
      <c r="AG332" s="20"/>
    </row>
    <row r="333" spans="1:33">
      <c r="A333" s="10">
        <f>Weekly!B333</f>
        <v>1956.3422304975995</v>
      </c>
      <c r="B333" s="1">
        <f>Weekly!C333</f>
        <v>47.12</v>
      </c>
      <c r="C333" s="6"/>
      <c r="D333" s="14"/>
      <c r="F333" s="23">
        <f t="shared" si="142"/>
        <v>1958.0276645186398</v>
      </c>
      <c r="G333" s="23">
        <f t="shared" si="143"/>
        <v>1958.0407614800902</v>
      </c>
      <c r="H333" s="23">
        <f t="shared" si="147"/>
        <v>41.405000000000001</v>
      </c>
      <c r="I333" s="23">
        <f t="shared" si="137"/>
        <v>41.158333333333339</v>
      </c>
      <c r="J333" s="23">
        <f t="shared" si="138"/>
        <v>40.88388888888889</v>
      </c>
      <c r="K333" s="23">
        <f t="shared" si="139"/>
        <v>0.67127773776685107</v>
      </c>
      <c r="L333" s="54">
        <f t="shared" si="148"/>
        <v>1.2746123846665958</v>
      </c>
      <c r="M333" s="24"/>
      <c r="N333" s="32">
        <f t="shared" si="140"/>
        <v>0.86984044288935369</v>
      </c>
      <c r="O333" s="32">
        <f t="shared" si="149"/>
        <v>-0.16400000000000001</v>
      </c>
      <c r="P333" s="32"/>
      <c r="Q333" s="42"/>
      <c r="R333" s="32"/>
      <c r="S333" s="20"/>
      <c r="U333" s="23">
        <f t="shared" si="144"/>
        <v>1975.3418475559949</v>
      </c>
      <c r="V333" s="23">
        <f t="shared" si="145"/>
        <v>1975.3811384403459</v>
      </c>
      <c r="W333" s="23">
        <f t="shared" si="146"/>
        <v>90.672500000000014</v>
      </c>
      <c r="X333" s="23">
        <f t="shared" si="131"/>
        <v>89.952500000000001</v>
      </c>
      <c r="Y333" s="23">
        <f t="shared" si="135"/>
        <v>86.052444444444447</v>
      </c>
      <c r="Z333" s="23">
        <f t="shared" si="136"/>
        <v>4.5321845076387479</v>
      </c>
      <c r="AA333" s="47">
        <f t="shared" si="133"/>
        <v>5.3688835748742392</v>
      </c>
      <c r="AB333" s="24"/>
      <c r="AC333" s="32">
        <f t="shared" si="141"/>
        <v>-0.96911919335548913</v>
      </c>
      <c r="AD333" s="49">
        <f t="shared" si="150"/>
        <v>-0.22450000000000001</v>
      </c>
      <c r="AE333" s="32"/>
      <c r="AF333" s="32"/>
      <c r="AG333" s="20"/>
    </row>
    <row r="334" spans="1:33">
      <c r="A334" s="10">
        <f>Weekly!B334</f>
        <v>1956.3613954531095</v>
      </c>
      <c r="B334" s="1">
        <f>Weekly!C334</f>
        <v>46.39</v>
      </c>
      <c r="C334" s="6"/>
      <c r="D334" s="14"/>
      <c r="F334" s="23">
        <f t="shared" si="142"/>
        <v>1958.0538584415403</v>
      </c>
      <c r="G334" s="23">
        <f t="shared" si="143"/>
        <v>1958.0669554029907</v>
      </c>
      <c r="H334" s="23">
        <f t="shared" si="147"/>
        <v>41.7</v>
      </c>
      <c r="I334" s="23">
        <f t="shared" si="137"/>
        <v>41.545000000000002</v>
      </c>
      <c r="J334" s="23">
        <f t="shared" si="138"/>
        <v>41.047222222222224</v>
      </c>
      <c r="K334" s="23">
        <f t="shared" si="139"/>
        <v>1.2126954050213135</v>
      </c>
      <c r="L334" s="54">
        <f t="shared" si="148"/>
        <v>1.5903092643973826</v>
      </c>
      <c r="M334" s="24"/>
      <c r="N334" s="32">
        <f t="shared" si="140"/>
        <v>0.34922799683389544</v>
      </c>
      <c r="O334" s="32">
        <f t="shared" si="149"/>
        <v>-0.16400000000000001</v>
      </c>
      <c r="P334" s="32"/>
      <c r="Q334" s="42"/>
      <c r="R334" s="32"/>
      <c r="S334" s="20"/>
      <c r="U334" s="23">
        <f t="shared" si="144"/>
        <v>1975.4204293246969</v>
      </c>
      <c r="V334" s="23">
        <f t="shared" si="145"/>
        <v>1975.4597202090479</v>
      </c>
      <c r="W334" s="23">
        <f t="shared" si="146"/>
        <v>92.605000000000004</v>
      </c>
      <c r="X334" s="23">
        <f t="shared" ref="X334:X397" si="151">AVERAGE(W333:W335)</f>
        <v>92.051666666666677</v>
      </c>
      <c r="Y334" s="23">
        <f t="shared" si="135"/>
        <v>87.482500000000002</v>
      </c>
      <c r="Z334" s="23">
        <f t="shared" si="136"/>
        <v>5.2229493517751191</v>
      </c>
      <c r="AA334" s="47">
        <f t="shared" si="133"/>
        <v>5.8554568056468526</v>
      </c>
      <c r="AB334" s="24"/>
      <c r="AC334" s="32">
        <f t="shared" si="141"/>
        <v>-0.90089514327717712</v>
      </c>
      <c r="AD334" s="49">
        <f t="shared" si="150"/>
        <v>-0.22450000000000001</v>
      </c>
      <c r="AE334" s="32"/>
      <c r="AF334" s="32"/>
      <c r="AG334" s="20"/>
    </row>
    <row r="335" spans="1:33">
      <c r="A335" s="10">
        <f>Weekly!B335</f>
        <v>1956.3805604086194</v>
      </c>
      <c r="B335" s="1">
        <f>Weekly!C335</f>
        <v>44.62</v>
      </c>
      <c r="C335" s="6"/>
      <c r="D335" s="14"/>
      <c r="F335" s="23">
        <f t="shared" si="142"/>
        <v>1958.0800523644409</v>
      </c>
      <c r="G335" s="23">
        <f t="shared" si="143"/>
        <v>1958.0931493258913</v>
      </c>
      <c r="H335" s="23">
        <f t="shared" si="147"/>
        <v>41.53</v>
      </c>
      <c r="I335" s="23">
        <f t="shared" si="137"/>
        <v>41.370000000000005</v>
      </c>
      <c r="J335" s="23">
        <f t="shared" si="138"/>
        <v>41.357222222222227</v>
      </c>
      <c r="K335" s="23">
        <f t="shared" si="139"/>
        <v>3.0896121865042758E-2</v>
      </c>
      <c r="L335" s="54">
        <f t="shared" si="148"/>
        <v>0.41776930000132495</v>
      </c>
      <c r="M335" s="24"/>
      <c r="N335" s="32">
        <f t="shared" si="140"/>
        <v>-0.33479211017592986</v>
      </c>
      <c r="O335" s="32">
        <f t="shared" si="149"/>
        <v>-0.16400000000000001</v>
      </c>
      <c r="P335" s="32"/>
      <c r="Q335" s="42"/>
      <c r="R335" s="32"/>
      <c r="S335" s="20"/>
      <c r="U335" s="23">
        <f t="shared" si="144"/>
        <v>1975.4990110933988</v>
      </c>
      <c r="V335" s="23">
        <f t="shared" si="145"/>
        <v>1975.5383019777498</v>
      </c>
      <c r="W335" s="23">
        <f t="shared" si="146"/>
        <v>92.877499999999998</v>
      </c>
      <c r="X335" s="23">
        <f t="shared" si="151"/>
        <v>90.548333333333332</v>
      </c>
      <c r="Y335" s="23">
        <f t="shared" si="135"/>
        <v>88.286666666666676</v>
      </c>
      <c r="Z335" s="23">
        <f t="shared" si="136"/>
        <v>2.5617307256663668</v>
      </c>
      <c r="AA335" s="47">
        <f t="shared" si="133"/>
        <v>5.1999169372498599</v>
      </c>
      <c r="AB335" s="24"/>
      <c r="AC335" s="32">
        <f t="shared" si="141"/>
        <v>-0.41113224332603243</v>
      </c>
      <c r="AD335" s="49">
        <f t="shared" si="150"/>
        <v>-0.22450000000000001</v>
      </c>
      <c r="AE335" s="32"/>
      <c r="AF335" s="32"/>
      <c r="AG335" s="20"/>
    </row>
    <row r="336" spans="1:33">
      <c r="A336" s="10">
        <f>Weekly!B336</f>
        <v>1956.3997253641294</v>
      </c>
      <c r="B336" s="1">
        <f>Weekly!C336</f>
        <v>45.58</v>
      </c>
      <c r="C336" s="6"/>
      <c r="D336" s="14"/>
      <c r="F336" s="23">
        <f t="shared" si="142"/>
        <v>1958.1062462873415</v>
      </c>
      <c r="G336" s="23">
        <f t="shared" si="143"/>
        <v>1958.1193432487919</v>
      </c>
      <c r="H336" s="23">
        <f t="shared" si="147"/>
        <v>40.880000000000003</v>
      </c>
      <c r="I336" s="23">
        <f t="shared" si="137"/>
        <v>41.083333333333336</v>
      </c>
      <c r="J336" s="23">
        <f t="shared" si="138"/>
        <v>41.505000000000003</v>
      </c>
      <c r="K336" s="23">
        <f t="shared" si="139"/>
        <v>-1.0159418543950527</v>
      </c>
      <c r="L336" s="54">
        <f t="shared" si="148"/>
        <v>-1.5058426695578886</v>
      </c>
      <c r="M336" s="24"/>
      <c r="N336" s="32">
        <f t="shared" si="140"/>
        <v>-0.86215926803560761</v>
      </c>
      <c r="O336" s="32">
        <f t="shared" si="149"/>
        <v>-0.16400000000000001</v>
      </c>
      <c r="P336" s="32"/>
      <c r="Q336" s="42"/>
      <c r="R336" s="32"/>
      <c r="S336" s="20"/>
      <c r="U336" s="23">
        <f t="shared" si="144"/>
        <v>1975.5775928621008</v>
      </c>
      <c r="V336" s="23">
        <f t="shared" si="145"/>
        <v>1975.6168837464518</v>
      </c>
      <c r="W336" s="23">
        <f t="shared" si="146"/>
        <v>86.162499999999994</v>
      </c>
      <c r="X336" s="23">
        <f t="shared" si="151"/>
        <v>88.153333333333322</v>
      </c>
      <c r="Y336" s="23">
        <f t="shared" si="135"/>
        <v>88.892499999999998</v>
      </c>
      <c r="Z336" s="23">
        <f t="shared" si="136"/>
        <v>-0.83152871914579096</v>
      </c>
      <c r="AA336" s="47">
        <f t="shared" ref="AA336:AA399" si="152">100*((W336/Y336)-1)</f>
        <v>-3.0711252355373087</v>
      </c>
      <c r="AB336" s="24"/>
      <c r="AC336" s="32">
        <f t="shared" si="141"/>
        <v>0.27100400250291523</v>
      </c>
      <c r="AD336" s="49">
        <f t="shared" si="150"/>
        <v>-0.22450000000000001</v>
      </c>
      <c r="AE336" s="32"/>
      <c r="AF336" s="32"/>
      <c r="AG336" s="20"/>
    </row>
    <row r="337" spans="1:33">
      <c r="A337" s="10">
        <f>Weekly!B337</f>
        <v>1956.4188903196393</v>
      </c>
      <c r="B337" s="1">
        <f>Weekly!C337</f>
        <v>45.14</v>
      </c>
      <c r="C337" s="6"/>
      <c r="D337" s="14"/>
      <c r="F337" s="23">
        <f t="shared" si="142"/>
        <v>1958.1324402102421</v>
      </c>
      <c r="G337" s="23">
        <f t="shared" si="143"/>
        <v>1958.1455371716925</v>
      </c>
      <c r="H337" s="23">
        <f t="shared" si="147"/>
        <v>40.840000000000003</v>
      </c>
      <c r="I337" s="23">
        <f t="shared" si="137"/>
        <v>41.306666666666665</v>
      </c>
      <c r="J337" s="23">
        <f t="shared" si="138"/>
        <v>41.642777777777781</v>
      </c>
      <c r="K337" s="23">
        <f t="shared" si="139"/>
        <v>-0.80712942086798023</v>
      </c>
      <c r="L337" s="54">
        <f t="shared" si="148"/>
        <v>-1.9277719225689327</v>
      </c>
      <c r="M337" s="24"/>
      <c r="N337" s="32">
        <f t="shared" si="140"/>
        <v>-0.98611252255156689</v>
      </c>
      <c r="O337" s="32">
        <f t="shared" si="149"/>
        <v>-0.16400000000000001</v>
      </c>
      <c r="P337" s="32"/>
      <c r="Q337" s="42"/>
      <c r="R337" s="32"/>
      <c r="S337" s="20"/>
      <c r="U337" s="23">
        <f t="shared" si="144"/>
        <v>1975.6561746308028</v>
      </c>
      <c r="V337" s="23">
        <f t="shared" si="145"/>
        <v>1975.6954655151537</v>
      </c>
      <c r="W337" s="23">
        <f t="shared" si="146"/>
        <v>85.42</v>
      </c>
      <c r="X337" s="23">
        <f t="shared" si="151"/>
        <v>86.295000000000002</v>
      </c>
      <c r="Y337" s="23">
        <f t="shared" si="135"/>
        <v>89.636388888888888</v>
      </c>
      <c r="Z337" s="23">
        <f t="shared" si="136"/>
        <v>-3.7277147487844386</v>
      </c>
      <c r="AA337" s="47">
        <f t="shared" si="152"/>
        <v>-4.7038808023775029</v>
      </c>
      <c r="AB337" s="24"/>
      <c r="AC337" s="32">
        <f t="shared" si="141"/>
        <v>0.82633446368699504</v>
      </c>
      <c r="AD337" s="49">
        <f t="shared" si="150"/>
        <v>-0.22450000000000001</v>
      </c>
      <c r="AE337" s="32"/>
      <c r="AF337" s="32"/>
      <c r="AG337" s="20"/>
    </row>
    <row r="338" spans="1:33">
      <c r="A338" s="10">
        <f>Weekly!B338</f>
        <v>1956.4380552751493</v>
      </c>
      <c r="B338" s="1">
        <f>Weekly!C338</f>
        <v>46.37</v>
      </c>
      <c r="C338" s="6"/>
      <c r="D338" s="14"/>
      <c r="F338" s="23">
        <f t="shared" si="142"/>
        <v>1958.1586341331426</v>
      </c>
      <c r="G338" s="23">
        <f t="shared" si="143"/>
        <v>1958.171731094593</v>
      </c>
      <c r="H338" s="23">
        <f t="shared" si="147"/>
        <v>42.2</v>
      </c>
      <c r="I338" s="23">
        <f t="shared" si="137"/>
        <v>41.82</v>
      </c>
      <c r="J338" s="23">
        <f t="shared" si="138"/>
        <v>41.787777777777784</v>
      </c>
      <c r="K338" s="23">
        <f t="shared" si="139"/>
        <v>7.7109202584479952E-2</v>
      </c>
      <c r="L338" s="54">
        <f t="shared" si="148"/>
        <v>0.98646600547740437</v>
      </c>
      <c r="M338" s="24"/>
      <c r="N338" s="32">
        <f t="shared" si="140"/>
        <v>-0.64865276834911567</v>
      </c>
      <c r="O338" s="32">
        <f t="shared" si="149"/>
        <v>-0.16400000000000001</v>
      </c>
      <c r="P338" s="32"/>
      <c r="Q338" s="42"/>
      <c r="R338" s="32"/>
      <c r="S338" s="20"/>
      <c r="U338" s="23">
        <f t="shared" si="144"/>
        <v>1975.7347563995047</v>
      </c>
      <c r="V338" s="23">
        <f t="shared" si="145"/>
        <v>1975.7740472838557</v>
      </c>
      <c r="W338" s="23">
        <f t="shared" si="146"/>
        <v>87.302499999999995</v>
      </c>
      <c r="X338" s="23">
        <f t="shared" si="151"/>
        <v>87.487499999999997</v>
      </c>
      <c r="Y338" s="23">
        <f t="shared" si="135"/>
        <v>90.650555555555542</v>
      </c>
      <c r="Z338" s="23">
        <f t="shared" si="136"/>
        <v>-3.4892842478136288</v>
      </c>
      <c r="AA338" s="47">
        <f t="shared" si="152"/>
        <v>-3.6933646297442446</v>
      </c>
      <c r="AB338" s="24"/>
      <c r="AC338" s="32">
        <f t="shared" si="141"/>
        <v>0.99501384562807227</v>
      </c>
      <c r="AD338" s="49">
        <f t="shared" si="150"/>
        <v>-0.22450000000000001</v>
      </c>
      <c r="AE338" s="32"/>
      <c r="AF338" s="32"/>
      <c r="AG338" s="20"/>
    </row>
    <row r="339" spans="1:33">
      <c r="A339" s="10">
        <f>Weekly!B339</f>
        <v>1956.4572202306592</v>
      </c>
      <c r="B339" s="1">
        <f>Weekly!C339</f>
        <v>46.59</v>
      </c>
      <c r="C339" s="6"/>
      <c r="D339" s="14"/>
      <c r="F339" s="23">
        <f t="shared" si="142"/>
        <v>1958.1848280560432</v>
      </c>
      <c r="G339" s="23">
        <f t="shared" si="143"/>
        <v>1958.1979250174936</v>
      </c>
      <c r="H339" s="23">
        <f t="shared" si="147"/>
        <v>42.42</v>
      </c>
      <c r="I339" s="23">
        <f t="shared" si="137"/>
        <v>42.273333333333333</v>
      </c>
      <c r="J339" s="23">
        <f t="shared" si="138"/>
        <v>41.972222222222221</v>
      </c>
      <c r="K339" s="23">
        <f t="shared" si="139"/>
        <v>0.71740569159497447</v>
      </c>
      <c r="L339" s="54">
        <f t="shared" si="148"/>
        <v>1.0668431502316444</v>
      </c>
      <c r="M339" s="24"/>
      <c r="N339" s="32">
        <f t="shared" si="140"/>
        <v>-7.6811748657518181E-3</v>
      </c>
      <c r="O339" s="32">
        <f t="shared" si="149"/>
        <v>-0.16400000000000001</v>
      </c>
      <c r="P339" s="32"/>
      <c r="Q339" s="42"/>
      <c r="R339" s="32"/>
      <c r="S339" s="20"/>
      <c r="U339" s="23">
        <f t="shared" si="144"/>
        <v>1975.8133381682067</v>
      </c>
      <c r="V339" s="23">
        <f t="shared" si="145"/>
        <v>1975.8526290525576</v>
      </c>
      <c r="W339" s="23">
        <f t="shared" si="146"/>
        <v>89.739999999999981</v>
      </c>
      <c r="X339" s="23">
        <f t="shared" si="151"/>
        <v>88.571666666666658</v>
      </c>
      <c r="Y339" s="23">
        <f t="shared" si="135"/>
        <v>91.521666666666661</v>
      </c>
      <c r="Z339" s="23">
        <f t="shared" si="136"/>
        <v>-3.2232804618214317</v>
      </c>
      <c r="AA339" s="47">
        <f t="shared" si="152"/>
        <v>-1.9467157139475333</v>
      </c>
      <c r="AB339" s="24"/>
      <c r="AC339" s="32">
        <f t="shared" si="141"/>
        <v>0.69811519085355556</v>
      </c>
      <c r="AD339" s="49">
        <f t="shared" si="150"/>
        <v>-0.22450000000000001</v>
      </c>
      <c r="AE339" s="32"/>
      <c r="AF339" s="32"/>
      <c r="AG339" s="20"/>
    </row>
    <row r="340" spans="1:33">
      <c r="A340" s="10">
        <f>Weekly!B340</f>
        <v>1956.4763851861692</v>
      </c>
      <c r="B340" s="1">
        <f>Weekly!C340</f>
        <v>46.97</v>
      </c>
      <c r="C340" s="6"/>
      <c r="D340" s="14"/>
      <c r="F340" s="23">
        <f t="shared" si="142"/>
        <v>1958.2110219789438</v>
      </c>
      <c r="G340" s="23">
        <f t="shared" si="143"/>
        <v>1958.2241189403942</v>
      </c>
      <c r="H340" s="23">
        <f t="shared" si="147"/>
        <v>42.2</v>
      </c>
      <c r="I340" s="23">
        <f t="shared" si="137"/>
        <v>42.076666666666668</v>
      </c>
      <c r="J340" s="23">
        <f t="shared" si="138"/>
        <v>42.234444444444449</v>
      </c>
      <c r="K340" s="23">
        <f t="shared" si="139"/>
        <v>-0.37357607008497995</v>
      </c>
      <c r="L340" s="54">
        <f t="shared" si="148"/>
        <v>-8.1555339243910563E-2</v>
      </c>
      <c r="M340" s="24"/>
      <c r="N340" s="32">
        <f t="shared" si="140"/>
        <v>0.63688452570384568</v>
      </c>
      <c r="O340" s="32">
        <f t="shared" si="149"/>
        <v>-0.16400000000000001</v>
      </c>
      <c r="P340" s="32"/>
      <c r="Q340" s="42"/>
      <c r="R340" s="32"/>
      <c r="S340" s="20"/>
      <c r="U340" s="23">
        <f t="shared" si="144"/>
        <v>1975.8919199369086</v>
      </c>
      <c r="V340" s="23">
        <f t="shared" si="145"/>
        <v>1975.9312108212596</v>
      </c>
      <c r="W340" s="23">
        <f t="shared" si="146"/>
        <v>88.672499999999999</v>
      </c>
      <c r="X340" s="23">
        <f t="shared" si="151"/>
        <v>90.5625</v>
      </c>
      <c r="Y340" s="23">
        <f t="shared" si="135"/>
        <v>92.480555555555554</v>
      </c>
      <c r="Z340" s="23">
        <f t="shared" si="136"/>
        <v>-2.0740095515573875</v>
      </c>
      <c r="AA340" s="47">
        <f t="shared" si="152"/>
        <v>-4.1176823956987967</v>
      </c>
      <c r="AB340" s="24"/>
      <c r="AC340" s="32">
        <f t="shared" si="141"/>
        <v>7.45606795931755E-2</v>
      </c>
      <c r="AD340" s="49">
        <f t="shared" si="150"/>
        <v>-0.22450000000000001</v>
      </c>
      <c r="AE340" s="32"/>
      <c r="AF340" s="32"/>
      <c r="AG340" s="20"/>
    </row>
    <row r="341" spans="1:33">
      <c r="A341" s="10">
        <f>Weekly!B341</f>
        <v>1956.4955501416791</v>
      </c>
      <c r="B341" s="1">
        <f>Weekly!C341</f>
        <v>48.04</v>
      </c>
      <c r="C341" s="6"/>
      <c r="D341" s="14"/>
      <c r="F341" s="23">
        <f t="shared" si="142"/>
        <v>1958.2372159018444</v>
      </c>
      <c r="G341" s="23">
        <f t="shared" si="143"/>
        <v>1958.2503128632948</v>
      </c>
      <c r="H341" s="23">
        <f t="shared" si="147"/>
        <v>41.61</v>
      </c>
      <c r="I341" s="23">
        <f t="shared" si="137"/>
        <v>42.173333333333339</v>
      </c>
      <c r="J341" s="23">
        <f t="shared" si="138"/>
        <v>42.510000000000005</v>
      </c>
      <c r="K341" s="23">
        <f t="shared" si="139"/>
        <v>-0.79197051674115837</v>
      </c>
      <c r="L341" s="54">
        <f t="shared" si="148"/>
        <v>-2.117148906139743</v>
      </c>
      <c r="M341" s="24"/>
      <c r="N341" s="32">
        <f t="shared" si="140"/>
        <v>0.98344487851592621</v>
      </c>
      <c r="O341" s="32">
        <f t="shared" si="149"/>
        <v>-0.16400000000000001</v>
      </c>
      <c r="P341" s="32"/>
      <c r="Q341" s="42"/>
      <c r="R341" s="32"/>
      <c r="S341" s="20"/>
      <c r="U341" s="23">
        <f t="shared" si="144"/>
        <v>1975.9705017056106</v>
      </c>
      <c r="V341" s="23">
        <f t="shared" si="145"/>
        <v>1976.0097925899615</v>
      </c>
      <c r="W341" s="23">
        <f t="shared" si="146"/>
        <v>93.275000000000006</v>
      </c>
      <c r="X341" s="23">
        <f t="shared" si="151"/>
        <v>93.915833333333339</v>
      </c>
      <c r="Y341" s="23">
        <f t="shared" si="135"/>
        <v>94.198055555555541</v>
      </c>
      <c r="Z341" s="23">
        <f t="shared" si="136"/>
        <v>-0.29960514636712121</v>
      </c>
      <c r="AA341" s="47">
        <f t="shared" si="152"/>
        <v>-0.97990935174998572</v>
      </c>
      <c r="AB341" s="24"/>
      <c r="AC341" s="32">
        <f t="shared" si="141"/>
        <v>-0.58388160229843544</v>
      </c>
      <c r="AD341" s="49">
        <f t="shared" si="150"/>
        <v>-0.22450000000000001</v>
      </c>
      <c r="AE341" s="32"/>
      <c r="AF341" s="32"/>
      <c r="AG341" s="20"/>
    </row>
    <row r="342" spans="1:33">
      <c r="A342" s="10">
        <f>Weekly!B342</f>
        <v>1956.5147150971891</v>
      </c>
      <c r="B342" s="1">
        <f>Weekly!C342</f>
        <v>48.72</v>
      </c>
      <c r="C342" s="6"/>
      <c r="D342" s="14"/>
      <c r="F342" s="23">
        <f t="shared" si="142"/>
        <v>1958.2634098247449</v>
      </c>
      <c r="G342" s="23">
        <f t="shared" si="143"/>
        <v>1958.2765067861953</v>
      </c>
      <c r="H342" s="23">
        <f t="shared" si="147"/>
        <v>42.71</v>
      </c>
      <c r="I342" s="23">
        <f t="shared" si="137"/>
        <v>42.559999999999995</v>
      </c>
      <c r="J342" s="23">
        <f t="shared" si="138"/>
        <v>42.858888888888892</v>
      </c>
      <c r="K342" s="23">
        <f t="shared" si="139"/>
        <v>-0.69737899567056116</v>
      </c>
      <c r="L342" s="54">
        <f t="shared" si="148"/>
        <v>-0.34739325434890445</v>
      </c>
      <c r="M342" s="24"/>
      <c r="N342" s="32">
        <f t="shared" si="140"/>
        <v>0.86984044290147877</v>
      </c>
      <c r="O342" s="32">
        <f t="shared" si="149"/>
        <v>-0.16400000000000001</v>
      </c>
      <c r="P342" s="32"/>
      <c r="Q342" s="42"/>
      <c r="R342" s="32"/>
      <c r="S342" s="20"/>
      <c r="U342" s="23">
        <f t="shared" si="144"/>
        <v>1976.0490834743125</v>
      </c>
      <c r="V342" s="23">
        <f t="shared" si="145"/>
        <v>1976.0883743586635</v>
      </c>
      <c r="W342" s="23">
        <f t="shared" si="146"/>
        <v>99.8</v>
      </c>
      <c r="X342" s="23">
        <f t="shared" si="151"/>
        <v>97.839999999999989</v>
      </c>
      <c r="Y342" s="23">
        <f t="shared" si="135"/>
        <v>95.87166666666667</v>
      </c>
      <c r="Z342" s="23">
        <f t="shared" si="136"/>
        <v>2.053091806755547</v>
      </c>
      <c r="AA342" s="47">
        <f t="shared" si="152"/>
        <v>4.0974914382073235</v>
      </c>
      <c r="AB342" s="24"/>
      <c r="AC342" s="32">
        <f t="shared" si="141"/>
        <v>-0.96911919335394192</v>
      </c>
      <c r="AD342" s="49">
        <f t="shared" si="150"/>
        <v>-0.22450000000000001</v>
      </c>
      <c r="AE342" s="32"/>
      <c r="AF342" s="32"/>
      <c r="AG342" s="20"/>
    </row>
    <row r="343" spans="1:33">
      <c r="A343" s="10">
        <f>Weekly!B343</f>
        <v>1956.533880052699</v>
      </c>
      <c r="B343" s="1">
        <f>Weekly!C343</f>
        <v>49.35</v>
      </c>
      <c r="C343" s="6"/>
      <c r="D343" s="14"/>
      <c r="F343" s="23">
        <f t="shared" si="142"/>
        <v>1958.2896037476455</v>
      </c>
      <c r="G343" s="23">
        <f t="shared" si="143"/>
        <v>1958.3027007090959</v>
      </c>
      <c r="H343" s="23">
        <f t="shared" si="147"/>
        <v>43.36</v>
      </c>
      <c r="I343" s="23">
        <f t="shared" si="137"/>
        <v>43.319999999999993</v>
      </c>
      <c r="J343" s="23">
        <f t="shared" si="138"/>
        <v>43.13</v>
      </c>
      <c r="K343" s="23">
        <f t="shared" si="139"/>
        <v>0.4405286343612147</v>
      </c>
      <c r="L343" s="54">
        <f t="shared" si="148"/>
        <v>0.5332715047530634</v>
      </c>
      <c r="M343" s="24"/>
      <c r="N343" s="32">
        <f t="shared" si="140"/>
        <v>0.3492279968567128</v>
      </c>
      <c r="O343" s="32">
        <f t="shared" si="149"/>
        <v>-0.16400000000000001</v>
      </c>
      <c r="P343" s="32"/>
      <c r="Q343" s="42"/>
      <c r="R343" s="32"/>
      <c r="S343" s="20"/>
      <c r="U343" s="23">
        <f t="shared" si="144"/>
        <v>1976.1276652430145</v>
      </c>
      <c r="V343" s="23">
        <f t="shared" si="145"/>
        <v>1976.1669561273654</v>
      </c>
      <c r="W343" s="23">
        <f t="shared" si="146"/>
        <v>100.44500000000001</v>
      </c>
      <c r="X343" s="23">
        <f t="shared" si="151"/>
        <v>100.58416666666666</v>
      </c>
      <c r="Y343" s="23">
        <f t="shared" si="135"/>
        <v>97.63000000000001</v>
      </c>
      <c r="Z343" s="23">
        <f t="shared" si="136"/>
        <v>3.025880023216887</v>
      </c>
      <c r="AA343" s="47">
        <f t="shared" si="152"/>
        <v>2.8833350404588787</v>
      </c>
      <c r="AB343" s="24"/>
      <c r="AC343" s="32">
        <f t="shared" si="141"/>
        <v>-0.90089514327987574</v>
      </c>
      <c r="AD343" s="49">
        <f t="shared" si="150"/>
        <v>-0.22450000000000001</v>
      </c>
      <c r="AE343" s="32"/>
      <c r="AF343" s="32"/>
      <c r="AG343" s="20"/>
    </row>
    <row r="344" spans="1:33">
      <c r="A344" s="10">
        <f>Weekly!B344</f>
        <v>1956.553045008209</v>
      </c>
      <c r="B344" s="1">
        <f>Weekly!C344</f>
        <v>49.08</v>
      </c>
      <c r="C344" s="6"/>
      <c r="D344" s="14"/>
      <c r="F344" s="23">
        <f t="shared" si="142"/>
        <v>1958.3157976705461</v>
      </c>
      <c r="G344" s="23">
        <f t="shared" si="143"/>
        <v>1958.3288946319965</v>
      </c>
      <c r="H344" s="23">
        <f t="shared" si="147"/>
        <v>43.89</v>
      </c>
      <c r="I344" s="23">
        <f t="shared" si="137"/>
        <v>43.536666666666669</v>
      </c>
      <c r="J344" s="23">
        <f t="shared" si="138"/>
        <v>43.418888888888887</v>
      </c>
      <c r="K344" s="23">
        <f t="shared" si="139"/>
        <v>0.27125930854468017</v>
      </c>
      <c r="L344" s="54">
        <f t="shared" si="148"/>
        <v>1.0850372341786763</v>
      </c>
      <c r="M344" s="24"/>
      <c r="N344" s="32">
        <f t="shared" si="140"/>
        <v>-0.33479211015298455</v>
      </c>
      <c r="O344" s="32">
        <f t="shared" si="149"/>
        <v>-0.16400000000000001</v>
      </c>
      <c r="P344" s="32"/>
      <c r="Q344" s="42"/>
      <c r="R344" s="32"/>
      <c r="S344" s="20"/>
      <c r="U344" s="23">
        <f t="shared" si="144"/>
        <v>1976.2062470117164</v>
      </c>
      <c r="V344" s="23">
        <f t="shared" si="145"/>
        <v>1976.2455378960674</v>
      </c>
      <c r="W344" s="23">
        <f t="shared" si="146"/>
        <v>101.50749999999999</v>
      </c>
      <c r="X344" s="23">
        <f t="shared" si="151"/>
        <v>101.19083333333333</v>
      </c>
      <c r="Y344" s="23">
        <f t="shared" si="135"/>
        <v>99.24666666666667</v>
      </c>
      <c r="Z344" s="23">
        <f t="shared" si="136"/>
        <v>1.9589238933297448</v>
      </c>
      <c r="AA344" s="47">
        <f t="shared" si="152"/>
        <v>2.2779942231476946</v>
      </c>
      <c r="AB344" s="24"/>
      <c r="AC344" s="32">
        <f t="shared" si="141"/>
        <v>-0.41113224333170018</v>
      </c>
      <c r="AD344" s="49">
        <f t="shared" si="150"/>
        <v>-0.22450000000000001</v>
      </c>
      <c r="AE344" s="32"/>
      <c r="AF344" s="32"/>
      <c r="AG344" s="20"/>
    </row>
    <row r="345" spans="1:33">
      <c r="A345" s="10">
        <f>Weekly!B345</f>
        <v>1956.5722099637189</v>
      </c>
      <c r="B345" s="1">
        <f>Weekly!C345</f>
        <v>49.64</v>
      </c>
      <c r="C345" s="6"/>
      <c r="D345" s="14"/>
      <c r="F345" s="23">
        <f t="shared" si="142"/>
        <v>1958.3419915934467</v>
      </c>
      <c r="G345" s="23">
        <f t="shared" si="143"/>
        <v>1958.3550885548971</v>
      </c>
      <c r="H345" s="23">
        <f t="shared" si="147"/>
        <v>43.36</v>
      </c>
      <c r="I345" s="23">
        <f t="shared" si="137"/>
        <v>43.743333333333339</v>
      </c>
      <c r="J345" s="23">
        <f t="shared" si="138"/>
        <v>43.716111111111111</v>
      </c>
      <c r="K345" s="23">
        <f t="shared" si="139"/>
        <v>6.2270457115998212E-2</v>
      </c>
      <c r="L345" s="54">
        <f t="shared" si="148"/>
        <v>-0.81459924512956583</v>
      </c>
      <c r="M345" s="24"/>
      <c r="N345" s="32">
        <f t="shared" si="140"/>
        <v>-0.86215926802338583</v>
      </c>
      <c r="O345" s="32">
        <f t="shared" si="149"/>
        <v>-0.16400000000000001</v>
      </c>
      <c r="P345" s="32"/>
      <c r="Q345" s="42"/>
      <c r="R345" s="32"/>
      <c r="S345" s="20"/>
      <c r="U345" s="23">
        <f t="shared" si="144"/>
        <v>1976.2848287804184</v>
      </c>
      <c r="V345" s="23">
        <f t="shared" si="145"/>
        <v>1976.3241196647693</v>
      </c>
      <c r="W345" s="23">
        <f t="shared" si="146"/>
        <v>101.62</v>
      </c>
      <c r="X345" s="23">
        <f t="shared" si="151"/>
        <v>101.20333333333333</v>
      </c>
      <c r="Y345" s="23">
        <f t="shared" si="135"/>
        <v>100.86505555555556</v>
      </c>
      <c r="Z345" s="23">
        <f t="shared" si="136"/>
        <v>0.33537658400579762</v>
      </c>
      <c r="AA345" s="47">
        <f t="shared" si="152"/>
        <v>0.74846976515927643</v>
      </c>
      <c r="AB345" s="24"/>
      <c r="AC345" s="32">
        <f t="shared" si="141"/>
        <v>0.27100400249693041</v>
      </c>
      <c r="AD345" s="49">
        <f t="shared" si="150"/>
        <v>-0.22450000000000001</v>
      </c>
      <c r="AE345" s="32"/>
      <c r="AF345" s="32"/>
      <c r="AG345" s="20"/>
    </row>
    <row r="346" spans="1:33">
      <c r="A346" s="10">
        <f>Weekly!B346</f>
        <v>1956.5913749192289</v>
      </c>
      <c r="B346" s="1">
        <f>Weekly!C346</f>
        <v>49.09</v>
      </c>
      <c r="C346" s="6"/>
      <c r="D346" s="14"/>
      <c r="F346" s="23">
        <f t="shared" si="142"/>
        <v>1958.3681855163472</v>
      </c>
      <c r="G346" s="23">
        <f t="shared" si="143"/>
        <v>1958.3812824777976</v>
      </c>
      <c r="H346" s="23">
        <f t="shared" si="147"/>
        <v>43.980000000000004</v>
      </c>
      <c r="I346" s="23">
        <f t="shared" si="137"/>
        <v>43.993333333333339</v>
      </c>
      <c r="J346" s="23">
        <f t="shared" si="138"/>
        <v>44.144999999999996</v>
      </c>
      <c r="K346" s="23">
        <f t="shared" si="139"/>
        <v>-0.34356476762182897</v>
      </c>
      <c r="L346" s="54">
        <f t="shared" si="148"/>
        <v>-0.3737682636764994</v>
      </c>
      <c r="M346" s="24"/>
      <c r="N346" s="32">
        <f t="shared" si="140"/>
        <v>-0.98611252255564874</v>
      </c>
      <c r="O346" s="32">
        <f t="shared" si="149"/>
        <v>-0.16400000000000001</v>
      </c>
      <c r="P346" s="32"/>
      <c r="Q346" s="42"/>
      <c r="R346" s="32"/>
      <c r="S346" s="20"/>
      <c r="U346" s="23">
        <f t="shared" si="144"/>
        <v>1976.3634105491203</v>
      </c>
      <c r="V346" s="23">
        <f t="shared" si="145"/>
        <v>1976.4027014334713</v>
      </c>
      <c r="W346" s="23">
        <f t="shared" si="146"/>
        <v>100.48250000000002</v>
      </c>
      <c r="X346" s="23">
        <f t="shared" si="151"/>
        <v>101.74333333333334</v>
      </c>
      <c r="Y346" s="23">
        <f t="shared" si="135"/>
        <v>102.22033333333334</v>
      </c>
      <c r="Z346" s="23">
        <f t="shared" si="136"/>
        <v>-0.46663905746084922</v>
      </c>
      <c r="AA346" s="47">
        <f t="shared" si="152"/>
        <v>-1.7000857624542953</v>
      </c>
      <c r="AB346" s="24"/>
      <c r="AC346" s="32">
        <f t="shared" si="141"/>
        <v>0.8263344636834935</v>
      </c>
      <c r="AD346" s="49">
        <f t="shared" si="150"/>
        <v>-0.22450000000000001</v>
      </c>
      <c r="AE346" s="32"/>
      <c r="AF346" s="32"/>
      <c r="AG346" s="20"/>
    </row>
    <row r="347" spans="1:33">
      <c r="A347" s="10">
        <f>Weekly!B347</f>
        <v>1956.6105398747388</v>
      </c>
      <c r="B347" s="1">
        <f>Weekly!C347</f>
        <v>48.82</v>
      </c>
      <c r="C347" s="6"/>
      <c r="D347" s="14"/>
      <c r="F347" s="23">
        <f t="shared" si="142"/>
        <v>1958.3943794392478</v>
      </c>
      <c r="G347" s="23">
        <f t="shared" si="143"/>
        <v>1958.4074764006982</v>
      </c>
      <c r="H347" s="23">
        <f t="shared" si="147"/>
        <v>44.64</v>
      </c>
      <c r="I347" s="23">
        <f t="shared" si="137"/>
        <v>44.546666666666674</v>
      </c>
      <c r="J347" s="23">
        <f t="shared" si="138"/>
        <v>44.479444444444454</v>
      </c>
      <c r="K347" s="23">
        <f t="shared" si="139"/>
        <v>0.15113098434982319</v>
      </c>
      <c r="L347" s="54">
        <f t="shared" si="148"/>
        <v>0.36096573948014576</v>
      </c>
      <c r="M347" s="24"/>
      <c r="N347" s="32">
        <f t="shared" si="140"/>
        <v>-0.6486527683676484</v>
      </c>
      <c r="O347" s="32">
        <f t="shared" si="149"/>
        <v>-0.16400000000000001</v>
      </c>
      <c r="P347" s="32"/>
      <c r="Q347" s="42"/>
      <c r="R347" s="32"/>
      <c r="S347" s="20"/>
      <c r="U347" s="23">
        <f t="shared" si="144"/>
        <v>1976.4419923178223</v>
      </c>
      <c r="V347" s="23">
        <f t="shared" si="145"/>
        <v>1976.4812832021732</v>
      </c>
      <c r="W347" s="23">
        <f t="shared" si="146"/>
        <v>103.1275</v>
      </c>
      <c r="X347" s="23">
        <f t="shared" si="151"/>
        <v>102.63333333333334</v>
      </c>
      <c r="Y347" s="23">
        <f t="shared" si="135"/>
        <v>102.41755555555557</v>
      </c>
      <c r="Z347" s="23">
        <f t="shared" si="136"/>
        <v>0.21068436617854847</v>
      </c>
      <c r="AA347" s="47">
        <f t="shared" si="152"/>
        <v>0.6931862809978151</v>
      </c>
      <c r="AB347" s="24"/>
      <c r="AC347" s="32">
        <f t="shared" si="141"/>
        <v>0.99501384562869244</v>
      </c>
      <c r="AD347" s="49">
        <f t="shared" si="150"/>
        <v>-0.22450000000000001</v>
      </c>
      <c r="AE347" s="32"/>
      <c r="AF347" s="32"/>
      <c r="AG347" s="20"/>
    </row>
    <row r="348" spans="1:33">
      <c r="A348" s="10">
        <f>Weekly!B348</f>
        <v>1956.6297048302488</v>
      </c>
      <c r="B348" s="1">
        <f>Weekly!C348</f>
        <v>47.95</v>
      </c>
      <c r="C348" s="6"/>
      <c r="D348" s="14"/>
      <c r="F348" s="23">
        <f t="shared" si="142"/>
        <v>1958.4205733621484</v>
      </c>
      <c r="G348" s="23">
        <f t="shared" si="143"/>
        <v>1958.4336703235988</v>
      </c>
      <c r="H348" s="23">
        <f t="shared" si="147"/>
        <v>45.02</v>
      </c>
      <c r="I348" s="23">
        <f t="shared" si="137"/>
        <v>44.844999999999999</v>
      </c>
      <c r="J348" s="23">
        <f t="shared" si="138"/>
        <v>44.813888888888897</v>
      </c>
      <c r="K348" s="23">
        <f t="shared" si="139"/>
        <v>6.9422921961170836E-2</v>
      </c>
      <c r="L348" s="54">
        <f t="shared" si="148"/>
        <v>0.45992685799292055</v>
      </c>
      <c r="M348" s="24"/>
      <c r="N348" s="32">
        <f t="shared" si="140"/>
        <v>-7.6811748903290109E-3</v>
      </c>
      <c r="O348" s="32">
        <f t="shared" si="149"/>
        <v>-0.16400000000000001</v>
      </c>
      <c r="P348" s="32"/>
      <c r="Q348" s="42"/>
      <c r="R348" s="32"/>
      <c r="S348" s="20"/>
      <c r="U348" s="23">
        <f t="shared" si="144"/>
        <v>1976.5205740865242</v>
      </c>
      <c r="V348" s="23">
        <f t="shared" si="145"/>
        <v>1976.5598649708752</v>
      </c>
      <c r="W348" s="23">
        <f t="shared" si="146"/>
        <v>104.29</v>
      </c>
      <c r="X348" s="23">
        <f t="shared" si="151"/>
        <v>103.55183333333333</v>
      </c>
      <c r="Y348" s="23">
        <f t="shared" si="135"/>
        <v>102.51061111111113</v>
      </c>
      <c r="Z348" s="23">
        <f t="shared" si="136"/>
        <v>1.0157214077024967</v>
      </c>
      <c r="AA348" s="47">
        <f t="shared" si="152"/>
        <v>1.7358094636273247</v>
      </c>
      <c r="AB348" s="24"/>
      <c r="AC348" s="32">
        <f t="shared" si="141"/>
        <v>0.69811519085800722</v>
      </c>
      <c r="AD348" s="49">
        <f t="shared" si="150"/>
        <v>-0.22450000000000001</v>
      </c>
      <c r="AE348" s="32"/>
      <c r="AF348" s="32"/>
      <c r="AG348" s="20"/>
    </row>
    <row r="349" spans="1:33">
      <c r="A349" s="10">
        <f>Weekly!B349</f>
        <v>1956.6488697857587</v>
      </c>
      <c r="B349" s="1">
        <f>Weekly!C349</f>
        <v>47.51</v>
      </c>
      <c r="C349" s="6"/>
      <c r="D349" s="14"/>
      <c r="F349" s="23">
        <f t="shared" si="142"/>
        <v>1958.446767285049</v>
      </c>
      <c r="G349" s="23">
        <f t="shared" si="143"/>
        <v>1958.4598642464994</v>
      </c>
      <c r="H349" s="23">
        <f t="shared" si="147"/>
        <v>44.875</v>
      </c>
      <c r="I349" s="23">
        <f t="shared" si="137"/>
        <v>45.12166666666667</v>
      </c>
      <c r="J349" s="23">
        <f t="shared" si="138"/>
        <v>45.213888888888896</v>
      </c>
      <c r="K349" s="23">
        <f t="shared" si="139"/>
        <v>-0.20396879031763238</v>
      </c>
      <c r="L349" s="54">
        <f t="shared" si="148"/>
        <v>-0.74952386803466275</v>
      </c>
      <c r="M349" s="24"/>
      <c r="N349" s="32">
        <f t="shared" si="140"/>
        <v>0.63688452568507237</v>
      </c>
      <c r="O349" s="32">
        <f t="shared" si="149"/>
        <v>-0.16400000000000001</v>
      </c>
      <c r="P349" s="32"/>
      <c r="Q349" s="42"/>
      <c r="R349" s="32"/>
      <c r="S349" s="20"/>
      <c r="U349" s="23">
        <f t="shared" si="144"/>
        <v>1976.5991558552262</v>
      </c>
      <c r="V349" s="23">
        <f t="shared" si="145"/>
        <v>1976.6384467395771</v>
      </c>
      <c r="W349" s="23">
        <f t="shared" si="146"/>
        <v>103.23800000000001</v>
      </c>
      <c r="X349" s="23">
        <f t="shared" si="151"/>
        <v>104.33350000000002</v>
      </c>
      <c r="Y349" s="23">
        <f t="shared" ref="Y349:Y412" si="153">AVERAGE(W345:W353)</f>
        <v>102.80311111111111</v>
      </c>
      <c r="Z349" s="23">
        <f t="shared" ref="Z349:Z412" si="154">100*((X349/Y349)-1)</f>
        <v>1.4886600924312932</v>
      </c>
      <c r="AA349" s="47">
        <f t="shared" si="152"/>
        <v>0.42303086374386734</v>
      </c>
      <c r="AB349" s="24"/>
      <c r="AC349" s="32">
        <f t="shared" si="141"/>
        <v>7.4560679599375679E-2</v>
      </c>
      <c r="AD349" s="49">
        <f t="shared" si="150"/>
        <v>-0.22450000000000001</v>
      </c>
      <c r="AE349" s="32"/>
      <c r="AF349" s="32"/>
      <c r="AG349" s="20"/>
    </row>
    <row r="350" spans="1:33">
      <c r="A350" s="10">
        <f>Weekly!B350</f>
        <v>1956.6680347412687</v>
      </c>
      <c r="B350" s="1">
        <f>Weekly!C350</f>
        <v>47.81</v>
      </c>
      <c r="C350" s="6"/>
      <c r="D350" s="14"/>
      <c r="F350" s="23">
        <f t="shared" si="142"/>
        <v>1958.4729612079495</v>
      </c>
      <c r="G350" s="23">
        <f t="shared" si="143"/>
        <v>1958.4860581693999</v>
      </c>
      <c r="H350" s="23">
        <f t="shared" si="147"/>
        <v>45.47</v>
      </c>
      <c r="I350" s="23">
        <f t="shared" si="137"/>
        <v>45.354999999999997</v>
      </c>
      <c r="J350" s="23">
        <f t="shared" si="138"/>
        <v>45.704444444444448</v>
      </c>
      <c r="K350" s="23">
        <f t="shared" si="139"/>
        <v>-0.7645743180823783</v>
      </c>
      <c r="L350" s="54">
        <f t="shared" si="148"/>
        <v>-0.51295765060535015</v>
      </c>
      <c r="M350" s="24"/>
      <c r="N350" s="32">
        <f t="shared" si="140"/>
        <v>0.98344487851147255</v>
      </c>
      <c r="O350" s="32">
        <f t="shared" si="149"/>
        <v>-0.16400000000000001</v>
      </c>
      <c r="P350" s="32"/>
      <c r="Q350" s="42"/>
      <c r="R350" s="32"/>
      <c r="S350" s="20"/>
      <c r="U350" s="23">
        <f t="shared" si="144"/>
        <v>1976.6777376239281</v>
      </c>
      <c r="V350" s="23">
        <f t="shared" si="145"/>
        <v>1976.7170285082791</v>
      </c>
      <c r="W350" s="23">
        <f t="shared" si="146"/>
        <v>105.47250000000001</v>
      </c>
      <c r="X350" s="23">
        <f t="shared" si="151"/>
        <v>103.4285</v>
      </c>
      <c r="Y350" s="23">
        <f t="shared" si="153"/>
        <v>103.17311111111113</v>
      </c>
      <c r="Z350" s="23">
        <f t="shared" si="154"/>
        <v>0.24753434895825599</v>
      </c>
      <c r="AA350" s="47">
        <f t="shared" si="152"/>
        <v>2.2286706915453758</v>
      </c>
      <c r="AB350" s="24"/>
      <c r="AC350" s="32">
        <f t="shared" si="141"/>
        <v>-0.58388160229341091</v>
      </c>
      <c r="AD350" s="49">
        <f t="shared" si="150"/>
        <v>-0.22450000000000001</v>
      </c>
      <c r="AE350" s="32"/>
      <c r="AF350" s="32"/>
      <c r="AG350" s="20"/>
    </row>
    <row r="351" spans="1:33">
      <c r="A351" s="10">
        <f>Weekly!B351</f>
        <v>1956.6871996967786</v>
      </c>
      <c r="B351" s="1">
        <f>Weekly!C351</f>
        <v>47.21</v>
      </c>
      <c r="C351" s="6"/>
      <c r="D351" s="14"/>
      <c r="F351" s="23">
        <f t="shared" si="142"/>
        <v>1958.4991551308501</v>
      </c>
      <c r="G351" s="23">
        <f t="shared" si="143"/>
        <v>1958.5122520923005</v>
      </c>
      <c r="H351" s="23">
        <f t="shared" si="147"/>
        <v>45.72</v>
      </c>
      <c r="I351" s="23">
        <f t="shared" ref="I351:I414" si="155">AVERAGE(H350:H352)</f>
        <v>45.853333333333332</v>
      </c>
      <c r="J351" s="23">
        <f t="shared" ref="J351:J414" si="156">AVERAGE(H347:H355)</f>
        <v>46.121111111111112</v>
      </c>
      <c r="K351" s="23">
        <f t="shared" ref="K351:K414" si="157">100*((I351/J351)-1)</f>
        <v>-0.58059697896841733</v>
      </c>
      <c r="L351" s="54">
        <f t="shared" si="148"/>
        <v>-0.86969091040497437</v>
      </c>
      <c r="M351" s="24"/>
      <c r="N351" s="32">
        <f t="shared" si="140"/>
        <v>0.86984044291349172</v>
      </c>
      <c r="O351" s="32">
        <f t="shared" si="149"/>
        <v>-0.16400000000000001</v>
      </c>
      <c r="P351" s="32"/>
      <c r="Q351" s="42"/>
      <c r="R351" s="32"/>
      <c r="S351" s="20"/>
      <c r="U351" s="23">
        <f t="shared" si="144"/>
        <v>1976.7563193926301</v>
      </c>
      <c r="V351" s="23">
        <f t="shared" si="145"/>
        <v>1976.7956102769811</v>
      </c>
      <c r="W351" s="23">
        <f t="shared" si="146"/>
        <v>101.57499999999999</v>
      </c>
      <c r="X351" s="23">
        <f t="shared" si="151"/>
        <v>102.77666666666669</v>
      </c>
      <c r="Y351" s="23">
        <f t="shared" si="153"/>
        <v>103.24505555555555</v>
      </c>
      <c r="Z351" s="23">
        <f t="shared" si="154"/>
        <v>-0.45366713821644034</v>
      </c>
      <c r="AA351" s="47">
        <f t="shared" si="152"/>
        <v>-1.6175646829468926</v>
      </c>
      <c r="AB351" s="24"/>
      <c r="AC351" s="32">
        <f t="shared" si="141"/>
        <v>-0.96911919335241581</v>
      </c>
      <c r="AD351" s="49">
        <f t="shared" si="150"/>
        <v>-0.22450000000000001</v>
      </c>
      <c r="AE351" s="32"/>
      <c r="AF351" s="32"/>
      <c r="AG351" s="20"/>
    </row>
    <row r="352" spans="1:33">
      <c r="A352" s="10">
        <f>Weekly!B352</f>
        <v>1956.7063646522886</v>
      </c>
      <c r="B352" s="1">
        <f>Weekly!C352</f>
        <v>46.58</v>
      </c>
      <c r="C352" s="6"/>
      <c r="D352" s="14"/>
      <c r="F352" s="23">
        <f t="shared" si="142"/>
        <v>1958.5253490537507</v>
      </c>
      <c r="G352" s="23">
        <f t="shared" si="143"/>
        <v>1958.5384460152011</v>
      </c>
      <c r="H352" s="23">
        <f t="shared" si="147"/>
        <v>46.370000000000005</v>
      </c>
      <c r="I352" s="23">
        <f t="shared" si="155"/>
        <v>46.526666666666671</v>
      </c>
      <c r="J352" s="23">
        <f t="shared" si="156"/>
        <v>46.466666666666669</v>
      </c>
      <c r="K352" s="23">
        <f t="shared" si="157"/>
        <v>0.12912482065998709</v>
      </c>
      <c r="L352" s="54">
        <f t="shared" si="148"/>
        <v>-0.20803443328550886</v>
      </c>
      <c r="M352" s="24"/>
      <c r="N352" s="32">
        <f t="shared" si="140"/>
        <v>0.34922799687953021</v>
      </c>
      <c r="O352" s="32">
        <f t="shared" si="149"/>
        <v>-0.16400000000000001</v>
      </c>
      <c r="P352" s="32"/>
      <c r="Q352" s="42"/>
      <c r="R352" s="32"/>
      <c r="S352" s="20"/>
      <c r="U352" s="23">
        <f t="shared" si="144"/>
        <v>1976.834901161332</v>
      </c>
      <c r="V352" s="23">
        <f t="shared" si="145"/>
        <v>1976.874192045683</v>
      </c>
      <c r="W352" s="23">
        <f t="shared" si="146"/>
        <v>101.2825</v>
      </c>
      <c r="X352" s="23">
        <f t="shared" si="151"/>
        <v>102.3325</v>
      </c>
      <c r="Y352" s="23">
        <f t="shared" si="153"/>
        <v>102.98616666666668</v>
      </c>
      <c r="Z352" s="23">
        <f t="shared" si="154"/>
        <v>-0.6347130763516895</v>
      </c>
      <c r="AA352" s="47">
        <f t="shared" si="152"/>
        <v>-1.654267482525984</v>
      </c>
      <c r="AB352" s="24"/>
      <c r="AC352" s="32">
        <f t="shared" si="141"/>
        <v>-0.90089514328258669</v>
      </c>
      <c r="AD352" s="49">
        <f t="shared" si="150"/>
        <v>-0.22450000000000001</v>
      </c>
      <c r="AE352" s="32"/>
      <c r="AF352" s="32"/>
      <c r="AG352" s="20"/>
    </row>
    <row r="353" spans="1:33">
      <c r="A353" s="10">
        <f>Weekly!B353</f>
        <v>1956.7255296077985</v>
      </c>
      <c r="B353" s="1">
        <f>Weekly!C353</f>
        <v>45.35</v>
      </c>
      <c r="C353" s="6"/>
      <c r="D353" s="14"/>
      <c r="F353" s="23">
        <f t="shared" si="142"/>
        <v>1958.5515429766513</v>
      </c>
      <c r="G353" s="23">
        <f t="shared" si="143"/>
        <v>1958.5646399381017</v>
      </c>
      <c r="H353" s="23">
        <f t="shared" si="147"/>
        <v>47.49</v>
      </c>
      <c r="I353" s="23">
        <f t="shared" si="155"/>
        <v>47.211666666666673</v>
      </c>
      <c r="J353" s="23">
        <f t="shared" si="156"/>
        <v>46.825555555555553</v>
      </c>
      <c r="K353" s="23">
        <f t="shared" si="157"/>
        <v>0.82457347602213904</v>
      </c>
      <c r="L353" s="54">
        <f t="shared" si="148"/>
        <v>1.4189782407517448</v>
      </c>
      <c r="M353" s="24"/>
      <c r="N353" s="32">
        <f t="shared" si="140"/>
        <v>-0.33479211013003923</v>
      </c>
      <c r="O353" s="32">
        <f t="shared" si="149"/>
        <v>-0.16400000000000001</v>
      </c>
      <c r="P353" s="32"/>
      <c r="Q353" s="42"/>
      <c r="R353" s="32"/>
      <c r="S353" s="20"/>
      <c r="U353" s="23">
        <f t="shared" si="144"/>
        <v>1976.913482930034</v>
      </c>
      <c r="V353" s="23">
        <f t="shared" si="145"/>
        <v>1976.952773814385</v>
      </c>
      <c r="W353" s="23">
        <f t="shared" si="146"/>
        <v>104.14000000000001</v>
      </c>
      <c r="X353" s="23">
        <f t="shared" si="151"/>
        <v>103.4575</v>
      </c>
      <c r="Y353" s="23">
        <f t="shared" si="153"/>
        <v>102.44450000000001</v>
      </c>
      <c r="Z353" s="23">
        <f t="shared" si="154"/>
        <v>0.98882809716480669</v>
      </c>
      <c r="AA353" s="47">
        <f t="shared" si="152"/>
        <v>1.6550424864194779</v>
      </c>
      <c r="AB353" s="24"/>
      <c r="AC353" s="32">
        <f t="shared" si="141"/>
        <v>-0.41113224333739379</v>
      </c>
      <c r="AD353" s="49">
        <f t="shared" si="150"/>
        <v>-0.22450000000000001</v>
      </c>
      <c r="AE353" s="32"/>
      <c r="AF353" s="32"/>
      <c r="AG353" s="20"/>
    </row>
    <row r="354" spans="1:33">
      <c r="A354" s="10">
        <f>Weekly!B354</f>
        <v>1956.7446945633085</v>
      </c>
      <c r="B354" s="1">
        <f>Weekly!C354</f>
        <v>46.45</v>
      </c>
      <c r="C354" s="6"/>
      <c r="D354" s="14"/>
      <c r="F354" s="23">
        <f t="shared" si="142"/>
        <v>1958.5777368995518</v>
      </c>
      <c r="G354" s="23">
        <f t="shared" si="143"/>
        <v>1958.5908338610022</v>
      </c>
      <c r="H354" s="23">
        <f t="shared" si="147"/>
        <v>47.774999999999999</v>
      </c>
      <c r="I354" s="23">
        <f t="shared" si="155"/>
        <v>47.664999999999999</v>
      </c>
      <c r="J354" s="23">
        <f t="shared" si="156"/>
        <v>47.328333333333333</v>
      </c>
      <c r="K354" s="23">
        <f t="shared" si="157"/>
        <v>0.71134274747333137</v>
      </c>
      <c r="L354" s="54">
        <f t="shared" si="148"/>
        <v>0.94376166496461522</v>
      </c>
      <c r="M354" s="24"/>
      <c r="N354" s="32">
        <f t="shared" si="140"/>
        <v>-0.86215926801093379</v>
      </c>
      <c r="O354" s="32">
        <f t="shared" si="149"/>
        <v>-0.16400000000000001</v>
      </c>
      <c r="P354" s="32"/>
      <c r="Q354" s="42"/>
      <c r="R354" s="32"/>
      <c r="S354" s="20"/>
      <c r="U354" s="23">
        <f t="shared" si="144"/>
        <v>1976.9920646987359</v>
      </c>
      <c r="V354" s="23">
        <f t="shared" si="145"/>
        <v>1977.0313555830869</v>
      </c>
      <c r="W354" s="23">
        <f t="shared" si="146"/>
        <v>104.95</v>
      </c>
      <c r="X354" s="23">
        <f t="shared" si="151"/>
        <v>103.40666666666668</v>
      </c>
      <c r="Y354" s="23">
        <f t="shared" si="153"/>
        <v>101.95694444444445</v>
      </c>
      <c r="Z354" s="23">
        <f t="shared" si="154"/>
        <v>1.4218964977046555</v>
      </c>
      <c r="AA354" s="47">
        <f t="shared" si="152"/>
        <v>2.9356073505973468</v>
      </c>
      <c r="AB354" s="24"/>
      <c r="AC354" s="32">
        <f t="shared" si="141"/>
        <v>0.27100400249091827</v>
      </c>
      <c r="AD354" s="49">
        <f t="shared" si="150"/>
        <v>-0.22450000000000001</v>
      </c>
      <c r="AE354" s="32"/>
      <c r="AF354" s="32"/>
      <c r="AG354" s="20"/>
    </row>
    <row r="355" spans="1:33">
      <c r="A355" s="10">
        <f>Weekly!B355</f>
        <v>1956.7638595188184</v>
      </c>
      <c r="B355" s="1">
        <f>Weekly!C355</f>
        <v>47</v>
      </c>
      <c r="C355" s="6"/>
      <c r="D355" s="14"/>
      <c r="F355" s="23">
        <f t="shared" si="142"/>
        <v>1958.6039308224524</v>
      </c>
      <c r="G355" s="23">
        <f t="shared" si="143"/>
        <v>1958.6170277839028</v>
      </c>
      <c r="H355" s="23">
        <f t="shared" si="147"/>
        <v>47.73</v>
      </c>
      <c r="I355" s="23">
        <f t="shared" si="155"/>
        <v>47.751666666666665</v>
      </c>
      <c r="J355" s="23">
        <f t="shared" si="156"/>
        <v>47.793888888888887</v>
      </c>
      <c r="K355" s="23">
        <f t="shared" si="157"/>
        <v>-8.8342303176836001E-2</v>
      </c>
      <c r="L355" s="54">
        <f t="shared" si="148"/>
        <v>-0.13367585349126632</v>
      </c>
      <c r="M355" s="24"/>
      <c r="N355" s="32">
        <f t="shared" si="140"/>
        <v>-0.98611252255969284</v>
      </c>
      <c r="O355" s="32">
        <f t="shared" si="149"/>
        <v>-0.16400000000000001</v>
      </c>
      <c r="P355" s="32"/>
      <c r="Q355" s="42"/>
      <c r="R355" s="32"/>
      <c r="S355" s="20"/>
      <c r="U355" s="23">
        <f t="shared" si="144"/>
        <v>1977.0706464674379</v>
      </c>
      <c r="V355" s="23">
        <f t="shared" si="145"/>
        <v>1977.1099373517889</v>
      </c>
      <c r="W355" s="23">
        <f t="shared" si="146"/>
        <v>101.13</v>
      </c>
      <c r="X355" s="23">
        <f t="shared" si="151"/>
        <v>102.2925</v>
      </c>
      <c r="Y355" s="23">
        <f t="shared" si="153"/>
        <v>101.16755555555555</v>
      </c>
      <c r="Z355" s="23">
        <f t="shared" si="154"/>
        <v>1.1119616741423588</v>
      </c>
      <c r="AA355" s="47">
        <f t="shared" si="152"/>
        <v>-3.7122134017497643E-2</v>
      </c>
      <c r="AB355" s="24"/>
      <c r="AC355" s="32">
        <f t="shared" si="141"/>
        <v>0.82633446367997587</v>
      </c>
      <c r="AD355" s="49">
        <f t="shared" si="150"/>
        <v>-0.22450000000000001</v>
      </c>
      <c r="AE355" s="32"/>
      <c r="AF355" s="32"/>
      <c r="AG355" s="20"/>
    </row>
    <row r="356" spans="1:33">
      <c r="A356" s="10">
        <f>Weekly!B356</f>
        <v>1956.7830244743284</v>
      </c>
      <c r="B356" s="1">
        <f>Weekly!C356</f>
        <v>46.24</v>
      </c>
      <c r="C356" s="6"/>
      <c r="D356" s="14"/>
      <c r="F356" s="23">
        <f t="shared" si="142"/>
        <v>1958.630124745353</v>
      </c>
      <c r="G356" s="23">
        <f t="shared" si="143"/>
        <v>1958.6432217068034</v>
      </c>
      <c r="H356" s="23">
        <f t="shared" si="147"/>
        <v>47.75</v>
      </c>
      <c r="I356" s="23">
        <f t="shared" si="155"/>
        <v>47.91</v>
      </c>
      <c r="J356" s="23">
        <f t="shared" si="156"/>
        <v>48.367222222222217</v>
      </c>
      <c r="K356" s="23">
        <f t="shared" si="157"/>
        <v>-0.94531420498270569</v>
      </c>
      <c r="L356" s="54">
        <f t="shared" si="148"/>
        <v>-1.2761167457299938</v>
      </c>
      <c r="M356" s="24"/>
      <c r="N356" s="32">
        <f t="shared" si="140"/>
        <v>-0.64865276838635433</v>
      </c>
      <c r="O356" s="32">
        <f t="shared" si="149"/>
        <v>-0.16400000000000001</v>
      </c>
      <c r="P356" s="32"/>
      <c r="Q356" s="42"/>
      <c r="R356" s="32"/>
      <c r="S356" s="20"/>
      <c r="U356" s="23">
        <f t="shared" si="144"/>
        <v>1977.1492282361398</v>
      </c>
      <c r="V356" s="23">
        <f t="shared" si="145"/>
        <v>1977.1885191204908</v>
      </c>
      <c r="W356" s="23">
        <f t="shared" si="146"/>
        <v>100.79750000000001</v>
      </c>
      <c r="X356" s="23">
        <f t="shared" si="151"/>
        <v>100.44750000000001</v>
      </c>
      <c r="Y356" s="23">
        <f t="shared" si="153"/>
        <v>101.02755555555554</v>
      </c>
      <c r="Z356" s="23">
        <f t="shared" si="154"/>
        <v>-0.57415578588018157</v>
      </c>
      <c r="AA356" s="47">
        <f t="shared" si="152"/>
        <v>-0.22771565073551603</v>
      </c>
      <c r="AB356" s="24"/>
      <c r="AC356" s="32">
        <f t="shared" si="141"/>
        <v>0.99501384562931539</v>
      </c>
      <c r="AD356" s="49">
        <f t="shared" si="150"/>
        <v>-0.22450000000000001</v>
      </c>
      <c r="AE356" s="32"/>
      <c r="AF356" s="32"/>
      <c r="AG356" s="20"/>
    </row>
    <row r="357" spans="1:33">
      <c r="A357" s="10">
        <f>Weekly!B357</f>
        <v>1956.8021894298383</v>
      </c>
      <c r="B357" s="1">
        <f>Weekly!C357</f>
        <v>46.27</v>
      </c>
      <c r="C357" s="6"/>
      <c r="D357" s="14"/>
      <c r="F357" s="23">
        <f t="shared" si="142"/>
        <v>1958.6563186682536</v>
      </c>
      <c r="G357" s="23">
        <f t="shared" si="143"/>
        <v>1958.669415629704</v>
      </c>
      <c r="H357" s="23">
        <f t="shared" si="147"/>
        <v>48.25</v>
      </c>
      <c r="I357" s="23">
        <f t="shared" si="155"/>
        <v>48.466666666666669</v>
      </c>
      <c r="J357" s="23">
        <f t="shared" si="156"/>
        <v>48.932777777777773</v>
      </c>
      <c r="K357" s="23">
        <f t="shared" si="157"/>
        <v>-0.95255395724291869</v>
      </c>
      <c r="L357" s="54">
        <f t="shared" si="148"/>
        <v>-1.395338275865976</v>
      </c>
      <c r="M357" s="24"/>
      <c r="N357" s="32">
        <f t="shared" si="140"/>
        <v>-7.6811749146788368E-3</v>
      </c>
      <c r="O357" s="32">
        <f t="shared" si="149"/>
        <v>-0.16400000000000001</v>
      </c>
      <c r="P357" s="32"/>
      <c r="Q357" s="42"/>
      <c r="R357" s="32"/>
      <c r="S357" s="20"/>
      <c r="U357" s="23">
        <f t="shared" si="144"/>
        <v>1977.2278100048418</v>
      </c>
      <c r="V357" s="23">
        <f t="shared" si="145"/>
        <v>1977.2671008891928</v>
      </c>
      <c r="W357" s="23">
        <f t="shared" si="146"/>
        <v>99.415000000000006</v>
      </c>
      <c r="X357" s="23">
        <f t="shared" si="151"/>
        <v>99.6875</v>
      </c>
      <c r="Y357" s="23">
        <f t="shared" si="153"/>
        <v>100.80616666666667</v>
      </c>
      <c r="Z357" s="23">
        <f t="shared" si="154"/>
        <v>-1.109720470143194</v>
      </c>
      <c r="AA357" s="47">
        <f t="shared" si="152"/>
        <v>-1.3800412342498847</v>
      </c>
      <c r="AB357" s="24"/>
      <c r="AC357" s="32">
        <f t="shared" si="141"/>
        <v>0.6981151908624792</v>
      </c>
      <c r="AD357" s="49">
        <f t="shared" si="150"/>
        <v>-0.22450000000000001</v>
      </c>
      <c r="AE357" s="32"/>
      <c r="AF357" s="32"/>
      <c r="AG357" s="20"/>
    </row>
    <row r="358" spans="1:33">
      <c r="A358" s="10">
        <f>Weekly!B358</f>
        <v>1956.8213543853483</v>
      </c>
      <c r="B358" s="1">
        <f>Weekly!C358</f>
        <v>46.98</v>
      </c>
      <c r="C358" s="6"/>
      <c r="D358" s="14"/>
      <c r="F358" s="23">
        <f t="shared" si="142"/>
        <v>1958.6825125911541</v>
      </c>
      <c r="G358" s="23">
        <f t="shared" si="143"/>
        <v>1958.6956095526045</v>
      </c>
      <c r="H358" s="23">
        <f t="shared" si="147"/>
        <v>49.4</v>
      </c>
      <c r="I358" s="23">
        <f t="shared" si="155"/>
        <v>49.103333333333332</v>
      </c>
      <c r="J358" s="23">
        <f t="shared" si="156"/>
        <v>49.301666666666662</v>
      </c>
      <c r="K358" s="23">
        <f t="shared" si="157"/>
        <v>-0.40228525066765553</v>
      </c>
      <c r="L358" s="54">
        <f t="shared" si="148"/>
        <v>0.19945235117135862</v>
      </c>
      <c r="M358" s="24"/>
      <c r="N358" s="32">
        <f t="shared" si="140"/>
        <v>0.63688452566612386</v>
      </c>
      <c r="O358" s="32">
        <f t="shared" si="149"/>
        <v>-0.16400000000000001</v>
      </c>
      <c r="P358" s="32"/>
      <c r="Q358" s="42"/>
      <c r="R358" s="32"/>
      <c r="S358" s="20"/>
      <c r="U358" s="23">
        <f t="shared" si="144"/>
        <v>1977.3063917735437</v>
      </c>
      <c r="V358" s="23">
        <f t="shared" si="145"/>
        <v>1977.3456826578947</v>
      </c>
      <c r="W358" s="23">
        <f t="shared" si="146"/>
        <v>98.85</v>
      </c>
      <c r="X358" s="23">
        <f t="shared" si="151"/>
        <v>98.877666666666656</v>
      </c>
      <c r="Y358" s="23">
        <f t="shared" si="153"/>
        <v>99.995888888888871</v>
      </c>
      <c r="Z358" s="23">
        <f t="shared" si="154"/>
        <v>-1.1182681954702511</v>
      </c>
      <c r="AA358" s="47">
        <f t="shared" si="152"/>
        <v>-1.1459359995910856</v>
      </c>
      <c r="AB358" s="24"/>
      <c r="AC358" s="32">
        <f t="shared" si="141"/>
        <v>7.456067960560421E-2</v>
      </c>
      <c r="AD358" s="49">
        <f t="shared" si="150"/>
        <v>-0.22450000000000001</v>
      </c>
      <c r="AE358" s="32"/>
      <c r="AF358" s="32"/>
      <c r="AG358" s="20"/>
    </row>
    <row r="359" spans="1:33">
      <c r="A359" s="10">
        <f>Weekly!B359</f>
        <v>1956.8405193408582</v>
      </c>
      <c r="B359" s="1">
        <f>Weekly!C359</f>
        <v>46.34</v>
      </c>
      <c r="C359" s="6"/>
      <c r="D359" s="14"/>
      <c r="F359" s="23">
        <f t="shared" si="142"/>
        <v>1958.7087065140547</v>
      </c>
      <c r="G359" s="23">
        <f t="shared" si="143"/>
        <v>1958.7218034755051</v>
      </c>
      <c r="H359" s="23">
        <f t="shared" si="147"/>
        <v>49.66</v>
      </c>
      <c r="I359" s="23">
        <f t="shared" si="155"/>
        <v>49.98</v>
      </c>
      <c r="J359" s="23">
        <f t="shared" si="156"/>
        <v>49.748333333333328</v>
      </c>
      <c r="K359" s="23">
        <f t="shared" si="157"/>
        <v>0.46567724211867834</v>
      </c>
      <c r="L359" s="54">
        <f t="shared" si="148"/>
        <v>-0.17756038728264922</v>
      </c>
      <c r="M359" s="24"/>
      <c r="N359" s="32">
        <f t="shared" si="140"/>
        <v>0.98344487850705997</v>
      </c>
      <c r="O359" s="32">
        <f t="shared" si="149"/>
        <v>-0.16400000000000001</v>
      </c>
      <c r="P359" s="32"/>
      <c r="Q359" s="42"/>
      <c r="R359" s="32"/>
      <c r="S359" s="20"/>
      <c r="U359" s="23">
        <f t="shared" si="144"/>
        <v>1977.3849735422457</v>
      </c>
      <c r="V359" s="23">
        <f t="shared" si="145"/>
        <v>1977.4242644265967</v>
      </c>
      <c r="W359" s="23">
        <f t="shared" si="146"/>
        <v>98.367999999999981</v>
      </c>
      <c r="X359" s="23">
        <f t="shared" si="151"/>
        <v>99.177666666666653</v>
      </c>
      <c r="Y359" s="23">
        <f t="shared" si="153"/>
        <v>99.001999999999995</v>
      </c>
      <c r="Z359" s="23">
        <f t="shared" si="154"/>
        <v>0.1774374928452449</v>
      </c>
      <c r="AA359" s="47">
        <f t="shared" si="152"/>
        <v>-0.64039110321004733</v>
      </c>
      <c r="AB359" s="24"/>
      <c r="AC359" s="32">
        <f t="shared" si="141"/>
        <v>-0.58388160228831709</v>
      </c>
      <c r="AD359" s="49">
        <f t="shared" si="150"/>
        <v>-0.22450000000000001</v>
      </c>
      <c r="AE359" s="32"/>
      <c r="AF359" s="32"/>
      <c r="AG359" s="20"/>
    </row>
    <row r="360" spans="1:33">
      <c r="A360" s="10">
        <f>Weekly!B360</f>
        <v>1956.8596842963682</v>
      </c>
      <c r="B360" s="1">
        <f>Weekly!C360</f>
        <v>45.74</v>
      </c>
      <c r="C360" s="6"/>
      <c r="D360" s="14"/>
      <c r="F360" s="23">
        <f t="shared" si="142"/>
        <v>1958.7349004369553</v>
      </c>
      <c r="G360" s="23">
        <f t="shared" si="143"/>
        <v>1958.7479973984057</v>
      </c>
      <c r="H360" s="23">
        <f t="shared" si="147"/>
        <v>50.879999999999995</v>
      </c>
      <c r="I360" s="23">
        <f t="shared" si="155"/>
        <v>50.666666666666664</v>
      </c>
      <c r="J360" s="23">
        <f t="shared" si="156"/>
        <v>50.343888888888891</v>
      </c>
      <c r="K360" s="23">
        <f t="shared" si="157"/>
        <v>0.64114589655590581</v>
      </c>
      <c r="L360" s="54">
        <f t="shared" si="148"/>
        <v>1.0648980898045446</v>
      </c>
      <c r="M360" s="24"/>
      <c r="N360" s="32">
        <f t="shared" si="140"/>
        <v>0.86984044292550466</v>
      </c>
      <c r="O360" s="32">
        <f t="shared" si="149"/>
        <v>-0.16400000000000001</v>
      </c>
      <c r="P360" s="32"/>
      <c r="Q360" s="42"/>
      <c r="R360" s="32"/>
      <c r="S360" s="20"/>
      <c r="U360" s="23">
        <f t="shared" si="144"/>
        <v>1977.4635553109476</v>
      </c>
      <c r="V360" s="23">
        <f t="shared" si="145"/>
        <v>1977.5028461952986</v>
      </c>
      <c r="W360" s="23">
        <f t="shared" si="146"/>
        <v>100.315</v>
      </c>
      <c r="X360" s="23">
        <f t="shared" si="151"/>
        <v>99.324333333333314</v>
      </c>
      <c r="Y360" s="23">
        <f t="shared" si="153"/>
        <v>98.04505555555555</v>
      </c>
      <c r="Z360" s="23">
        <f t="shared" si="154"/>
        <v>1.3047856116037204</v>
      </c>
      <c r="AA360" s="47">
        <f t="shared" si="152"/>
        <v>2.3152054242635556</v>
      </c>
      <c r="AB360" s="24"/>
      <c r="AC360" s="32">
        <f t="shared" si="141"/>
        <v>-0.9691191933508686</v>
      </c>
      <c r="AD360" s="49">
        <f t="shared" si="150"/>
        <v>-0.22450000000000001</v>
      </c>
      <c r="AE360" s="32"/>
      <c r="AF360" s="32"/>
      <c r="AG360" s="20"/>
    </row>
    <row r="361" spans="1:33">
      <c r="A361" s="10">
        <f>Weekly!B361</f>
        <v>1956.8788492518781</v>
      </c>
      <c r="B361" s="1">
        <f>Weekly!C361</f>
        <v>45.14</v>
      </c>
      <c r="C361" s="6"/>
      <c r="D361" s="14"/>
      <c r="F361" s="23">
        <f t="shared" si="142"/>
        <v>1958.7610943598559</v>
      </c>
      <c r="G361" s="23">
        <f t="shared" si="143"/>
        <v>1958.7741913213063</v>
      </c>
      <c r="H361" s="23">
        <f t="shared" si="147"/>
        <v>51.46</v>
      </c>
      <c r="I361" s="23">
        <f t="shared" si="155"/>
        <v>51.050000000000004</v>
      </c>
      <c r="J361" s="23">
        <f t="shared" si="156"/>
        <v>50.881666666666675</v>
      </c>
      <c r="K361" s="23">
        <f t="shared" si="157"/>
        <v>0.33083297847946724</v>
      </c>
      <c r="L361" s="54">
        <f t="shared" si="148"/>
        <v>1.136624193389868</v>
      </c>
      <c r="M361" s="24"/>
      <c r="N361" s="32">
        <f t="shared" si="140"/>
        <v>0.34922799690234757</v>
      </c>
      <c r="O361" s="32">
        <f t="shared" si="149"/>
        <v>-0.16400000000000001</v>
      </c>
      <c r="P361" s="32"/>
      <c r="Q361" s="42"/>
      <c r="R361" s="32"/>
      <c r="S361" s="20"/>
      <c r="U361" s="23">
        <f t="shared" si="144"/>
        <v>1977.5421370796496</v>
      </c>
      <c r="V361" s="23">
        <f t="shared" si="145"/>
        <v>1977.5814279640006</v>
      </c>
      <c r="W361" s="23">
        <f t="shared" si="146"/>
        <v>99.289999999999992</v>
      </c>
      <c r="X361" s="23">
        <f t="shared" si="151"/>
        <v>98.817499999999995</v>
      </c>
      <c r="Y361" s="23">
        <f t="shared" si="153"/>
        <v>97.475055555555556</v>
      </c>
      <c r="Z361" s="23">
        <f t="shared" si="154"/>
        <v>1.3772184450608682</v>
      </c>
      <c r="AA361" s="47">
        <f t="shared" si="152"/>
        <v>1.8619578456254615</v>
      </c>
      <c r="AB361" s="24"/>
      <c r="AC361" s="32">
        <f t="shared" si="141"/>
        <v>-0.90089514328531006</v>
      </c>
      <c r="AD361" s="49">
        <f t="shared" si="150"/>
        <v>-0.22450000000000001</v>
      </c>
      <c r="AE361" s="32"/>
      <c r="AF361" s="32"/>
      <c r="AG361" s="20"/>
    </row>
    <row r="362" spans="1:33">
      <c r="A362" s="10">
        <f>Weekly!B362</f>
        <v>1956.8980142073881</v>
      </c>
      <c r="B362" s="1">
        <f>Weekly!C362</f>
        <v>45.08</v>
      </c>
      <c r="C362" s="6"/>
      <c r="D362" s="14"/>
      <c r="F362" s="23">
        <f t="shared" si="142"/>
        <v>1958.7872882827564</v>
      </c>
      <c r="G362" s="23">
        <f t="shared" si="143"/>
        <v>1958.8003852442068</v>
      </c>
      <c r="H362" s="23">
        <f t="shared" si="147"/>
        <v>50.81</v>
      </c>
      <c r="I362" s="23">
        <f t="shared" si="155"/>
        <v>51.354999999999997</v>
      </c>
      <c r="J362" s="23">
        <f t="shared" si="156"/>
        <v>51.349444444444451</v>
      </c>
      <c r="K362" s="23">
        <f t="shared" si="157"/>
        <v>1.08191152127457E-2</v>
      </c>
      <c r="L362" s="54">
        <f t="shared" si="148"/>
        <v>-1.0505360871588043</v>
      </c>
      <c r="M362" s="24"/>
      <c r="N362" s="32">
        <f t="shared" si="140"/>
        <v>-0.33479211010687965</v>
      </c>
      <c r="O362" s="32">
        <f t="shared" si="149"/>
        <v>-0.16400000000000001</v>
      </c>
      <c r="P362" s="32"/>
      <c r="Q362" s="42"/>
      <c r="R362" s="32"/>
      <c r="S362" s="20"/>
      <c r="U362" s="23">
        <f t="shared" si="144"/>
        <v>1977.6207188483515</v>
      </c>
      <c r="V362" s="23">
        <f t="shared" si="145"/>
        <v>1977.6600097327025</v>
      </c>
      <c r="W362" s="23">
        <f t="shared" si="146"/>
        <v>96.847499999999997</v>
      </c>
      <c r="X362" s="23">
        <f t="shared" si="151"/>
        <v>97.380833333333328</v>
      </c>
      <c r="Y362" s="23">
        <f t="shared" si="153"/>
        <v>96.896722222222223</v>
      </c>
      <c r="Z362" s="23">
        <f t="shared" si="154"/>
        <v>0.49961557007145441</v>
      </c>
      <c r="AA362" s="47">
        <f t="shared" si="152"/>
        <v>-5.0798645293015365E-2</v>
      </c>
      <c r="AB362" s="24"/>
      <c r="AC362" s="32">
        <f t="shared" si="141"/>
        <v>-0.4111322433430874</v>
      </c>
      <c r="AD362" s="49">
        <f t="shared" si="150"/>
        <v>-0.22450000000000001</v>
      </c>
      <c r="AE362" s="32"/>
      <c r="AF362" s="32"/>
      <c r="AG362" s="20"/>
    </row>
    <row r="363" spans="1:33">
      <c r="A363" s="10">
        <f>Weekly!B363</f>
        <v>1956.917179162898</v>
      </c>
      <c r="B363" s="1">
        <f>Weekly!C363</f>
        <v>47.04</v>
      </c>
      <c r="C363" s="6"/>
      <c r="D363" s="14"/>
      <c r="F363" s="23">
        <f t="shared" si="142"/>
        <v>1958.813482205657</v>
      </c>
      <c r="G363" s="23">
        <f t="shared" si="143"/>
        <v>1958.8265791671074</v>
      </c>
      <c r="H363" s="23">
        <f t="shared" si="147"/>
        <v>51.795000000000002</v>
      </c>
      <c r="I363" s="23">
        <f t="shared" si="155"/>
        <v>51.898333333333333</v>
      </c>
      <c r="J363" s="23">
        <f t="shared" si="156"/>
        <v>51.773888888888891</v>
      </c>
      <c r="K363" s="23">
        <f t="shared" si="157"/>
        <v>0.24036140053436128</v>
      </c>
      <c r="L363" s="54">
        <f t="shared" si="148"/>
        <v>4.0775594733499787E-2</v>
      </c>
      <c r="M363" s="24"/>
      <c r="N363" s="32">
        <f t="shared" si="140"/>
        <v>-0.86215926799859688</v>
      </c>
      <c r="O363" s="32">
        <f t="shared" si="149"/>
        <v>-0.16400000000000001</v>
      </c>
      <c r="P363" s="32"/>
      <c r="Q363" s="42"/>
      <c r="R363" s="32"/>
      <c r="S363" s="20"/>
      <c r="U363" s="23">
        <f t="shared" si="144"/>
        <v>1977.6993006170535</v>
      </c>
      <c r="V363" s="23">
        <f t="shared" si="145"/>
        <v>1977.7385915014045</v>
      </c>
      <c r="W363" s="23">
        <f t="shared" si="146"/>
        <v>96.004999999999995</v>
      </c>
      <c r="X363" s="23">
        <f t="shared" si="151"/>
        <v>95.123333333333335</v>
      </c>
      <c r="Y363" s="23">
        <f t="shared" si="153"/>
        <v>95.907277777777779</v>
      </c>
      <c r="Z363" s="23">
        <f t="shared" si="154"/>
        <v>-0.81739828572852113</v>
      </c>
      <c r="AA363" s="47">
        <f t="shared" si="152"/>
        <v>0.10189239491151802</v>
      </c>
      <c r="AB363" s="24"/>
      <c r="AC363" s="32">
        <f t="shared" si="141"/>
        <v>0.27100400248490608</v>
      </c>
      <c r="AD363" s="49">
        <f t="shared" si="150"/>
        <v>-0.22450000000000001</v>
      </c>
      <c r="AE363" s="32"/>
      <c r="AF363" s="32"/>
      <c r="AG363" s="20"/>
    </row>
    <row r="364" spans="1:33">
      <c r="A364" s="10">
        <f>Weekly!B364</f>
        <v>1956.936344118408</v>
      </c>
      <c r="B364" s="1">
        <f>Weekly!C364</f>
        <v>46.54</v>
      </c>
      <c r="C364" s="6"/>
      <c r="D364" s="14"/>
      <c r="F364" s="23">
        <f t="shared" si="142"/>
        <v>1958.8396761285576</v>
      </c>
      <c r="G364" s="23">
        <f t="shared" si="143"/>
        <v>1958.852773090008</v>
      </c>
      <c r="H364" s="23">
        <f t="shared" si="147"/>
        <v>53.09</v>
      </c>
      <c r="I364" s="23">
        <f t="shared" si="155"/>
        <v>52.491666666666674</v>
      </c>
      <c r="J364" s="23">
        <f t="shared" si="156"/>
        <v>52.266111111111108</v>
      </c>
      <c r="K364" s="23">
        <f t="shared" si="157"/>
        <v>0.43155220612465239</v>
      </c>
      <c r="L364" s="54">
        <f t="shared" si="148"/>
        <v>1.5763347824700569</v>
      </c>
      <c r="M364" s="24"/>
      <c r="N364" s="32">
        <f t="shared" si="140"/>
        <v>-0.98611252256377468</v>
      </c>
      <c r="O364" s="32">
        <f t="shared" si="149"/>
        <v>-0.16400000000000001</v>
      </c>
      <c r="P364" s="32"/>
      <c r="Q364" s="42"/>
      <c r="R364" s="32"/>
      <c r="S364" s="20"/>
      <c r="U364" s="23">
        <f t="shared" si="144"/>
        <v>1977.7778823857554</v>
      </c>
      <c r="V364" s="23">
        <f t="shared" si="145"/>
        <v>1977.8171732701064</v>
      </c>
      <c r="W364" s="23">
        <f t="shared" si="146"/>
        <v>92.517499999999998</v>
      </c>
      <c r="X364" s="23">
        <f t="shared" si="151"/>
        <v>94.73</v>
      </c>
      <c r="Y364" s="23">
        <f t="shared" si="153"/>
        <v>94.870555555555541</v>
      </c>
      <c r="Z364" s="23">
        <f t="shared" si="154"/>
        <v>-0.14815508851240278</v>
      </c>
      <c r="AA364" s="47">
        <f t="shared" si="152"/>
        <v>-2.4802801478037151</v>
      </c>
      <c r="AB364" s="24"/>
      <c r="AC364" s="32">
        <f t="shared" si="141"/>
        <v>0.82633446367645835</v>
      </c>
      <c r="AD364" s="49">
        <f t="shared" si="150"/>
        <v>-0.22450000000000001</v>
      </c>
      <c r="AE364" s="32"/>
      <c r="AF364" s="32"/>
      <c r="AG364" s="20"/>
    </row>
    <row r="365" spans="1:33">
      <c r="A365" s="10">
        <f>Weekly!B365</f>
        <v>1956.9555090739179</v>
      </c>
      <c r="B365" s="1">
        <f>Weekly!C365</f>
        <v>46.37</v>
      </c>
      <c r="C365" s="6"/>
      <c r="D365" s="14"/>
      <c r="F365" s="23">
        <f t="shared" si="142"/>
        <v>1958.8658700514582</v>
      </c>
      <c r="G365" s="23">
        <f t="shared" si="143"/>
        <v>1958.8789670129086</v>
      </c>
      <c r="H365" s="23">
        <f t="shared" si="147"/>
        <v>52.59</v>
      </c>
      <c r="I365" s="23">
        <f t="shared" si="155"/>
        <v>52.713333333333338</v>
      </c>
      <c r="J365" s="23">
        <f t="shared" si="156"/>
        <v>52.772777777777776</v>
      </c>
      <c r="K365" s="23">
        <f t="shared" si="157"/>
        <v>-0.11264225031843988</v>
      </c>
      <c r="L365" s="54">
        <f t="shared" si="148"/>
        <v>-0.34634860144644453</v>
      </c>
      <c r="M365" s="24"/>
      <c r="N365" s="32">
        <f t="shared" si="140"/>
        <v>-0.64865276840488717</v>
      </c>
      <c r="O365" s="32">
        <f t="shared" si="149"/>
        <v>-0.16400000000000001</v>
      </c>
      <c r="P365" s="32"/>
      <c r="Q365" s="42"/>
      <c r="R365" s="32"/>
      <c r="S365" s="20"/>
      <c r="U365" s="23">
        <f t="shared" si="144"/>
        <v>1977.8564641544574</v>
      </c>
      <c r="V365" s="23">
        <f t="shared" si="145"/>
        <v>1977.8957550388084</v>
      </c>
      <c r="W365" s="23">
        <f t="shared" si="146"/>
        <v>95.667500000000004</v>
      </c>
      <c r="X365" s="23">
        <f t="shared" si="151"/>
        <v>94.131666666666661</v>
      </c>
      <c r="Y365" s="23">
        <f t="shared" si="153"/>
        <v>93.615555555555559</v>
      </c>
      <c r="Z365" s="23">
        <f t="shared" si="154"/>
        <v>0.5513091366581957</v>
      </c>
      <c r="AA365" s="47">
        <f t="shared" si="152"/>
        <v>2.1918840648515125</v>
      </c>
      <c r="AB365" s="24"/>
      <c r="AC365" s="32">
        <f t="shared" si="141"/>
        <v>0.99501384562993833</v>
      </c>
      <c r="AD365" s="49">
        <f t="shared" si="150"/>
        <v>-0.22450000000000001</v>
      </c>
      <c r="AE365" s="32"/>
      <c r="AF365" s="32"/>
      <c r="AG365" s="20"/>
    </row>
    <row r="366" spans="1:33">
      <c r="A366" s="10">
        <f>Weekly!B366</f>
        <v>1956.9746740294279</v>
      </c>
      <c r="B366" s="1">
        <f>Weekly!C366</f>
        <v>46.56</v>
      </c>
      <c r="C366" s="6"/>
      <c r="D366" s="14"/>
      <c r="F366" s="23">
        <f t="shared" si="142"/>
        <v>1958.8920639743587</v>
      </c>
      <c r="G366" s="23">
        <f t="shared" si="143"/>
        <v>1958.9051609358091</v>
      </c>
      <c r="H366" s="23">
        <f t="shared" si="147"/>
        <v>52.46</v>
      </c>
      <c r="I366" s="23">
        <f t="shared" si="155"/>
        <v>52.756666666666668</v>
      </c>
      <c r="J366" s="23">
        <f t="shared" si="156"/>
        <v>53.251666666666672</v>
      </c>
      <c r="K366" s="23">
        <f t="shared" si="157"/>
        <v>-0.9295483709430119</v>
      </c>
      <c r="L366" s="54">
        <f t="shared" si="148"/>
        <v>-1.486651435009867</v>
      </c>
      <c r="M366" s="24"/>
      <c r="N366" s="32">
        <f t="shared" si="140"/>
        <v>-7.6811749392560304E-3</v>
      </c>
      <c r="O366" s="32">
        <f t="shared" si="149"/>
        <v>-0.16400000000000001</v>
      </c>
      <c r="P366" s="32"/>
      <c r="Q366" s="42"/>
      <c r="R366" s="32"/>
      <c r="S366" s="20"/>
      <c r="U366" s="23">
        <f t="shared" si="144"/>
        <v>1977.9350459231594</v>
      </c>
      <c r="V366" s="23">
        <f t="shared" si="145"/>
        <v>1977.9743368075103</v>
      </c>
      <c r="W366" s="23">
        <f t="shared" si="146"/>
        <v>94.210000000000008</v>
      </c>
      <c r="X366" s="23">
        <f t="shared" si="151"/>
        <v>93.274166666666659</v>
      </c>
      <c r="Y366" s="23">
        <f t="shared" si="153"/>
        <v>92.979444444444454</v>
      </c>
      <c r="Z366" s="23">
        <f t="shared" si="154"/>
        <v>0.31697567562720685</v>
      </c>
      <c r="AA366" s="47">
        <f t="shared" si="152"/>
        <v>1.3234705400835267</v>
      </c>
      <c r="AB366" s="24"/>
      <c r="AC366" s="32">
        <f t="shared" si="141"/>
        <v>0.69811519086695117</v>
      </c>
      <c r="AD366" s="49">
        <f t="shared" si="150"/>
        <v>-0.22450000000000001</v>
      </c>
      <c r="AE366" s="32"/>
      <c r="AF366" s="32"/>
      <c r="AG366" s="20"/>
    </row>
    <row r="367" spans="1:33">
      <c r="A367" s="10">
        <f>Weekly!B367</f>
        <v>1956.9938389849378</v>
      </c>
      <c r="B367" s="1">
        <f>Weekly!C367</f>
        <v>46.66</v>
      </c>
      <c r="C367" s="6"/>
      <c r="D367" s="14"/>
      <c r="F367" s="23">
        <f t="shared" si="142"/>
        <v>1958.9182578972593</v>
      </c>
      <c r="G367" s="23">
        <f t="shared" si="143"/>
        <v>1958.9313548587097</v>
      </c>
      <c r="H367" s="23">
        <f t="shared" si="147"/>
        <v>53.22</v>
      </c>
      <c r="I367" s="23">
        <f t="shared" si="155"/>
        <v>53.256666666666668</v>
      </c>
      <c r="J367" s="23">
        <f t="shared" si="156"/>
        <v>53.817777777777778</v>
      </c>
      <c r="K367" s="23">
        <f t="shared" si="157"/>
        <v>-1.0426129325295186</v>
      </c>
      <c r="L367" s="54">
        <f t="shared" si="148"/>
        <v>-1.1107440746552122</v>
      </c>
      <c r="M367" s="24"/>
      <c r="N367" s="32">
        <f t="shared" si="140"/>
        <v>0.63688452564735054</v>
      </c>
      <c r="O367" s="32">
        <f t="shared" si="149"/>
        <v>-0.16400000000000001</v>
      </c>
      <c r="P367" s="32"/>
      <c r="Q367" s="42"/>
      <c r="R367" s="32"/>
      <c r="S367" s="20"/>
      <c r="U367" s="23">
        <f t="shared" si="144"/>
        <v>1978.0136276918613</v>
      </c>
      <c r="V367" s="23">
        <f t="shared" si="145"/>
        <v>1978.0529185762123</v>
      </c>
      <c r="W367" s="23">
        <f t="shared" si="146"/>
        <v>89.944999999999993</v>
      </c>
      <c r="X367" s="23">
        <f t="shared" si="151"/>
        <v>91.064166666666665</v>
      </c>
      <c r="Y367" s="23">
        <f t="shared" si="153"/>
        <v>93.032499999999999</v>
      </c>
      <c r="Z367" s="23">
        <f t="shared" si="154"/>
        <v>-2.1157480808677964</v>
      </c>
      <c r="AA367" s="47">
        <f t="shared" si="152"/>
        <v>-3.3187327009378542</v>
      </c>
      <c r="AB367" s="24"/>
      <c r="AC367" s="32">
        <f t="shared" si="141"/>
        <v>7.4560679611804404E-2</v>
      </c>
      <c r="AD367" s="49">
        <f t="shared" si="150"/>
        <v>-0.22450000000000001</v>
      </c>
      <c r="AE367" s="32"/>
      <c r="AF367" s="32"/>
      <c r="AG367" s="20"/>
    </row>
    <row r="368" spans="1:33">
      <c r="A368" s="10">
        <f>Weekly!B368</f>
        <v>1957.0130039404478</v>
      </c>
      <c r="B368" s="1">
        <f>Weekly!C368</f>
        <v>46.18</v>
      </c>
      <c r="C368" s="6"/>
      <c r="D368" s="14"/>
      <c r="F368" s="23">
        <f t="shared" si="142"/>
        <v>1958.9444518201599</v>
      </c>
      <c r="G368" s="23">
        <f t="shared" si="143"/>
        <v>1958.9575487816103</v>
      </c>
      <c r="H368" s="23">
        <f t="shared" si="147"/>
        <v>54.09</v>
      </c>
      <c r="I368" s="23">
        <f t="shared" si="155"/>
        <v>54.25</v>
      </c>
      <c r="J368" s="23">
        <f t="shared" si="156"/>
        <v>54.223888888888894</v>
      </c>
      <c r="K368" s="23">
        <f t="shared" si="157"/>
        <v>4.8154257553556512E-2</v>
      </c>
      <c r="L368" s="54">
        <f t="shared" si="148"/>
        <v>-0.24691863979591222</v>
      </c>
      <c r="M368" s="24"/>
      <c r="N368" s="32">
        <f t="shared" si="140"/>
        <v>0.9834448785026475</v>
      </c>
      <c r="O368" s="32">
        <f t="shared" si="149"/>
        <v>-0.16400000000000001</v>
      </c>
      <c r="P368" s="32"/>
      <c r="Q368" s="42"/>
      <c r="R368" s="32"/>
      <c r="S368" s="20"/>
      <c r="U368" s="23">
        <f t="shared" si="144"/>
        <v>1978.0922094605633</v>
      </c>
      <c r="V368" s="23">
        <f t="shared" si="145"/>
        <v>1978.1315003449142</v>
      </c>
      <c r="W368" s="23">
        <f t="shared" si="146"/>
        <v>89.037499999999994</v>
      </c>
      <c r="X368" s="23">
        <f t="shared" si="151"/>
        <v>89.334166666666661</v>
      </c>
      <c r="Y368" s="23">
        <f t="shared" si="153"/>
        <v>93.235833333333332</v>
      </c>
      <c r="Z368" s="23">
        <f t="shared" si="154"/>
        <v>-4.1847286897920171</v>
      </c>
      <c r="AA368" s="47">
        <f t="shared" si="152"/>
        <v>-4.5029182270765027</v>
      </c>
      <c r="AB368" s="24"/>
      <c r="AC368" s="32">
        <f t="shared" si="141"/>
        <v>-0.58388160228326957</v>
      </c>
      <c r="AD368" s="49">
        <f t="shared" si="150"/>
        <v>-0.22450000000000001</v>
      </c>
      <c r="AE368" s="32"/>
      <c r="AF368" s="32"/>
      <c r="AG368" s="20"/>
    </row>
    <row r="369" spans="1:33">
      <c r="A369" s="10">
        <f>Weekly!B369</f>
        <v>1957.0321688959577</v>
      </c>
      <c r="B369" s="1">
        <f>Weekly!C369</f>
        <v>44.64</v>
      </c>
      <c r="C369" s="6"/>
      <c r="D369" s="14"/>
      <c r="F369" s="23">
        <f t="shared" si="142"/>
        <v>1958.9706457430605</v>
      </c>
      <c r="G369" s="23">
        <f t="shared" si="143"/>
        <v>1958.9837427045109</v>
      </c>
      <c r="H369" s="23">
        <f t="shared" si="147"/>
        <v>55.44</v>
      </c>
      <c r="I369" s="23">
        <f t="shared" si="155"/>
        <v>55.1</v>
      </c>
      <c r="J369" s="23">
        <f t="shared" si="156"/>
        <v>54.36611111111111</v>
      </c>
      <c r="K369" s="23">
        <f t="shared" si="157"/>
        <v>1.349901388732766</v>
      </c>
      <c r="L369" s="54">
        <f t="shared" si="148"/>
        <v>1.9752909798792073</v>
      </c>
      <c r="M369" s="24"/>
      <c r="N369" s="32">
        <f t="shared" si="140"/>
        <v>0.86984044293751761</v>
      </c>
      <c r="O369" s="32">
        <f t="shared" si="149"/>
        <v>-0.16400000000000001</v>
      </c>
      <c r="P369" s="32"/>
      <c r="Q369" s="42"/>
      <c r="R369" s="32"/>
      <c r="S369" s="20"/>
      <c r="U369" s="23">
        <f t="shared" si="144"/>
        <v>1978.1707912292652</v>
      </c>
      <c r="V369" s="23">
        <f t="shared" si="145"/>
        <v>1978.2100821136162</v>
      </c>
      <c r="W369" s="23">
        <f t="shared" si="146"/>
        <v>89.02</v>
      </c>
      <c r="X369" s="23">
        <f t="shared" si="151"/>
        <v>90.540833333333339</v>
      </c>
      <c r="Y369" s="23">
        <f t="shared" si="153"/>
        <v>93.671388888888885</v>
      </c>
      <c r="Z369" s="23">
        <f t="shared" si="154"/>
        <v>-3.3420616398342817</v>
      </c>
      <c r="AA369" s="47">
        <f t="shared" si="152"/>
        <v>-4.9656452669942457</v>
      </c>
      <c r="AB369" s="24"/>
      <c r="AC369" s="32">
        <f t="shared" si="141"/>
        <v>-0.96911919334934238</v>
      </c>
      <c r="AD369" s="49">
        <f t="shared" si="150"/>
        <v>-0.22450000000000001</v>
      </c>
      <c r="AE369" s="32"/>
      <c r="AF369" s="32"/>
      <c r="AG369" s="20"/>
    </row>
    <row r="370" spans="1:33">
      <c r="A370" s="10">
        <f>Weekly!B370</f>
        <v>1957.0513338514677</v>
      </c>
      <c r="B370" s="1">
        <f>Weekly!C370</f>
        <v>44.82</v>
      </c>
      <c r="C370" s="6"/>
      <c r="D370" s="14"/>
      <c r="F370" s="23">
        <f t="shared" si="142"/>
        <v>1958.996839665961</v>
      </c>
      <c r="G370" s="23">
        <f t="shared" si="143"/>
        <v>1959.0099366274114</v>
      </c>
      <c r="H370" s="23">
        <f t="shared" si="147"/>
        <v>55.77</v>
      </c>
      <c r="I370" s="23">
        <f t="shared" si="155"/>
        <v>55.705000000000005</v>
      </c>
      <c r="J370" s="23">
        <f t="shared" si="156"/>
        <v>54.630555555555553</v>
      </c>
      <c r="K370" s="23">
        <f t="shared" si="157"/>
        <v>1.9667463263334684</v>
      </c>
      <c r="L370" s="54">
        <f t="shared" si="148"/>
        <v>2.0857273605532134</v>
      </c>
      <c r="M370" s="24"/>
      <c r="N370" s="32">
        <f t="shared" si="140"/>
        <v>0.34922799692537798</v>
      </c>
      <c r="O370" s="32">
        <f t="shared" si="149"/>
        <v>-0.16400000000000001</v>
      </c>
      <c r="P370" s="32"/>
      <c r="Q370" s="42"/>
      <c r="R370" s="32"/>
      <c r="S370" s="20"/>
      <c r="U370" s="23">
        <f t="shared" si="144"/>
        <v>1978.2493729979672</v>
      </c>
      <c r="V370" s="23">
        <f t="shared" si="145"/>
        <v>1978.2886638823181</v>
      </c>
      <c r="W370" s="23">
        <f t="shared" si="146"/>
        <v>93.564999999999998</v>
      </c>
      <c r="X370" s="23">
        <f t="shared" si="151"/>
        <v>93.303333333333327</v>
      </c>
      <c r="Y370" s="23">
        <f t="shared" si="153"/>
        <v>94.503055555555562</v>
      </c>
      <c r="Z370" s="23">
        <f t="shared" si="154"/>
        <v>-1.2695062769869425</v>
      </c>
      <c r="AA370" s="47">
        <f t="shared" si="152"/>
        <v>-0.99261928626647178</v>
      </c>
      <c r="AB370" s="24"/>
      <c r="AC370" s="32">
        <f t="shared" si="141"/>
        <v>-0.90089514328799625</v>
      </c>
      <c r="AD370" s="49">
        <f t="shared" si="150"/>
        <v>-0.22450000000000001</v>
      </c>
      <c r="AE370" s="32"/>
      <c r="AF370" s="32"/>
      <c r="AG370" s="20"/>
    </row>
    <row r="371" spans="1:33">
      <c r="A371" s="10">
        <f>Weekly!B371</f>
        <v>1957.0704988069776</v>
      </c>
      <c r="B371" s="1">
        <f>Weekly!C371</f>
        <v>44.62</v>
      </c>
      <c r="C371" s="6"/>
      <c r="D371" s="14"/>
      <c r="F371" s="23">
        <f t="shared" si="142"/>
        <v>1959.0230335888616</v>
      </c>
      <c r="G371" s="23">
        <f t="shared" si="143"/>
        <v>1959.036130550312</v>
      </c>
      <c r="H371" s="23">
        <f t="shared" si="147"/>
        <v>55.905000000000001</v>
      </c>
      <c r="I371" s="23">
        <f t="shared" si="155"/>
        <v>55.708333333333336</v>
      </c>
      <c r="J371" s="23">
        <f t="shared" si="156"/>
        <v>54.958333333333336</v>
      </c>
      <c r="K371" s="23">
        <f t="shared" si="157"/>
        <v>1.3646702047005244</v>
      </c>
      <c r="L371" s="54">
        <f t="shared" si="148"/>
        <v>1.7225170583775595</v>
      </c>
      <c r="M371" s="24"/>
      <c r="N371" s="32">
        <f t="shared" si="140"/>
        <v>-0.33479211008393434</v>
      </c>
      <c r="O371" s="32">
        <f t="shared" si="149"/>
        <v>-0.16400000000000001</v>
      </c>
      <c r="P371" s="32"/>
      <c r="Q371" s="42"/>
      <c r="R371" s="32"/>
      <c r="S371" s="20"/>
      <c r="U371" s="23">
        <f t="shared" si="144"/>
        <v>1978.3279547666691</v>
      </c>
      <c r="V371" s="23">
        <f t="shared" si="145"/>
        <v>1978.3672456510201</v>
      </c>
      <c r="W371" s="23">
        <f t="shared" si="146"/>
        <v>97.325000000000003</v>
      </c>
      <c r="X371" s="23">
        <f t="shared" si="151"/>
        <v>96.241666666666674</v>
      </c>
      <c r="Y371" s="23">
        <f t="shared" si="153"/>
        <v>95.687777777777782</v>
      </c>
      <c r="Z371" s="23">
        <f t="shared" si="154"/>
        <v>0.57885019565950824</v>
      </c>
      <c r="AA371" s="47">
        <f t="shared" si="152"/>
        <v>1.7110045402292107</v>
      </c>
      <c r="AB371" s="24"/>
      <c r="AC371" s="32">
        <f t="shared" si="141"/>
        <v>-0.41113224334875514</v>
      </c>
      <c r="AD371" s="49">
        <f t="shared" si="150"/>
        <v>-0.22450000000000001</v>
      </c>
      <c r="AE371" s="32"/>
      <c r="AF371" s="32"/>
      <c r="AG371" s="20"/>
    </row>
    <row r="372" spans="1:33">
      <c r="A372" s="10">
        <f>Weekly!B372</f>
        <v>1957.0896637624876</v>
      </c>
      <c r="B372" s="1">
        <f>Weekly!C372</f>
        <v>43.32</v>
      </c>
      <c r="C372" s="6"/>
      <c r="D372" s="14"/>
      <c r="F372" s="23">
        <f t="shared" si="142"/>
        <v>1959.0492275117622</v>
      </c>
      <c r="G372" s="23">
        <f t="shared" si="143"/>
        <v>1959.0623244732126</v>
      </c>
      <c r="H372" s="23">
        <f t="shared" si="147"/>
        <v>55.45</v>
      </c>
      <c r="I372" s="23">
        <f t="shared" si="155"/>
        <v>55.241666666666667</v>
      </c>
      <c r="J372" s="23">
        <f t="shared" si="156"/>
        <v>55.316111111111105</v>
      </c>
      <c r="K372" s="23">
        <f t="shared" si="157"/>
        <v>-0.1345800399722652</v>
      </c>
      <c r="L372" s="54">
        <f t="shared" si="148"/>
        <v>0.24204320621881159</v>
      </c>
      <c r="M372" s="24"/>
      <c r="N372" s="32">
        <f t="shared" si="140"/>
        <v>-0.86215926798614484</v>
      </c>
      <c r="O372" s="32">
        <f t="shared" si="149"/>
        <v>-0.16400000000000001</v>
      </c>
      <c r="P372" s="32"/>
      <c r="Q372" s="42"/>
      <c r="R372" s="32"/>
      <c r="S372" s="20"/>
      <c r="U372" s="23">
        <f t="shared" si="144"/>
        <v>1978.4065365353711</v>
      </c>
      <c r="V372" s="23">
        <f t="shared" si="145"/>
        <v>1978.445827419722</v>
      </c>
      <c r="W372" s="23">
        <f t="shared" si="146"/>
        <v>97.835000000000008</v>
      </c>
      <c r="X372" s="23">
        <f t="shared" si="151"/>
        <v>97.19916666666667</v>
      </c>
      <c r="Y372" s="23">
        <f t="shared" si="153"/>
        <v>97.153888888888901</v>
      </c>
      <c r="Z372" s="23">
        <f t="shared" si="154"/>
        <v>4.6604184655496539E-2</v>
      </c>
      <c r="AA372" s="47">
        <f t="shared" si="152"/>
        <v>0.70106417653550412</v>
      </c>
      <c r="AB372" s="24"/>
      <c r="AC372" s="32">
        <f t="shared" si="141"/>
        <v>0.27100400247892126</v>
      </c>
      <c r="AD372" s="49">
        <f t="shared" si="150"/>
        <v>-0.22450000000000001</v>
      </c>
      <c r="AE372" s="32"/>
      <c r="AF372" s="32"/>
      <c r="AG372" s="20"/>
    </row>
    <row r="373" spans="1:33">
      <c r="A373" s="10">
        <f>Weekly!B373</f>
        <v>1957.1088287179975</v>
      </c>
      <c r="B373" s="1">
        <f>Weekly!C373</f>
        <v>43.51</v>
      </c>
      <c r="C373" s="6"/>
      <c r="D373" s="14"/>
      <c r="F373" s="23">
        <f t="shared" si="142"/>
        <v>1959.0754214346628</v>
      </c>
      <c r="G373" s="23">
        <f t="shared" si="143"/>
        <v>1959.0885183961132</v>
      </c>
      <c r="H373" s="23">
        <f t="shared" si="147"/>
        <v>54.37</v>
      </c>
      <c r="I373" s="23">
        <f t="shared" si="155"/>
        <v>54.93</v>
      </c>
      <c r="J373" s="23">
        <f t="shared" si="156"/>
        <v>55.571666666666658</v>
      </c>
      <c r="K373" s="23">
        <f t="shared" si="157"/>
        <v>-1.1546651471073255</v>
      </c>
      <c r="L373" s="54">
        <f t="shared" si="148"/>
        <v>-2.1623729118555479</v>
      </c>
      <c r="M373" s="24"/>
      <c r="N373" s="32">
        <f t="shared" si="140"/>
        <v>-0.98611252256781878</v>
      </c>
      <c r="O373" s="32">
        <f t="shared" si="149"/>
        <v>-0.16400000000000001</v>
      </c>
      <c r="P373" s="32"/>
      <c r="Q373" s="42"/>
      <c r="R373" s="32"/>
      <c r="S373" s="20"/>
      <c r="U373" s="23">
        <f t="shared" si="144"/>
        <v>1978.485118304073</v>
      </c>
      <c r="V373" s="23">
        <f t="shared" si="145"/>
        <v>1978.524409188424</v>
      </c>
      <c r="W373" s="23">
        <f t="shared" si="146"/>
        <v>96.4375</v>
      </c>
      <c r="X373" s="23">
        <f t="shared" si="151"/>
        <v>99.141666666666666</v>
      </c>
      <c r="Y373" s="23">
        <f t="shared" si="153"/>
        <v>97.913333333333341</v>
      </c>
      <c r="Z373" s="23">
        <f t="shared" si="154"/>
        <v>1.2545107918567444</v>
      </c>
      <c r="AA373" s="47">
        <f t="shared" si="152"/>
        <v>-1.5072853543950493</v>
      </c>
      <c r="AB373" s="24"/>
      <c r="AC373" s="32">
        <f t="shared" si="141"/>
        <v>0.82633446367295671</v>
      </c>
      <c r="AD373" s="49">
        <f t="shared" si="150"/>
        <v>-0.22450000000000001</v>
      </c>
      <c r="AE373" s="32"/>
      <c r="AF373" s="32"/>
      <c r="AG373" s="20"/>
    </row>
    <row r="374" spans="1:33">
      <c r="A374" s="10">
        <f>Weekly!B374</f>
        <v>1957.1279936735075</v>
      </c>
      <c r="B374" s="1">
        <f>Weekly!C374</f>
        <v>43.48</v>
      </c>
      <c r="C374" s="6"/>
      <c r="D374" s="14"/>
      <c r="F374" s="23">
        <f t="shared" si="142"/>
        <v>1959.1016153575633</v>
      </c>
      <c r="G374" s="23">
        <f t="shared" si="143"/>
        <v>1959.1147123190137</v>
      </c>
      <c r="H374" s="23">
        <f t="shared" si="147"/>
        <v>54.97</v>
      </c>
      <c r="I374" s="23">
        <f t="shared" si="155"/>
        <v>54.916666666666664</v>
      </c>
      <c r="J374" s="23">
        <f t="shared" si="156"/>
        <v>55.607222222222219</v>
      </c>
      <c r="K374" s="23">
        <f t="shared" si="157"/>
        <v>-1.2418450840718132</v>
      </c>
      <c r="L374" s="54">
        <f t="shared" si="148"/>
        <v>-1.1459342811185547</v>
      </c>
      <c r="M374" s="24"/>
      <c r="N374" s="32">
        <f t="shared" si="140"/>
        <v>-0.64865276842359298</v>
      </c>
      <c r="O374" s="32">
        <f t="shared" si="149"/>
        <v>-0.16400000000000001</v>
      </c>
      <c r="P374" s="32"/>
      <c r="Q374" s="42"/>
      <c r="R374" s="32"/>
      <c r="S374" s="20"/>
      <c r="U374" s="23">
        <f t="shared" si="144"/>
        <v>1978.563700072775</v>
      </c>
      <c r="V374" s="23">
        <f t="shared" si="145"/>
        <v>1978.6029909571259</v>
      </c>
      <c r="W374" s="23">
        <f t="shared" si="146"/>
        <v>103.1525</v>
      </c>
      <c r="X374" s="23">
        <f t="shared" si="151"/>
        <v>101.4875</v>
      </c>
      <c r="Y374" s="23">
        <f t="shared" si="153"/>
        <v>98.664444444444442</v>
      </c>
      <c r="Z374" s="23">
        <f t="shared" si="154"/>
        <v>2.8612693979594095</v>
      </c>
      <c r="AA374" s="47">
        <f t="shared" si="152"/>
        <v>4.5488074055721972</v>
      </c>
      <c r="AB374" s="24"/>
      <c r="AC374" s="32">
        <f t="shared" si="141"/>
        <v>0.99501384563055839</v>
      </c>
      <c r="AD374" s="49">
        <f t="shared" si="150"/>
        <v>-0.22450000000000001</v>
      </c>
      <c r="AE374" s="32"/>
      <c r="AF374" s="32"/>
      <c r="AG374" s="20"/>
    </row>
    <row r="375" spans="1:33">
      <c r="A375" s="10">
        <f>Weekly!B375</f>
        <v>1957.1471586290174</v>
      </c>
      <c r="B375" s="1">
        <f>Weekly!C375</f>
        <v>43.74</v>
      </c>
      <c r="C375" s="6"/>
      <c r="D375" s="14"/>
      <c r="F375" s="23">
        <f t="shared" si="142"/>
        <v>1959.1278092804639</v>
      </c>
      <c r="G375" s="23">
        <f t="shared" si="143"/>
        <v>1959.1409062419143</v>
      </c>
      <c r="H375" s="23">
        <f t="shared" si="147"/>
        <v>55.41</v>
      </c>
      <c r="I375" s="23">
        <f t="shared" si="155"/>
        <v>55.606666666666662</v>
      </c>
      <c r="J375" s="23">
        <f t="shared" si="156"/>
        <v>55.669444444444444</v>
      </c>
      <c r="K375" s="23">
        <f t="shared" si="157"/>
        <v>-0.11276882391099141</v>
      </c>
      <c r="L375" s="54">
        <f t="shared" si="148"/>
        <v>-0.46604460855247387</v>
      </c>
      <c r="M375" s="24"/>
      <c r="N375" s="32">
        <f t="shared" si="140"/>
        <v>-7.6811749633784896E-3</v>
      </c>
      <c r="O375" s="32">
        <f t="shared" si="149"/>
        <v>-0.16400000000000001</v>
      </c>
      <c r="P375" s="32"/>
      <c r="Q375" s="42"/>
      <c r="R375" s="32"/>
      <c r="S375" s="20"/>
      <c r="U375" s="23">
        <f t="shared" si="144"/>
        <v>1978.6422818414769</v>
      </c>
      <c r="V375" s="23">
        <f t="shared" si="145"/>
        <v>1978.6815727258279</v>
      </c>
      <c r="W375" s="23">
        <f t="shared" si="146"/>
        <v>104.8725</v>
      </c>
      <c r="X375" s="23">
        <f t="shared" si="151"/>
        <v>103.72166666666665</v>
      </c>
      <c r="Y375" s="23">
        <f t="shared" si="153"/>
        <v>99.086333333333329</v>
      </c>
      <c r="Z375" s="23">
        <f t="shared" si="154"/>
        <v>4.6780753484335191</v>
      </c>
      <c r="AA375" s="47">
        <f t="shared" si="152"/>
        <v>5.8395204182211558</v>
      </c>
      <c r="AB375" s="24"/>
      <c r="AC375" s="32">
        <f t="shared" si="141"/>
        <v>0.69811519087140284</v>
      </c>
      <c r="AD375" s="49">
        <f t="shared" si="150"/>
        <v>-0.22450000000000001</v>
      </c>
      <c r="AE375" s="32"/>
      <c r="AF375" s="32"/>
      <c r="AG375" s="20"/>
    </row>
    <row r="376" spans="1:33">
      <c r="A376" s="10">
        <f>Weekly!B376</f>
        <v>1957.1663235845274</v>
      </c>
      <c r="B376" s="1">
        <f>Weekly!C376</f>
        <v>44.07</v>
      </c>
      <c r="C376" s="6"/>
      <c r="D376" s="14"/>
      <c r="F376" s="23">
        <f t="shared" si="142"/>
        <v>1959.1540032033645</v>
      </c>
      <c r="G376" s="23">
        <f t="shared" si="143"/>
        <v>1959.1671001648149</v>
      </c>
      <c r="H376" s="23">
        <f t="shared" si="147"/>
        <v>56.44</v>
      </c>
      <c r="I376" s="23">
        <f t="shared" si="155"/>
        <v>56.080000000000005</v>
      </c>
      <c r="J376" s="23">
        <f t="shared" si="156"/>
        <v>55.893333333333331</v>
      </c>
      <c r="K376" s="23">
        <f t="shared" si="157"/>
        <v>0.33396946564887564</v>
      </c>
      <c r="L376" s="54">
        <f t="shared" si="148"/>
        <v>0.97805343511450094</v>
      </c>
      <c r="M376" s="24"/>
      <c r="N376" s="32">
        <f t="shared" si="140"/>
        <v>0.63688452562857722</v>
      </c>
      <c r="O376" s="32">
        <f t="shared" si="149"/>
        <v>-0.16400000000000001</v>
      </c>
      <c r="P376" s="32"/>
      <c r="Q376" s="42"/>
      <c r="R376" s="32"/>
      <c r="S376" s="20"/>
      <c r="U376" s="23">
        <f t="shared" si="144"/>
        <v>1978.7208636101789</v>
      </c>
      <c r="V376" s="23">
        <f t="shared" si="145"/>
        <v>1978.7601544945298</v>
      </c>
      <c r="W376" s="23">
        <f t="shared" si="146"/>
        <v>103.13999999999999</v>
      </c>
      <c r="X376" s="23">
        <f t="shared" si="151"/>
        <v>101.295</v>
      </c>
      <c r="Y376" s="23">
        <f t="shared" si="153"/>
        <v>99.35522222222221</v>
      </c>
      <c r="Z376" s="23">
        <f t="shared" si="154"/>
        <v>1.9523662011838638</v>
      </c>
      <c r="AA376" s="47">
        <f t="shared" si="152"/>
        <v>3.8093395526936469</v>
      </c>
      <c r="AB376" s="24"/>
      <c r="AC376" s="32">
        <f t="shared" si="141"/>
        <v>7.4560679618032935E-2</v>
      </c>
      <c r="AD376" s="49">
        <f t="shared" si="150"/>
        <v>-0.22450000000000001</v>
      </c>
      <c r="AE376" s="32"/>
      <c r="AF376" s="32"/>
      <c r="AG376" s="20"/>
    </row>
    <row r="377" spans="1:33">
      <c r="A377" s="10">
        <f>Weekly!B377</f>
        <v>1957.1854885400373</v>
      </c>
      <c r="B377" s="1">
        <f>Weekly!C377</f>
        <v>44.05</v>
      </c>
      <c r="C377" s="6"/>
      <c r="D377" s="14"/>
      <c r="F377" s="23">
        <f t="shared" si="142"/>
        <v>1959.1801971262651</v>
      </c>
      <c r="G377" s="23">
        <f t="shared" si="143"/>
        <v>1959.1932940877155</v>
      </c>
      <c r="H377" s="23">
        <f t="shared" si="147"/>
        <v>56.39</v>
      </c>
      <c r="I377" s="23">
        <f t="shared" si="155"/>
        <v>56.196666666666665</v>
      </c>
      <c r="J377" s="23">
        <f t="shared" si="156"/>
        <v>56.172222222222217</v>
      </c>
      <c r="K377" s="23">
        <f t="shared" si="157"/>
        <v>4.3516961724865411E-2</v>
      </c>
      <c r="L377" s="54">
        <f t="shared" si="148"/>
        <v>0.38769656809416464</v>
      </c>
      <c r="M377" s="24"/>
      <c r="N377" s="32">
        <f t="shared" si="140"/>
        <v>0.98344487849823503</v>
      </c>
      <c r="O377" s="32">
        <f t="shared" si="149"/>
        <v>-0.16400000000000001</v>
      </c>
      <c r="P377" s="32"/>
      <c r="Q377" s="42"/>
      <c r="R377" s="32"/>
      <c r="S377" s="20"/>
      <c r="U377" s="23">
        <f t="shared" si="144"/>
        <v>1978.7994453788808</v>
      </c>
      <c r="V377" s="23">
        <f t="shared" si="145"/>
        <v>1978.8387362632318</v>
      </c>
      <c r="W377" s="23">
        <f t="shared" si="146"/>
        <v>95.872500000000002</v>
      </c>
      <c r="X377" s="23">
        <f t="shared" si="151"/>
        <v>98.264166666666668</v>
      </c>
      <c r="Y377" s="23">
        <f t="shared" si="153"/>
        <v>99.400222222222226</v>
      </c>
      <c r="Z377" s="23">
        <f t="shared" si="154"/>
        <v>-1.1429104786262467</v>
      </c>
      <c r="AA377" s="47">
        <f t="shared" si="152"/>
        <v>-3.5490083858520372</v>
      </c>
      <c r="AB377" s="24"/>
      <c r="AC377" s="32">
        <f t="shared" si="141"/>
        <v>-0.58388160227819885</v>
      </c>
      <c r="AD377" s="49">
        <f t="shared" si="150"/>
        <v>-0.22450000000000001</v>
      </c>
      <c r="AE377" s="32"/>
      <c r="AF377" s="32"/>
      <c r="AG377" s="20"/>
    </row>
    <row r="378" spans="1:33">
      <c r="A378" s="10">
        <f>Weekly!B378</f>
        <v>1957.2046534955473</v>
      </c>
      <c r="B378" s="1">
        <f>Weekly!C378</f>
        <v>44.06</v>
      </c>
      <c r="C378" s="6"/>
      <c r="D378" s="14"/>
      <c r="F378" s="23">
        <f t="shared" si="142"/>
        <v>1959.2063910491656</v>
      </c>
      <c r="G378" s="23">
        <f t="shared" si="143"/>
        <v>1959.219488010616</v>
      </c>
      <c r="H378" s="23">
        <f t="shared" si="147"/>
        <v>55.76</v>
      </c>
      <c r="I378" s="23">
        <f t="shared" si="155"/>
        <v>56.160000000000004</v>
      </c>
      <c r="J378" s="23">
        <f t="shared" si="156"/>
        <v>56.518333333333331</v>
      </c>
      <c r="K378" s="23">
        <f t="shared" si="157"/>
        <v>-0.63401256229540515</v>
      </c>
      <c r="L378" s="54">
        <f t="shared" si="148"/>
        <v>-1.3417475155554248</v>
      </c>
      <c r="M378" s="24"/>
      <c r="N378" s="32">
        <f t="shared" si="140"/>
        <v>0.86984044294964269</v>
      </c>
      <c r="O378" s="32">
        <f t="shared" si="149"/>
        <v>-0.16400000000000001</v>
      </c>
      <c r="P378" s="32"/>
      <c r="Q378" s="42"/>
      <c r="R378" s="32"/>
      <c r="S378" s="20"/>
      <c r="U378" s="23">
        <f t="shared" si="144"/>
        <v>1978.8780271475828</v>
      </c>
      <c r="V378" s="23">
        <f t="shared" si="145"/>
        <v>1978.9173180319337</v>
      </c>
      <c r="W378" s="23">
        <f t="shared" si="146"/>
        <v>95.78</v>
      </c>
      <c r="X378" s="23">
        <f t="shared" si="151"/>
        <v>96.338166666666666</v>
      </c>
      <c r="Y378" s="23">
        <f t="shared" si="153"/>
        <v>99.992166666666662</v>
      </c>
      <c r="Z378" s="23">
        <f t="shared" si="154"/>
        <v>-3.6542862524231001</v>
      </c>
      <c r="AA378" s="47">
        <f t="shared" si="152"/>
        <v>-4.2124966455705621</v>
      </c>
      <c r="AB378" s="24"/>
      <c r="AC378" s="32">
        <f t="shared" si="141"/>
        <v>-0.96911919334779517</v>
      </c>
      <c r="AD378" s="49">
        <f t="shared" si="150"/>
        <v>-0.22450000000000001</v>
      </c>
      <c r="AE378" s="32"/>
      <c r="AF378" s="32"/>
      <c r="AG378" s="20"/>
    </row>
    <row r="379" spans="1:33">
      <c r="A379" s="10">
        <f>Weekly!B379</f>
        <v>1957.2238184510572</v>
      </c>
      <c r="B379" s="1">
        <f>Weekly!C379</f>
        <v>44.11</v>
      </c>
      <c r="C379" s="6"/>
      <c r="D379" s="14"/>
      <c r="F379" s="23">
        <f t="shared" si="142"/>
        <v>1959.2325849720662</v>
      </c>
      <c r="G379" s="23">
        <f t="shared" si="143"/>
        <v>1959.2456819335166</v>
      </c>
      <c r="H379" s="23">
        <f t="shared" si="147"/>
        <v>56.33</v>
      </c>
      <c r="I379" s="23">
        <f t="shared" si="155"/>
        <v>56.669999999999995</v>
      </c>
      <c r="J379" s="23">
        <f t="shared" si="156"/>
        <v>56.872777777777777</v>
      </c>
      <c r="K379" s="23">
        <f t="shared" si="157"/>
        <v>-0.3565462875228409</v>
      </c>
      <c r="L379" s="54">
        <f t="shared" si="148"/>
        <v>-0.95437184358851956</v>
      </c>
      <c r="M379" s="24"/>
      <c r="N379" s="32">
        <f t="shared" si="140"/>
        <v>0.3492279969481954</v>
      </c>
      <c r="O379" s="32">
        <f t="shared" si="149"/>
        <v>-0.16400000000000001</v>
      </c>
      <c r="P379" s="32"/>
      <c r="Q379" s="42"/>
      <c r="R379" s="32"/>
      <c r="S379" s="20"/>
      <c r="U379" s="23">
        <f t="shared" si="144"/>
        <v>1978.9566089162847</v>
      </c>
      <c r="V379" s="23">
        <f t="shared" si="145"/>
        <v>1978.9958998006357</v>
      </c>
      <c r="W379" s="23">
        <f t="shared" si="146"/>
        <v>97.361999999999995</v>
      </c>
      <c r="X379" s="23">
        <f t="shared" si="151"/>
        <v>97.629000000000005</v>
      </c>
      <c r="Y379" s="23">
        <f t="shared" si="153"/>
        <v>99.800777777777768</v>
      </c>
      <c r="Z379" s="23">
        <f t="shared" si="154"/>
        <v>-2.1761130786110416</v>
      </c>
      <c r="AA379" s="47">
        <f t="shared" si="152"/>
        <v>-2.4436460637692559</v>
      </c>
      <c r="AB379" s="24"/>
      <c r="AC379" s="32">
        <f t="shared" si="141"/>
        <v>-0.90089514329071962</v>
      </c>
      <c r="AD379" s="49">
        <f t="shared" si="150"/>
        <v>-0.22450000000000001</v>
      </c>
      <c r="AE379" s="32"/>
      <c r="AF379" s="32"/>
      <c r="AG379" s="20"/>
    </row>
    <row r="380" spans="1:33">
      <c r="A380" s="10">
        <f>Weekly!B380</f>
        <v>1957.2429834065672</v>
      </c>
      <c r="B380" s="1">
        <f>Weekly!C380</f>
        <v>44.49</v>
      </c>
      <c r="C380" s="6"/>
      <c r="D380" s="14"/>
      <c r="F380" s="23">
        <f t="shared" si="142"/>
        <v>1959.2587788949668</v>
      </c>
      <c r="G380" s="23">
        <f t="shared" si="143"/>
        <v>1959.2718758564172</v>
      </c>
      <c r="H380" s="23">
        <f t="shared" si="147"/>
        <v>57.92</v>
      </c>
      <c r="I380" s="23">
        <f t="shared" si="155"/>
        <v>57.403333333333336</v>
      </c>
      <c r="J380" s="23">
        <f t="shared" si="156"/>
        <v>57.216666666666669</v>
      </c>
      <c r="K380" s="23">
        <f t="shared" si="157"/>
        <v>0.3262452665307336</v>
      </c>
      <c r="L380" s="54">
        <f t="shared" si="148"/>
        <v>1.229245557821157</v>
      </c>
      <c r="M380" s="24"/>
      <c r="N380" s="32">
        <f t="shared" si="140"/>
        <v>-0.33479211006077475</v>
      </c>
      <c r="O380" s="32">
        <f t="shared" si="149"/>
        <v>-0.16400000000000001</v>
      </c>
      <c r="P380" s="32"/>
      <c r="Q380" s="42"/>
      <c r="R380" s="32"/>
      <c r="S380" s="20"/>
      <c r="U380" s="23">
        <f t="shared" si="144"/>
        <v>1979.0351906849867</v>
      </c>
      <c r="V380" s="23">
        <f t="shared" si="145"/>
        <v>1979.0744815693376</v>
      </c>
      <c r="W380" s="23">
        <f t="shared" si="146"/>
        <v>99.745000000000005</v>
      </c>
      <c r="X380" s="23">
        <f t="shared" si="151"/>
        <v>98.448999999999998</v>
      </c>
      <c r="Y380" s="23">
        <f t="shared" si="153"/>
        <v>99.19938888888889</v>
      </c>
      <c r="Z380" s="23">
        <f t="shared" si="154"/>
        <v>-0.75644507218626256</v>
      </c>
      <c r="AA380" s="47">
        <f t="shared" si="152"/>
        <v>0.55001458902357303</v>
      </c>
      <c r="AB380" s="24"/>
      <c r="AC380" s="32">
        <f t="shared" si="141"/>
        <v>-0.41113224335447468</v>
      </c>
      <c r="AD380" s="49">
        <f t="shared" si="150"/>
        <v>-0.22450000000000001</v>
      </c>
      <c r="AE380" s="32"/>
      <c r="AF380" s="32"/>
      <c r="AG380" s="20"/>
    </row>
    <row r="381" spans="1:33">
      <c r="A381" s="10">
        <f>Weekly!B381</f>
        <v>1957.2621483620771</v>
      </c>
      <c r="B381" s="1">
        <f>Weekly!C381</f>
        <v>44.98</v>
      </c>
      <c r="C381" s="6"/>
      <c r="D381" s="14"/>
      <c r="F381" s="23">
        <f t="shared" si="142"/>
        <v>1959.2849728178674</v>
      </c>
      <c r="G381" s="23">
        <f t="shared" si="143"/>
        <v>1959.2980697793178</v>
      </c>
      <c r="H381" s="23">
        <f t="shared" si="147"/>
        <v>57.96</v>
      </c>
      <c r="I381" s="23">
        <f t="shared" si="155"/>
        <v>57.788333333333334</v>
      </c>
      <c r="J381" s="23">
        <f t="shared" si="156"/>
        <v>57.335555555555551</v>
      </c>
      <c r="K381" s="23">
        <f t="shared" si="157"/>
        <v>0.78969807371809253</v>
      </c>
      <c r="L381" s="54">
        <f t="shared" si="148"/>
        <v>1.0891050734467722</v>
      </c>
      <c r="M381" s="24"/>
      <c r="N381" s="32">
        <f t="shared" si="140"/>
        <v>-0.86215926797380793</v>
      </c>
      <c r="O381" s="32">
        <f t="shared" si="149"/>
        <v>-0.16400000000000001</v>
      </c>
      <c r="P381" s="32"/>
      <c r="Q381" s="42"/>
      <c r="R381" s="32"/>
      <c r="S381" s="20"/>
      <c r="U381" s="23">
        <f t="shared" si="144"/>
        <v>1979.1137724536886</v>
      </c>
      <c r="V381" s="23">
        <f t="shared" si="145"/>
        <v>1979.1530633380396</v>
      </c>
      <c r="W381" s="23">
        <f t="shared" si="146"/>
        <v>98.24</v>
      </c>
      <c r="X381" s="23">
        <f t="shared" si="151"/>
        <v>99.916666666666671</v>
      </c>
      <c r="Y381" s="23">
        <f t="shared" si="153"/>
        <v>99.104111111111123</v>
      </c>
      <c r="Z381" s="23">
        <f t="shared" si="154"/>
        <v>0.81990095713038169</v>
      </c>
      <c r="AA381" s="47">
        <f t="shared" si="152"/>
        <v>-0.87192256852223204</v>
      </c>
      <c r="AB381" s="24"/>
      <c r="AC381" s="32">
        <f t="shared" si="141"/>
        <v>0.27100400247290907</v>
      </c>
      <c r="AD381" s="49">
        <f t="shared" si="150"/>
        <v>-0.22450000000000001</v>
      </c>
      <c r="AE381" s="32"/>
      <c r="AF381" s="32"/>
      <c r="AG381" s="20"/>
    </row>
    <row r="382" spans="1:33">
      <c r="A382" s="10">
        <f>Weekly!B382</f>
        <v>1957.2813133175871</v>
      </c>
      <c r="B382" s="1">
        <f>Weekly!C382</f>
        <v>45.41</v>
      </c>
      <c r="C382" s="6"/>
      <c r="D382" s="14"/>
      <c r="F382" s="23">
        <f t="shared" si="142"/>
        <v>1959.3111667407679</v>
      </c>
      <c r="G382" s="23">
        <f t="shared" si="143"/>
        <v>1959.3242637022183</v>
      </c>
      <c r="H382" s="23">
        <f t="shared" si="147"/>
        <v>57.484999999999999</v>
      </c>
      <c r="I382" s="23">
        <f t="shared" si="155"/>
        <v>57.868333333333332</v>
      </c>
      <c r="J382" s="23">
        <f t="shared" si="156"/>
        <v>57.435555555555553</v>
      </c>
      <c r="K382" s="23">
        <f t="shared" si="157"/>
        <v>0.75350150893755963</v>
      </c>
      <c r="L382" s="54">
        <f t="shared" si="148"/>
        <v>8.6086821945374759E-2</v>
      </c>
      <c r="M382" s="24"/>
      <c r="N382" s="32">
        <f t="shared" si="140"/>
        <v>-0.98611252257190074</v>
      </c>
      <c r="O382" s="32">
        <f t="shared" si="149"/>
        <v>-0.16400000000000001</v>
      </c>
      <c r="P382" s="32"/>
      <c r="Q382" s="42"/>
      <c r="R382" s="32"/>
      <c r="S382" s="20"/>
      <c r="U382" s="23">
        <f t="shared" si="144"/>
        <v>1979.1923542223906</v>
      </c>
      <c r="V382" s="23">
        <f t="shared" si="145"/>
        <v>1979.2316451067416</v>
      </c>
      <c r="W382" s="23">
        <f t="shared" si="146"/>
        <v>101.765</v>
      </c>
      <c r="X382" s="23">
        <f t="shared" si="151"/>
        <v>100.47833333333334</v>
      </c>
      <c r="Y382" s="23">
        <f t="shared" si="153"/>
        <v>99.864388888888897</v>
      </c>
      <c r="Z382" s="23">
        <f t="shared" si="154"/>
        <v>0.61477815192714225</v>
      </c>
      <c r="AA382" s="47">
        <f t="shared" si="152"/>
        <v>1.9031920509980482</v>
      </c>
      <c r="AB382" s="24"/>
      <c r="AC382" s="32">
        <f t="shared" si="141"/>
        <v>0.82633446366943919</v>
      </c>
      <c r="AD382" s="49">
        <f t="shared" si="150"/>
        <v>-0.22450000000000001</v>
      </c>
      <c r="AE382" s="32"/>
      <c r="AF382" s="32"/>
      <c r="AG382" s="20"/>
    </row>
    <row r="383" spans="1:33">
      <c r="A383" s="10">
        <f>Weekly!B383</f>
        <v>1957.300478273097</v>
      </c>
      <c r="B383" s="1">
        <f>Weekly!C383</f>
        <v>45.5</v>
      </c>
      <c r="C383" s="6"/>
      <c r="D383" s="14"/>
      <c r="F383" s="23">
        <f t="shared" si="142"/>
        <v>1959.3373606636685</v>
      </c>
      <c r="G383" s="23">
        <f t="shared" si="143"/>
        <v>1959.3504576251189</v>
      </c>
      <c r="H383" s="23">
        <f t="shared" si="147"/>
        <v>58.16</v>
      </c>
      <c r="I383" s="23">
        <f t="shared" si="155"/>
        <v>58.04999999999999</v>
      </c>
      <c r="J383" s="23">
        <f t="shared" si="156"/>
        <v>57.635000000000005</v>
      </c>
      <c r="K383" s="23">
        <f t="shared" si="157"/>
        <v>0.72004858159102625</v>
      </c>
      <c r="L383" s="54">
        <f t="shared" si="148"/>
        <v>0.91090483213323026</v>
      </c>
      <c r="M383" s="24"/>
      <c r="N383" s="32">
        <f t="shared" si="140"/>
        <v>-0.64865276844195274</v>
      </c>
      <c r="O383" s="32">
        <f t="shared" si="149"/>
        <v>-0.16400000000000001</v>
      </c>
      <c r="P383" s="32"/>
      <c r="Q383" s="42"/>
      <c r="R383" s="32"/>
      <c r="S383" s="20"/>
      <c r="U383" s="23">
        <f t="shared" si="144"/>
        <v>1979.2709359910925</v>
      </c>
      <c r="V383" s="23">
        <f t="shared" si="145"/>
        <v>1979.3102268754435</v>
      </c>
      <c r="W383" s="23">
        <f t="shared" si="146"/>
        <v>101.43</v>
      </c>
      <c r="X383" s="23">
        <f t="shared" si="151"/>
        <v>100.88499999999999</v>
      </c>
      <c r="Y383" s="23">
        <f t="shared" si="153"/>
        <v>101.09272222222222</v>
      </c>
      <c r="Z383" s="23">
        <f t="shared" si="154"/>
        <v>-0.20547693014499879</v>
      </c>
      <c r="AA383" s="47">
        <f t="shared" si="152"/>
        <v>0.3336321056192082</v>
      </c>
      <c r="AB383" s="24"/>
      <c r="AC383" s="32">
        <f t="shared" si="141"/>
        <v>0.99501384563118134</v>
      </c>
      <c r="AD383" s="49">
        <f t="shared" si="150"/>
        <v>-0.22450000000000001</v>
      </c>
      <c r="AE383" s="32"/>
      <c r="AF383" s="32"/>
      <c r="AG383" s="20"/>
    </row>
    <row r="384" spans="1:33">
      <c r="A384" s="10">
        <f>Weekly!B384</f>
        <v>1957.319643228607</v>
      </c>
      <c r="B384" s="1">
        <f>Weekly!C384</f>
        <v>46.34</v>
      </c>
      <c r="C384" s="6"/>
      <c r="D384" s="14"/>
      <c r="F384" s="23">
        <f t="shared" si="142"/>
        <v>1959.3635545865691</v>
      </c>
      <c r="G384" s="23">
        <f t="shared" si="143"/>
        <v>1959.3766515480195</v>
      </c>
      <c r="H384" s="23">
        <f t="shared" si="147"/>
        <v>58.504999999999995</v>
      </c>
      <c r="I384" s="23">
        <f t="shared" si="155"/>
        <v>58.05833333333333</v>
      </c>
      <c r="J384" s="23">
        <f t="shared" si="156"/>
        <v>57.962777777777774</v>
      </c>
      <c r="K384" s="23">
        <f t="shared" si="157"/>
        <v>0.16485675673085787</v>
      </c>
      <c r="L384" s="54">
        <f t="shared" si="148"/>
        <v>0.93546624749600849</v>
      </c>
      <c r="M384" s="24"/>
      <c r="N384" s="32">
        <f t="shared" si="140"/>
        <v>-7.6811749879556832E-3</v>
      </c>
      <c r="O384" s="32">
        <f t="shared" si="149"/>
        <v>-0.16400000000000001</v>
      </c>
      <c r="P384" s="32"/>
      <c r="Q384" s="42"/>
      <c r="R384" s="32"/>
      <c r="S384" s="20"/>
      <c r="U384" s="23">
        <f t="shared" si="144"/>
        <v>1979.3495177597945</v>
      </c>
      <c r="V384" s="23">
        <f t="shared" si="145"/>
        <v>1979.3888086441455</v>
      </c>
      <c r="W384" s="23">
        <f t="shared" si="146"/>
        <v>99.46</v>
      </c>
      <c r="X384" s="23">
        <f t="shared" si="151"/>
        <v>101.0575</v>
      </c>
      <c r="Y384" s="23">
        <f t="shared" si="153"/>
        <v>102.39166666666668</v>
      </c>
      <c r="Z384" s="23">
        <f t="shared" si="154"/>
        <v>-1.3030031740864367</v>
      </c>
      <c r="AA384" s="47">
        <f t="shared" si="152"/>
        <v>-2.8631887360625274</v>
      </c>
      <c r="AB384" s="24"/>
      <c r="AC384" s="32">
        <f t="shared" si="141"/>
        <v>0.69811519087587481</v>
      </c>
      <c r="AD384" s="49">
        <f t="shared" si="150"/>
        <v>-0.22450000000000001</v>
      </c>
      <c r="AE384" s="32"/>
      <c r="AF384" s="32"/>
      <c r="AG384" s="20"/>
    </row>
    <row r="385" spans="1:33">
      <c r="A385" s="10">
        <f>Weekly!B385</f>
        <v>1957.3388081841169</v>
      </c>
      <c r="B385" s="1">
        <f>Weekly!C385</f>
        <v>46.59</v>
      </c>
      <c r="C385" s="6"/>
      <c r="D385" s="14"/>
      <c r="F385" s="23">
        <f t="shared" si="142"/>
        <v>1959.3897485094697</v>
      </c>
      <c r="G385" s="23">
        <f t="shared" si="143"/>
        <v>1959.4028454709201</v>
      </c>
      <c r="H385" s="23">
        <f t="shared" si="147"/>
        <v>57.51</v>
      </c>
      <c r="I385" s="23">
        <f t="shared" si="155"/>
        <v>57.768333333333324</v>
      </c>
      <c r="J385" s="23">
        <f t="shared" si="156"/>
        <v>58.183888888888887</v>
      </c>
      <c r="K385" s="23">
        <f t="shared" si="157"/>
        <v>-0.71421069215420463</v>
      </c>
      <c r="L385" s="54">
        <f t="shared" si="148"/>
        <v>-1.1582053069291831</v>
      </c>
      <c r="M385" s="24"/>
      <c r="N385" s="32">
        <f t="shared" si="140"/>
        <v>0.63688452560980402</v>
      </c>
      <c r="O385" s="32">
        <f t="shared" si="149"/>
        <v>-0.16400000000000001</v>
      </c>
      <c r="P385" s="32"/>
      <c r="Q385" s="42"/>
      <c r="R385" s="32"/>
      <c r="S385" s="20"/>
      <c r="U385" s="23">
        <f t="shared" si="144"/>
        <v>1979.4280995284964</v>
      </c>
      <c r="V385" s="23">
        <f t="shared" si="145"/>
        <v>1979.4673904128474</v>
      </c>
      <c r="W385" s="23">
        <f t="shared" si="146"/>
        <v>102.2825</v>
      </c>
      <c r="X385" s="23">
        <f t="shared" si="151"/>
        <v>101.48583333333333</v>
      </c>
      <c r="Y385" s="23">
        <f t="shared" si="153"/>
        <v>103.02555555555557</v>
      </c>
      <c r="Z385" s="23">
        <f t="shared" si="154"/>
        <v>-1.4945051389622988</v>
      </c>
      <c r="AA385" s="47">
        <f t="shared" si="152"/>
        <v>-0.72123421373339047</v>
      </c>
      <c r="AB385" s="24"/>
      <c r="AC385" s="32">
        <f t="shared" si="141"/>
        <v>7.4560679624261467E-2</v>
      </c>
      <c r="AD385" s="49">
        <f t="shared" si="150"/>
        <v>-0.22450000000000001</v>
      </c>
      <c r="AE385" s="32"/>
      <c r="AF385" s="32"/>
      <c r="AG385" s="20"/>
    </row>
    <row r="386" spans="1:33">
      <c r="A386" s="10">
        <f>Weekly!B386</f>
        <v>1957.3579731396269</v>
      </c>
      <c r="B386" s="1">
        <f>Weekly!C386</f>
        <v>47.15</v>
      </c>
      <c r="C386" s="6"/>
      <c r="D386" s="14"/>
      <c r="F386" s="23">
        <f t="shared" si="142"/>
        <v>1959.4159424323702</v>
      </c>
      <c r="G386" s="23">
        <f t="shared" si="143"/>
        <v>1959.4290393938206</v>
      </c>
      <c r="H386" s="23">
        <f t="shared" si="147"/>
        <v>57.29</v>
      </c>
      <c r="I386" s="23">
        <f t="shared" si="155"/>
        <v>57.451666666666661</v>
      </c>
      <c r="J386" s="23">
        <f t="shared" si="156"/>
        <v>58.346111111111099</v>
      </c>
      <c r="K386" s="23">
        <f t="shared" si="157"/>
        <v>-1.5329975338735258</v>
      </c>
      <c r="L386" s="54">
        <f t="shared" si="148"/>
        <v>-1.8100796968282928</v>
      </c>
      <c r="M386" s="24"/>
      <c r="N386" s="32">
        <f t="shared" ref="N386:N449" si="158" xml:space="preserve"> SIN((2*PI()*(G386-2000+O386)/0.235745306106089) + 0.083216746)</f>
        <v>0.98344487849378126</v>
      </c>
      <c r="O386" s="32">
        <f t="shared" si="149"/>
        <v>-0.16400000000000001</v>
      </c>
      <c r="P386" s="32"/>
      <c r="Q386" s="42"/>
      <c r="R386" s="32"/>
      <c r="S386" s="20"/>
      <c r="U386" s="23">
        <f t="shared" si="144"/>
        <v>1979.5066812971984</v>
      </c>
      <c r="V386" s="23">
        <f t="shared" si="145"/>
        <v>1979.5459721815494</v>
      </c>
      <c r="W386" s="23">
        <f t="shared" si="146"/>
        <v>102.715</v>
      </c>
      <c r="X386" s="23">
        <f t="shared" si="151"/>
        <v>103.94416666666666</v>
      </c>
      <c r="Y386" s="23">
        <f t="shared" si="153"/>
        <v>103.56777777777779</v>
      </c>
      <c r="Z386" s="23">
        <f t="shared" si="154"/>
        <v>0.36342277199041817</v>
      </c>
      <c r="AA386" s="47">
        <f t="shared" si="152"/>
        <v>-0.8234006715945652</v>
      </c>
      <c r="AB386" s="24"/>
      <c r="AC386" s="32">
        <f t="shared" ref="AC386:AC449" si="159" xml:space="preserve"> SIN((2*PI()*(V386-2000+AD386)/0.707235918318267) + 5.263726692)</f>
        <v>-0.58388160227312824</v>
      </c>
      <c r="AD386" s="49">
        <f t="shared" si="150"/>
        <v>-0.22450000000000001</v>
      </c>
      <c r="AE386" s="32"/>
      <c r="AF386" s="32"/>
      <c r="AG386" s="20"/>
    </row>
    <row r="387" spans="1:33">
      <c r="A387" s="10">
        <f>Weekly!B387</f>
        <v>1957.3771380951368</v>
      </c>
      <c r="B387" s="1">
        <f>Weekly!C387</f>
        <v>47.21</v>
      </c>
      <c r="C387" s="6"/>
      <c r="D387" s="14"/>
      <c r="F387" s="23">
        <f t="shared" si="142"/>
        <v>1959.4421363552708</v>
      </c>
      <c r="G387" s="23">
        <f t="shared" si="143"/>
        <v>1959.4552333167212</v>
      </c>
      <c r="H387" s="23">
        <f t="shared" si="147"/>
        <v>57.555</v>
      </c>
      <c r="I387" s="23">
        <f t="shared" si="155"/>
        <v>58.041666666666664</v>
      </c>
      <c r="J387" s="23">
        <f t="shared" si="156"/>
        <v>58.682222222222222</v>
      </c>
      <c r="K387" s="23">
        <f t="shared" si="157"/>
        <v>-1.0915666300602145</v>
      </c>
      <c r="L387" s="54">
        <f t="shared" si="148"/>
        <v>-1.9208921876775142</v>
      </c>
      <c r="M387" s="24"/>
      <c r="N387" s="32">
        <f t="shared" si="158"/>
        <v>0.86984044296165564</v>
      </c>
      <c r="O387" s="32">
        <f t="shared" si="149"/>
        <v>-0.16400000000000001</v>
      </c>
      <c r="P387" s="32"/>
      <c r="Q387" s="42"/>
      <c r="R387" s="32"/>
      <c r="S387" s="20"/>
      <c r="U387" s="23">
        <f t="shared" si="144"/>
        <v>1979.5852630659003</v>
      </c>
      <c r="V387" s="23">
        <f t="shared" si="145"/>
        <v>1979.6245539502513</v>
      </c>
      <c r="W387" s="23">
        <f t="shared" si="146"/>
        <v>106.83500000000001</v>
      </c>
      <c r="X387" s="23">
        <f t="shared" si="151"/>
        <v>106.20083333333334</v>
      </c>
      <c r="Y387" s="23">
        <f t="shared" si="153"/>
        <v>104.21027777777779</v>
      </c>
      <c r="Z387" s="23">
        <f t="shared" si="154"/>
        <v>1.910133624056054</v>
      </c>
      <c r="AA387" s="47">
        <f t="shared" si="152"/>
        <v>2.5186788464562682</v>
      </c>
      <c r="AB387" s="24"/>
      <c r="AC387" s="32">
        <f t="shared" si="159"/>
        <v>-0.96911919334625496</v>
      </c>
      <c r="AD387" s="49">
        <f t="shared" si="150"/>
        <v>-0.22450000000000001</v>
      </c>
      <c r="AE387" s="32"/>
      <c r="AF387" s="32"/>
      <c r="AG387" s="20"/>
    </row>
    <row r="388" spans="1:33">
      <c r="A388" s="10">
        <f>Weekly!B388</f>
        <v>1957.3963030506468</v>
      </c>
      <c r="B388" s="1">
        <f>Weekly!C388</f>
        <v>47.43</v>
      </c>
      <c r="C388" s="6"/>
      <c r="D388" s="14"/>
      <c r="F388" s="23">
        <f t="shared" ref="F388:F451" si="160">F387+0.0261939229006765</f>
        <v>1959.4683302781714</v>
      </c>
      <c r="G388" s="23">
        <f t="shared" ref="G388:G451" si="161">G387+0.0261939229006765</f>
        <v>1959.4814272396218</v>
      </c>
      <c r="H388" s="23">
        <f t="shared" si="147"/>
        <v>59.28</v>
      </c>
      <c r="I388" s="23">
        <f t="shared" si="155"/>
        <v>58.914999999999999</v>
      </c>
      <c r="J388" s="23">
        <f t="shared" si="156"/>
        <v>58.872222222222213</v>
      </c>
      <c r="K388" s="23">
        <f t="shared" si="157"/>
        <v>7.2662074171958579E-2</v>
      </c>
      <c r="L388" s="54">
        <f t="shared" si="148"/>
        <v>0.69264886288573635</v>
      </c>
      <c r="M388" s="24"/>
      <c r="N388" s="32">
        <f t="shared" si="158"/>
        <v>0.34922799697122581</v>
      </c>
      <c r="O388" s="32">
        <f t="shared" si="149"/>
        <v>-0.16400000000000001</v>
      </c>
      <c r="P388" s="32"/>
      <c r="Q388" s="42"/>
      <c r="R388" s="32"/>
      <c r="S388" s="20"/>
      <c r="U388" s="23">
        <f t="shared" ref="U388:U451" si="162">U387+0.0785817687020297</f>
        <v>1979.6638448346023</v>
      </c>
      <c r="V388" s="23">
        <f t="shared" ref="V388:V451" si="163">V387+0.0785817687020297</f>
        <v>1979.7031357189533</v>
      </c>
      <c r="W388" s="23">
        <f t="shared" ref="W388:W451" si="164">AVERAGEIFS(SP_Index,Year_SP,"&gt;"&amp;U388,Year_SP,"&lt;="&amp;U389)</f>
        <v>109.05250000000001</v>
      </c>
      <c r="X388" s="23">
        <f t="shared" si="151"/>
        <v>107.11250000000001</v>
      </c>
      <c r="Y388" s="23">
        <f t="shared" si="153"/>
        <v>105.03333333333335</v>
      </c>
      <c r="Z388" s="23">
        <f t="shared" si="154"/>
        <v>1.9795303078387727</v>
      </c>
      <c r="AA388" s="47">
        <f t="shared" si="152"/>
        <v>3.8265629958743164</v>
      </c>
      <c r="AB388" s="24"/>
      <c r="AC388" s="32">
        <f t="shared" si="159"/>
        <v>-0.90089514329343057</v>
      </c>
      <c r="AD388" s="49">
        <f t="shared" si="150"/>
        <v>-0.22450000000000001</v>
      </c>
      <c r="AE388" s="32"/>
      <c r="AF388" s="32"/>
      <c r="AG388" s="20"/>
    </row>
    <row r="389" spans="1:33">
      <c r="A389" s="10">
        <f>Weekly!B389</f>
        <v>1957.4154680061567</v>
      </c>
      <c r="B389" s="1">
        <f>Weekly!C389</f>
        <v>47.85</v>
      </c>
      <c r="C389" s="6"/>
      <c r="D389" s="14"/>
      <c r="F389" s="23">
        <f t="shared" si="160"/>
        <v>1959.494524201072</v>
      </c>
      <c r="G389" s="23">
        <f t="shared" si="161"/>
        <v>1959.5076211625224</v>
      </c>
      <c r="H389" s="23">
        <f t="shared" si="147"/>
        <v>59.91</v>
      </c>
      <c r="I389" s="23">
        <f t="shared" si="155"/>
        <v>59.536666666666669</v>
      </c>
      <c r="J389" s="23">
        <f t="shared" si="156"/>
        <v>58.947777777777773</v>
      </c>
      <c r="K389" s="23">
        <f t="shared" si="157"/>
        <v>0.99900099900100958</v>
      </c>
      <c r="L389" s="54">
        <f t="shared" si="148"/>
        <v>1.6323299342167363</v>
      </c>
      <c r="M389" s="24"/>
      <c r="N389" s="32">
        <f t="shared" si="158"/>
        <v>-0.33479211003782944</v>
      </c>
      <c r="O389" s="32">
        <f t="shared" si="149"/>
        <v>-0.16400000000000001</v>
      </c>
      <c r="P389" s="32"/>
      <c r="Q389" s="42"/>
      <c r="R389" s="32"/>
      <c r="S389" s="20"/>
      <c r="U389" s="23">
        <f t="shared" si="162"/>
        <v>1979.7424266033042</v>
      </c>
      <c r="V389" s="23">
        <f t="shared" si="163"/>
        <v>1979.7817174876552</v>
      </c>
      <c r="W389" s="23">
        <f t="shared" si="164"/>
        <v>105.45</v>
      </c>
      <c r="X389" s="23">
        <f t="shared" si="151"/>
        <v>105.87416666666667</v>
      </c>
      <c r="Y389" s="23">
        <f t="shared" si="153"/>
        <v>106.81805555555556</v>
      </c>
      <c r="Z389" s="23">
        <f t="shared" si="154"/>
        <v>-0.88364170643228102</v>
      </c>
      <c r="AA389" s="47">
        <f t="shared" si="152"/>
        <v>-1.2807343743905131</v>
      </c>
      <c r="AB389" s="24"/>
      <c r="AC389" s="32">
        <f t="shared" si="159"/>
        <v>-0.41113224336016829</v>
      </c>
      <c r="AD389" s="49">
        <f t="shared" si="150"/>
        <v>-0.22450000000000001</v>
      </c>
      <c r="AE389" s="32"/>
      <c r="AF389" s="32"/>
      <c r="AG389" s="20"/>
    </row>
    <row r="390" spans="1:33">
      <c r="A390" s="10">
        <f>Weekly!B390</f>
        <v>1957.4346329616667</v>
      </c>
      <c r="B390" s="1">
        <f>Weekly!C390</f>
        <v>48.15</v>
      </c>
      <c r="C390" s="6"/>
      <c r="D390" s="14"/>
      <c r="F390" s="23">
        <f t="shared" si="160"/>
        <v>1959.5207181239725</v>
      </c>
      <c r="G390" s="23">
        <f t="shared" si="161"/>
        <v>1959.5338150854229</v>
      </c>
      <c r="H390" s="23">
        <f t="shared" si="147"/>
        <v>59.42</v>
      </c>
      <c r="I390" s="23">
        <f t="shared" si="155"/>
        <v>59.946666666666665</v>
      </c>
      <c r="J390" s="23">
        <f t="shared" si="156"/>
        <v>59.18</v>
      </c>
      <c r="K390" s="23">
        <f t="shared" si="157"/>
        <v>1.2954827081221199</v>
      </c>
      <c r="L390" s="54">
        <f t="shared" si="148"/>
        <v>0.4055424129773666</v>
      </c>
      <c r="M390" s="24"/>
      <c r="N390" s="32">
        <f t="shared" si="158"/>
        <v>-0.86215926796147102</v>
      </c>
      <c r="O390" s="32">
        <f t="shared" si="149"/>
        <v>-0.16400000000000001</v>
      </c>
      <c r="P390" s="32"/>
      <c r="Q390" s="42"/>
      <c r="R390" s="32"/>
      <c r="S390" s="20"/>
      <c r="U390" s="23">
        <f t="shared" si="162"/>
        <v>1979.8210083720062</v>
      </c>
      <c r="V390" s="23">
        <f t="shared" si="163"/>
        <v>1979.8602992563572</v>
      </c>
      <c r="W390" s="23">
        <f t="shared" si="164"/>
        <v>103.12</v>
      </c>
      <c r="X390" s="23">
        <f t="shared" si="151"/>
        <v>105.3725</v>
      </c>
      <c r="Y390" s="23">
        <f t="shared" si="153"/>
        <v>107.70416666666668</v>
      </c>
      <c r="Z390" s="23">
        <f t="shared" si="154"/>
        <v>-2.1648806530233378</v>
      </c>
      <c r="AA390" s="47">
        <f t="shared" si="152"/>
        <v>-4.2562574954543742</v>
      </c>
      <c r="AB390" s="24"/>
      <c r="AC390" s="32">
        <f t="shared" si="159"/>
        <v>0.27100400246689688</v>
      </c>
      <c r="AD390" s="49">
        <f t="shared" si="150"/>
        <v>-0.22450000000000001</v>
      </c>
      <c r="AE390" s="32"/>
      <c r="AF390" s="32"/>
      <c r="AG390" s="20"/>
    </row>
    <row r="391" spans="1:33">
      <c r="A391" s="10">
        <f>Weekly!B391</f>
        <v>1957.4537979171766</v>
      </c>
      <c r="B391" s="1">
        <f>Weekly!C391</f>
        <v>47.15</v>
      </c>
      <c r="C391" s="6"/>
      <c r="D391" s="14"/>
      <c r="F391" s="23">
        <f t="shared" si="160"/>
        <v>1959.5469120468731</v>
      </c>
      <c r="G391" s="23">
        <f t="shared" si="161"/>
        <v>1959.5600090083235</v>
      </c>
      <c r="H391" s="23">
        <f t="shared" si="147"/>
        <v>60.51</v>
      </c>
      <c r="I391" s="23">
        <f t="shared" si="155"/>
        <v>59.933333333333337</v>
      </c>
      <c r="J391" s="23">
        <f t="shared" si="156"/>
        <v>59.256111111111117</v>
      </c>
      <c r="K391" s="23">
        <f t="shared" si="157"/>
        <v>1.1428732151395504</v>
      </c>
      <c r="L391" s="54">
        <f t="shared" si="148"/>
        <v>2.1160499151517298</v>
      </c>
      <c r="M391" s="24"/>
      <c r="N391" s="32">
        <f t="shared" si="158"/>
        <v>-0.98611252257594484</v>
      </c>
      <c r="O391" s="32">
        <f t="shared" si="149"/>
        <v>-0.16400000000000001</v>
      </c>
      <c r="P391" s="32"/>
      <c r="Q391" s="42"/>
      <c r="R391" s="32"/>
      <c r="S391" s="20"/>
      <c r="U391" s="23">
        <f t="shared" si="162"/>
        <v>1979.8995901407081</v>
      </c>
      <c r="V391" s="23">
        <f t="shared" si="163"/>
        <v>1979.9388810250591</v>
      </c>
      <c r="W391" s="23">
        <f t="shared" si="164"/>
        <v>107.54750000000001</v>
      </c>
      <c r="X391" s="23">
        <f t="shared" si="151"/>
        <v>106.50166666666667</v>
      </c>
      <c r="Y391" s="23">
        <f t="shared" si="153"/>
        <v>107.65055555555557</v>
      </c>
      <c r="Z391" s="23">
        <f t="shared" si="154"/>
        <v>-1.0672391637551737</v>
      </c>
      <c r="AA391" s="47">
        <f t="shared" si="152"/>
        <v>-9.5731559418077428E-2</v>
      </c>
      <c r="AB391" s="24"/>
      <c r="AC391" s="32">
        <f t="shared" si="159"/>
        <v>0.82633446366592156</v>
      </c>
      <c r="AD391" s="49">
        <f t="shared" si="150"/>
        <v>-0.22450000000000001</v>
      </c>
      <c r="AE391" s="32"/>
      <c r="AF391" s="32"/>
      <c r="AG391" s="20"/>
    </row>
    <row r="392" spans="1:33">
      <c r="A392" s="10">
        <f>Weekly!B392</f>
        <v>1957.4729628726866</v>
      </c>
      <c r="B392" s="1">
        <f>Weekly!C392</f>
        <v>47.37</v>
      </c>
      <c r="C392" s="6"/>
      <c r="D392" s="14"/>
      <c r="F392" s="23">
        <f t="shared" si="160"/>
        <v>1959.5731059697737</v>
      </c>
      <c r="G392" s="23">
        <f t="shared" si="161"/>
        <v>1959.5862029312241</v>
      </c>
      <c r="H392" s="23">
        <f t="shared" si="147"/>
        <v>59.87</v>
      </c>
      <c r="I392" s="23">
        <f t="shared" si="155"/>
        <v>59.854999999999997</v>
      </c>
      <c r="J392" s="23">
        <f t="shared" si="156"/>
        <v>59.104444444444454</v>
      </c>
      <c r="K392" s="23">
        <f t="shared" si="157"/>
        <v>1.2698800616610662</v>
      </c>
      <c r="L392" s="54">
        <f t="shared" si="148"/>
        <v>1.295258863781612</v>
      </c>
      <c r="M392" s="24"/>
      <c r="N392" s="32">
        <f t="shared" si="158"/>
        <v>-0.64865276846065867</v>
      </c>
      <c r="O392" s="32">
        <f t="shared" si="149"/>
        <v>-0.16400000000000001</v>
      </c>
      <c r="P392" s="32"/>
      <c r="Q392" s="42"/>
      <c r="R392" s="32"/>
      <c r="S392" s="20"/>
      <c r="U392" s="23">
        <f t="shared" si="162"/>
        <v>1979.9781719094101</v>
      </c>
      <c r="V392" s="23">
        <f t="shared" si="163"/>
        <v>1980.0174627937611</v>
      </c>
      <c r="W392" s="23">
        <f t="shared" si="164"/>
        <v>108.83750000000001</v>
      </c>
      <c r="X392" s="23">
        <f t="shared" si="151"/>
        <v>110.63583333333334</v>
      </c>
      <c r="Y392" s="23">
        <f t="shared" si="153"/>
        <v>107.33583333333334</v>
      </c>
      <c r="Z392" s="23">
        <f t="shared" si="154"/>
        <v>3.0744625513380974</v>
      </c>
      <c r="AA392" s="47">
        <f t="shared" si="152"/>
        <v>1.3990357367452688</v>
      </c>
      <c r="AB392" s="24"/>
      <c r="AC392" s="32">
        <f t="shared" si="159"/>
        <v>0.99501384563180428</v>
      </c>
      <c r="AD392" s="49">
        <f t="shared" si="150"/>
        <v>-0.22450000000000001</v>
      </c>
      <c r="AE392" s="32"/>
      <c r="AF392" s="32"/>
      <c r="AG392" s="20"/>
    </row>
    <row r="393" spans="1:33">
      <c r="A393" s="10">
        <f>Weekly!B393</f>
        <v>1957.4921278281965</v>
      </c>
      <c r="B393" s="1">
        <f>Weekly!C393</f>
        <v>48.69</v>
      </c>
      <c r="C393" s="6"/>
      <c r="D393" s="14"/>
      <c r="F393" s="23">
        <f t="shared" si="160"/>
        <v>1959.5992998926743</v>
      </c>
      <c r="G393" s="23">
        <f t="shared" si="161"/>
        <v>1959.6123968541247</v>
      </c>
      <c r="H393" s="23">
        <f t="shared" ref="H393:H456" si="165">AVERAGEIFS(SP_Index,Year_SP,"&gt;"&amp;F393,Year_SP,"&lt;="&amp;F394)</f>
        <v>59.185000000000002</v>
      </c>
      <c r="I393" s="23">
        <f t="shared" si="155"/>
        <v>59.551666666666669</v>
      </c>
      <c r="J393" s="23">
        <f t="shared" si="156"/>
        <v>58.821111111111108</v>
      </c>
      <c r="K393" s="23">
        <f t="shared" si="157"/>
        <v>1.2419955042596298</v>
      </c>
      <c r="L393" s="54">
        <f t="shared" si="148"/>
        <v>0.61863654394682666</v>
      </c>
      <c r="M393" s="24"/>
      <c r="N393" s="32">
        <f t="shared" si="158"/>
        <v>-7.6811750123055092E-3</v>
      </c>
      <c r="O393" s="32">
        <f t="shared" si="149"/>
        <v>-0.16400000000000001</v>
      </c>
      <c r="P393" s="32"/>
      <c r="Q393" s="42"/>
      <c r="R393" s="32"/>
      <c r="S393" s="20"/>
      <c r="U393" s="23">
        <f t="shared" si="162"/>
        <v>1980.056753678112</v>
      </c>
      <c r="V393" s="23">
        <f t="shared" si="163"/>
        <v>1980.096044562463</v>
      </c>
      <c r="W393" s="23">
        <f t="shared" si="164"/>
        <v>115.52250000000001</v>
      </c>
      <c r="X393" s="23">
        <f t="shared" si="151"/>
        <v>111.53916666666667</v>
      </c>
      <c r="Y393" s="23">
        <f t="shared" si="153"/>
        <v>107.50805555555556</v>
      </c>
      <c r="Z393" s="23">
        <f t="shared" si="154"/>
        <v>3.7495898240183623</v>
      </c>
      <c r="AA393" s="47">
        <f t="shared" si="152"/>
        <v>7.454738533804961</v>
      </c>
      <c r="AB393" s="24"/>
      <c r="AC393" s="32">
        <f t="shared" si="159"/>
        <v>0.69811519088034679</v>
      </c>
      <c r="AD393" s="49">
        <f t="shared" si="150"/>
        <v>-0.22450000000000001</v>
      </c>
      <c r="AE393" s="32"/>
      <c r="AF393" s="32"/>
      <c r="AG393" s="20"/>
    </row>
    <row r="394" spans="1:33">
      <c r="A394" s="10">
        <f>Weekly!B394</f>
        <v>1957.5112927837065</v>
      </c>
      <c r="B394" s="1">
        <f>Weekly!C394</f>
        <v>49.08</v>
      </c>
      <c r="C394" s="6"/>
      <c r="D394" s="14"/>
      <c r="F394" s="23">
        <f t="shared" si="160"/>
        <v>1959.6254938155748</v>
      </c>
      <c r="G394" s="23">
        <f t="shared" si="161"/>
        <v>1959.6385907770252</v>
      </c>
      <c r="H394" s="23">
        <f t="shared" si="165"/>
        <v>59.6</v>
      </c>
      <c r="I394" s="23">
        <f t="shared" si="155"/>
        <v>58.919999999999995</v>
      </c>
      <c r="J394" s="23">
        <f t="shared" si="156"/>
        <v>58.50888888888889</v>
      </c>
      <c r="K394" s="23">
        <f t="shared" si="157"/>
        <v>0.70264727106990055</v>
      </c>
      <c r="L394" s="54">
        <f t="shared" ref="L394:L457" si="166">100*((H394/J394)-1)</f>
        <v>1.8648638383531368</v>
      </c>
      <c r="M394" s="24"/>
      <c r="N394" s="32">
        <f t="shared" si="158"/>
        <v>0.6368845255908554</v>
      </c>
      <c r="O394" s="32">
        <f t="shared" si="149"/>
        <v>-0.16400000000000001</v>
      </c>
      <c r="P394" s="32"/>
      <c r="Q394" s="42"/>
      <c r="R394" s="32"/>
      <c r="S394" s="20"/>
      <c r="U394" s="23">
        <f t="shared" si="162"/>
        <v>1980.135335446814</v>
      </c>
      <c r="V394" s="23">
        <f t="shared" si="163"/>
        <v>1980.174626331165</v>
      </c>
      <c r="W394" s="23">
        <f t="shared" si="164"/>
        <v>110.25750000000001</v>
      </c>
      <c r="X394" s="23">
        <f t="shared" si="151"/>
        <v>109.33750000000002</v>
      </c>
      <c r="Y394" s="23">
        <f t="shared" si="153"/>
        <v>108.66166666666666</v>
      </c>
      <c r="Z394" s="23">
        <f t="shared" si="154"/>
        <v>0.62196113318100377</v>
      </c>
      <c r="AA394" s="47">
        <f t="shared" si="152"/>
        <v>1.4686258570179689</v>
      </c>
      <c r="AB394" s="24"/>
      <c r="AC394" s="32">
        <f t="shared" si="159"/>
        <v>7.4560679630489984E-2</v>
      </c>
      <c r="AD394" s="49">
        <f t="shared" si="150"/>
        <v>-0.22450000000000001</v>
      </c>
      <c r="AE394" s="32"/>
      <c r="AF394" s="32"/>
      <c r="AG394" s="20"/>
    </row>
    <row r="395" spans="1:33">
      <c r="A395" s="10">
        <f>Weekly!B395</f>
        <v>1957.5304577392164</v>
      </c>
      <c r="B395" s="1">
        <f>Weekly!C395</f>
        <v>48.58</v>
      </c>
      <c r="C395" s="6"/>
      <c r="D395" s="14"/>
      <c r="F395" s="23">
        <f t="shared" si="160"/>
        <v>1959.6516877384754</v>
      </c>
      <c r="G395" s="23">
        <f t="shared" si="161"/>
        <v>1959.6647846999258</v>
      </c>
      <c r="H395" s="23">
        <f t="shared" si="165"/>
        <v>57.974999999999994</v>
      </c>
      <c r="I395" s="23">
        <f t="shared" si="155"/>
        <v>57.92166666666666</v>
      </c>
      <c r="J395" s="23">
        <f t="shared" si="156"/>
        <v>58.276666666666671</v>
      </c>
      <c r="K395" s="23">
        <f t="shared" si="157"/>
        <v>-0.60916318709605122</v>
      </c>
      <c r="L395" s="54">
        <f t="shared" si="166"/>
        <v>-0.51764571297834294</v>
      </c>
      <c r="M395" s="24"/>
      <c r="N395" s="32">
        <f t="shared" si="158"/>
        <v>0.98344487848936879</v>
      </c>
      <c r="O395" s="32">
        <f t="shared" ref="O395:O458" si="167">O394</f>
        <v>-0.16400000000000001</v>
      </c>
      <c r="P395" s="32"/>
      <c r="Q395" s="42"/>
      <c r="R395" s="32"/>
      <c r="S395" s="20"/>
      <c r="U395" s="23">
        <f t="shared" si="162"/>
        <v>1980.2139172155159</v>
      </c>
      <c r="V395" s="23">
        <f t="shared" si="163"/>
        <v>1980.2532080998669</v>
      </c>
      <c r="W395" s="23">
        <f t="shared" si="164"/>
        <v>102.2325</v>
      </c>
      <c r="X395" s="23">
        <f t="shared" si="151"/>
        <v>105.4975</v>
      </c>
      <c r="Y395" s="23">
        <f t="shared" si="153"/>
        <v>110.65900000000001</v>
      </c>
      <c r="Z395" s="23">
        <f t="shared" si="154"/>
        <v>-4.6643291553330579</v>
      </c>
      <c r="AA395" s="47">
        <f t="shared" si="152"/>
        <v>-7.6148347626492257</v>
      </c>
      <c r="AB395" s="24"/>
      <c r="AC395" s="32">
        <f t="shared" si="159"/>
        <v>-0.58388160226805752</v>
      </c>
      <c r="AD395" s="49">
        <f t="shared" ref="AD395:AD458" si="168">AD394</f>
        <v>-0.22450000000000001</v>
      </c>
      <c r="AE395" s="32"/>
      <c r="AF395" s="32"/>
      <c r="AG395" s="20"/>
    </row>
    <row r="396" spans="1:33">
      <c r="A396" s="10">
        <f>Weekly!B396</f>
        <v>1957.5496226947264</v>
      </c>
      <c r="B396" s="1">
        <f>Weekly!C396</f>
        <v>48.45</v>
      </c>
      <c r="C396" s="6"/>
      <c r="D396" s="14"/>
      <c r="F396" s="23">
        <f t="shared" si="160"/>
        <v>1959.677881661376</v>
      </c>
      <c r="G396" s="23">
        <f t="shared" si="161"/>
        <v>1959.6909786228264</v>
      </c>
      <c r="H396" s="23">
        <f t="shared" si="165"/>
        <v>56.19</v>
      </c>
      <c r="I396" s="23">
        <f t="shared" si="155"/>
        <v>56.964999999999996</v>
      </c>
      <c r="J396" s="23">
        <f t="shared" si="156"/>
        <v>57.837777777777774</v>
      </c>
      <c r="K396" s="23">
        <f t="shared" si="157"/>
        <v>-1.5090098743612446</v>
      </c>
      <c r="L396" s="54">
        <f t="shared" si="166"/>
        <v>-2.8489645368271366</v>
      </c>
      <c r="M396" s="24"/>
      <c r="N396" s="32">
        <f t="shared" si="158"/>
        <v>0.86984044297378071</v>
      </c>
      <c r="O396" s="32">
        <f t="shared" si="167"/>
        <v>-0.16400000000000001</v>
      </c>
      <c r="P396" s="32"/>
      <c r="Q396" s="42"/>
      <c r="R396" s="32"/>
      <c r="S396" s="20"/>
      <c r="U396" s="23">
        <f t="shared" si="162"/>
        <v>1980.2924989842179</v>
      </c>
      <c r="V396" s="23">
        <f t="shared" si="163"/>
        <v>1980.3317898685689</v>
      </c>
      <c r="W396" s="23">
        <f t="shared" si="164"/>
        <v>104.0025</v>
      </c>
      <c r="X396" s="23">
        <f t="shared" si="151"/>
        <v>105.6125</v>
      </c>
      <c r="Y396" s="23">
        <f t="shared" si="153"/>
        <v>112.57038888888889</v>
      </c>
      <c r="Z396" s="23">
        <f t="shared" si="154"/>
        <v>-6.1809228497527684</v>
      </c>
      <c r="AA396" s="47">
        <f t="shared" si="152"/>
        <v>-7.61113910457013</v>
      </c>
      <c r="AB396" s="24"/>
      <c r="AC396" s="32">
        <f t="shared" si="159"/>
        <v>-0.96911919334471475</v>
      </c>
      <c r="AD396" s="49">
        <f t="shared" si="168"/>
        <v>-0.22450000000000001</v>
      </c>
      <c r="AE396" s="32"/>
      <c r="AF396" s="32"/>
      <c r="AG396" s="20"/>
    </row>
    <row r="397" spans="1:33">
      <c r="A397" s="10">
        <f>Weekly!B397</f>
        <v>1957.5687876502363</v>
      </c>
      <c r="B397" s="1">
        <f>Weekly!C397</f>
        <v>47.68</v>
      </c>
      <c r="C397" s="6"/>
      <c r="D397" s="14"/>
      <c r="F397" s="23">
        <f t="shared" si="160"/>
        <v>1959.7040755842766</v>
      </c>
      <c r="G397" s="23">
        <f t="shared" si="161"/>
        <v>1959.717172545727</v>
      </c>
      <c r="H397" s="23">
        <f t="shared" si="165"/>
        <v>56.73</v>
      </c>
      <c r="I397" s="23">
        <f t="shared" si="155"/>
        <v>56.673333333333325</v>
      </c>
      <c r="J397" s="23">
        <f t="shared" si="156"/>
        <v>57.581111111111113</v>
      </c>
      <c r="K397" s="23">
        <f t="shared" si="157"/>
        <v>-1.5765200779576771</v>
      </c>
      <c r="L397" s="54">
        <f t="shared" si="166"/>
        <v>-1.4781081759064563</v>
      </c>
      <c r="M397" s="24"/>
      <c r="N397" s="32">
        <f t="shared" si="158"/>
        <v>0.34922799699404322</v>
      </c>
      <c r="O397" s="32">
        <f t="shared" si="167"/>
        <v>-0.16400000000000001</v>
      </c>
      <c r="P397" s="32"/>
      <c r="Q397" s="42"/>
      <c r="R397" s="32"/>
      <c r="S397" s="20"/>
      <c r="U397" s="23">
        <f t="shared" si="162"/>
        <v>1980.3710807529199</v>
      </c>
      <c r="V397" s="23">
        <f t="shared" si="163"/>
        <v>1980.4103716372708</v>
      </c>
      <c r="W397" s="23">
        <f t="shared" si="164"/>
        <v>110.60249999999999</v>
      </c>
      <c r="X397" s="23">
        <f t="shared" si="151"/>
        <v>110.14583333333333</v>
      </c>
      <c r="Y397" s="23">
        <f t="shared" si="153"/>
        <v>114.65705555555557</v>
      </c>
      <c r="Z397" s="23">
        <f t="shared" si="154"/>
        <v>-3.9345352105578768</v>
      </c>
      <c r="AA397" s="47">
        <f t="shared" si="152"/>
        <v>-3.5362460128683493</v>
      </c>
      <c r="AB397" s="24"/>
      <c r="AC397" s="32">
        <f t="shared" si="159"/>
        <v>-0.90089514329612919</v>
      </c>
      <c r="AD397" s="49">
        <f t="shared" si="168"/>
        <v>-0.22450000000000001</v>
      </c>
      <c r="AE397" s="32"/>
      <c r="AF397" s="32"/>
      <c r="AG397" s="20"/>
    </row>
    <row r="398" spans="1:33">
      <c r="A398" s="10">
        <f>Weekly!B398</f>
        <v>1957.5879526057463</v>
      </c>
      <c r="B398" s="1">
        <f>Weekly!C398</f>
        <v>46.92</v>
      </c>
      <c r="C398" s="6"/>
      <c r="D398" s="14"/>
      <c r="F398" s="23">
        <f t="shared" si="160"/>
        <v>1959.7302695071771</v>
      </c>
      <c r="G398" s="23">
        <f t="shared" si="161"/>
        <v>1959.7433664686275</v>
      </c>
      <c r="H398" s="23">
        <f t="shared" si="165"/>
        <v>57.1</v>
      </c>
      <c r="I398" s="23">
        <f t="shared" si="155"/>
        <v>57.053333333333335</v>
      </c>
      <c r="J398" s="23">
        <f t="shared" si="156"/>
        <v>57.321666666666665</v>
      </c>
      <c r="K398" s="23">
        <f t="shared" si="157"/>
        <v>-0.46811851248800274</v>
      </c>
      <c r="L398" s="54">
        <f t="shared" si="166"/>
        <v>-0.38670659727270129</v>
      </c>
      <c r="M398" s="24"/>
      <c r="N398" s="32">
        <f t="shared" si="158"/>
        <v>-0.33479211001488407</v>
      </c>
      <c r="O398" s="32">
        <f t="shared" si="167"/>
        <v>-0.16400000000000001</v>
      </c>
      <c r="P398" s="32"/>
      <c r="Q398" s="42"/>
      <c r="R398" s="32"/>
      <c r="S398" s="20"/>
      <c r="U398" s="23">
        <f t="shared" si="162"/>
        <v>1980.4496625216218</v>
      </c>
      <c r="V398" s="23">
        <f t="shared" si="163"/>
        <v>1980.4889534059728</v>
      </c>
      <c r="W398" s="23">
        <f t="shared" si="164"/>
        <v>115.8325</v>
      </c>
      <c r="X398" s="23">
        <f t="shared" ref="X398:X461" si="169">AVERAGE(W397:W399)</f>
        <v>115.84366666666665</v>
      </c>
      <c r="Y398" s="23">
        <f t="shared" si="153"/>
        <v>116.24150000000002</v>
      </c>
      <c r="Z398" s="23">
        <f t="shared" si="154"/>
        <v>-0.34224724675212537</v>
      </c>
      <c r="AA398" s="47">
        <f t="shared" si="152"/>
        <v>-0.35185368392529615</v>
      </c>
      <c r="AB398" s="24"/>
      <c r="AC398" s="32">
        <f t="shared" si="159"/>
        <v>-0.41113224336583604</v>
      </c>
      <c r="AD398" s="49">
        <f t="shared" si="168"/>
        <v>-0.22450000000000001</v>
      </c>
      <c r="AE398" s="32"/>
      <c r="AF398" s="32"/>
      <c r="AG398" s="20"/>
    </row>
    <row r="399" spans="1:33">
      <c r="A399" s="10">
        <f>Weekly!B399</f>
        <v>1957.6071175612562</v>
      </c>
      <c r="B399" s="1">
        <f>Weekly!C399</f>
        <v>45.83</v>
      </c>
      <c r="C399" s="6"/>
      <c r="D399" s="14"/>
      <c r="F399" s="23">
        <f t="shared" si="160"/>
        <v>1959.7564634300777</v>
      </c>
      <c r="G399" s="23">
        <f t="shared" si="161"/>
        <v>1959.7695603915281</v>
      </c>
      <c r="H399" s="23">
        <f t="shared" si="165"/>
        <v>57.33</v>
      </c>
      <c r="I399" s="23">
        <f t="shared" si="155"/>
        <v>56.99666666666667</v>
      </c>
      <c r="J399" s="23">
        <f t="shared" si="156"/>
        <v>57.029444444444444</v>
      </c>
      <c r="K399" s="23">
        <f t="shared" si="157"/>
        <v>-5.7475183384791961E-2</v>
      </c>
      <c r="L399" s="54">
        <f t="shared" si="166"/>
        <v>0.52701820696909873</v>
      </c>
      <c r="M399" s="24"/>
      <c r="N399" s="32">
        <f t="shared" si="158"/>
        <v>-0.86215926794901887</v>
      </c>
      <c r="O399" s="32">
        <f t="shared" si="167"/>
        <v>-0.16400000000000001</v>
      </c>
      <c r="P399" s="32"/>
      <c r="Q399" s="42"/>
      <c r="R399" s="32"/>
      <c r="S399" s="20"/>
      <c r="U399" s="23">
        <f t="shared" si="162"/>
        <v>1980.5282442903238</v>
      </c>
      <c r="V399" s="23">
        <f t="shared" si="163"/>
        <v>1980.5675351746747</v>
      </c>
      <c r="W399" s="23">
        <f t="shared" si="164"/>
        <v>121.09599999999998</v>
      </c>
      <c r="X399" s="23">
        <f t="shared" si="169"/>
        <v>120.5595</v>
      </c>
      <c r="Y399" s="23">
        <f t="shared" si="153"/>
        <v>119.15622222222221</v>
      </c>
      <c r="Z399" s="23">
        <f t="shared" si="154"/>
        <v>1.1776789760594486</v>
      </c>
      <c r="AA399" s="47">
        <f t="shared" si="152"/>
        <v>1.6279282286745689</v>
      </c>
      <c r="AB399" s="24"/>
      <c r="AC399" s="32">
        <f t="shared" si="159"/>
        <v>0.27100400246088469</v>
      </c>
      <c r="AD399" s="49">
        <f t="shared" si="168"/>
        <v>-0.22450000000000001</v>
      </c>
      <c r="AE399" s="32"/>
      <c r="AF399" s="32"/>
      <c r="AG399" s="20"/>
    </row>
    <row r="400" spans="1:33">
      <c r="A400" s="10">
        <f>Weekly!B400</f>
        <v>1957.6262825167662</v>
      </c>
      <c r="B400" s="1">
        <f>Weekly!C400</f>
        <v>44.51</v>
      </c>
      <c r="C400" s="6"/>
      <c r="D400" s="14"/>
      <c r="F400" s="23">
        <f t="shared" si="160"/>
        <v>1959.7826573529783</v>
      </c>
      <c r="G400" s="23">
        <f t="shared" si="161"/>
        <v>1959.7957543144287</v>
      </c>
      <c r="H400" s="23">
        <f t="shared" si="165"/>
        <v>56.56</v>
      </c>
      <c r="I400" s="23">
        <f t="shared" si="155"/>
        <v>57.15</v>
      </c>
      <c r="J400" s="23">
        <f t="shared" si="156"/>
        <v>57.062777777777768</v>
      </c>
      <c r="K400" s="23">
        <f t="shared" si="157"/>
        <v>0.15285309551860138</v>
      </c>
      <c r="L400" s="54">
        <f t="shared" si="166"/>
        <v>-0.88109586907205717</v>
      </c>
      <c r="M400" s="24"/>
      <c r="N400" s="32">
        <f t="shared" si="158"/>
        <v>-0.98611252257998894</v>
      </c>
      <c r="O400" s="32">
        <f t="shared" si="167"/>
        <v>-0.16400000000000001</v>
      </c>
      <c r="P400" s="32"/>
      <c r="Q400" s="42"/>
      <c r="R400" s="32"/>
      <c r="S400" s="20"/>
      <c r="U400" s="23">
        <f t="shared" si="162"/>
        <v>1980.6068260590257</v>
      </c>
      <c r="V400" s="23">
        <f t="shared" si="163"/>
        <v>1980.6461169433767</v>
      </c>
      <c r="W400" s="23">
        <f t="shared" si="164"/>
        <v>124.75</v>
      </c>
      <c r="X400" s="23">
        <f t="shared" si="169"/>
        <v>124.48783333333331</v>
      </c>
      <c r="Y400" s="23">
        <f t="shared" si="153"/>
        <v>122.61733333333333</v>
      </c>
      <c r="Z400" s="23">
        <f t="shared" si="154"/>
        <v>1.5254776377455981</v>
      </c>
      <c r="AA400" s="47">
        <f t="shared" ref="AA400:AA463" si="170">100*((W400/Y400)-1)</f>
        <v>1.7392864521601048</v>
      </c>
      <c r="AB400" s="24"/>
      <c r="AC400" s="32">
        <f t="shared" si="159"/>
        <v>0.82633446366242003</v>
      </c>
      <c r="AD400" s="49">
        <f t="shared" si="168"/>
        <v>-0.22450000000000001</v>
      </c>
      <c r="AE400" s="32"/>
      <c r="AF400" s="32"/>
      <c r="AG400" s="20"/>
    </row>
    <row r="401" spans="1:33">
      <c r="A401" s="10">
        <f>Weekly!B401</f>
        <v>1957.6454474722761</v>
      </c>
      <c r="B401" s="1">
        <f>Weekly!C401</f>
        <v>45.22</v>
      </c>
      <c r="C401" s="6"/>
      <c r="D401" s="14"/>
      <c r="F401" s="23">
        <f t="shared" si="160"/>
        <v>1959.8088512758789</v>
      </c>
      <c r="G401" s="23">
        <f t="shared" si="161"/>
        <v>1959.8219482373293</v>
      </c>
      <c r="H401" s="23">
        <f t="shared" si="165"/>
        <v>57.56</v>
      </c>
      <c r="I401" s="23">
        <f t="shared" si="155"/>
        <v>56.99</v>
      </c>
      <c r="J401" s="23">
        <f t="shared" si="156"/>
        <v>57.361666666666665</v>
      </c>
      <c r="K401" s="23">
        <f t="shared" si="157"/>
        <v>-0.64793561321438986</v>
      </c>
      <c r="L401" s="54">
        <f t="shared" si="166"/>
        <v>0.34575936310545785</v>
      </c>
      <c r="M401" s="24"/>
      <c r="N401" s="32">
        <f t="shared" si="158"/>
        <v>-0.64865276847919151</v>
      </c>
      <c r="O401" s="32">
        <f t="shared" si="167"/>
        <v>-0.16400000000000001</v>
      </c>
      <c r="P401" s="32"/>
      <c r="Q401" s="42"/>
      <c r="R401" s="32"/>
      <c r="S401" s="20"/>
      <c r="U401" s="23">
        <f t="shared" si="162"/>
        <v>1980.6854078277277</v>
      </c>
      <c r="V401" s="23">
        <f t="shared" si="163"/>
        <v>1980.7246987120786</v>
      </c>
      <c r="W401" s="23">
        <f t="shared" si="164"/>
        <v>127.61750000000001</v>
      </c>
      <c r="X401" s="23">
        <f t="shared" si="169"/>
        <v>127.38333333333333</v>
      </c>
      <c r="Y401" s="23">
        <f t="shared" si="153"/>
        <v>125.9176111111111</v>
      </c>
      <c r="Z401" s="23">
        <f t="shared" si="154"/>
        <v>1.1640327427502317</v>
      </c>
      <c r="AA401" s="47">
        <f t="shared" si="170"/>
        <v>1.3500009044715044</v>
      </c>
      <c r="AB401" s="24"/>
      <c r="AC401" s="32">
        <f t="shared" si="159"/>
        <v>0.99501384563242445</v>
      </c>
      <c r="AD401" s="49">
        <f t="shared" si="168"/>
        <v>-0.22450000000000001</v>
      </c>
      <c r="AE401" s="32"/>
      <c r="AF401" s="32"/>
      <c r="AG401" s="20"/>
    </row>
    <row r="402" spans="1:33">
      <c r="A402" s="10">
        <f>Weekly!B402</f>
        <v>1957.6646124277861</v>
      </c>
      <c r="B402" s="1">
        <f>Weekly!C402</f>
        <v>44.68</v>
      </c>
      <c r="C402" s="6"/>
      <c r="D402" s="14"/>
      <c r="F402" s="23">
        <f t="shared" si="160"/>
        <v>1959.8350451987794</v>
      </c>
      <c r="G402" s="23">
        <f t="shared" si="161"/>
        <v>1959.8481421602298</v>
      </c>
      <c r="H402" s="23">
        <f t="shared" si="165"/>
        <v>56.85</v>
      </c>
      <c r="I402" s="23">
        <f t="shared" si="155"/>
        <v>57.126666666666665</v>
      </c>
      <c r="J402" s="23">
        <f t="shared" si="156"/>
        <v>57.62166666666667</v>
      </c>
      <c r="K402" s="23">
        <f t="shared" si="157"/>
        <v>-0.85905186127903654</v>
      </c>
      <c r="L402" s="54">
        <f t="shared" si="166"/>
        <v>-1.3391953258322986</v>
      </c>
      <c r="M402" s="24"/>
      <c r="N402" s="32">
        <f t="shared" si="158"/>
        <v>-7.6811750368827019E-3</v>
      </c>
      <c r="O402" s="32">
        <f t="shared" si="167"/>
        <v>-0.16400000000000001</v>
      </c>
      <c r="P402" s="32"/>
      <c r="Q402" s="42"/>
      <c r="R402" s="32"/>
      <c r="S402" s="20"/>
      <c r="U402" s="23">
        <f t="shared" si="162"/>
        <v>1980.7639895964296</v>
      </c>
      <c r="V402" s="23">
        <f t="shared" si="163"/>
        <v>1980.8032804807806</v>
      </c>
      <c r="W402" s="23">
        <f t="shared" si="164"/>
        <v>129.7825</v>
      </c>
      <c r="X402" s="23">
        <f t="shared" si="169"/>
        <v>131.29666666666665</v>
      </c>
      <c r="Y402" s="23">
        <f t="shared" si="153"/>
        <v>127.89816666666668</v>
      </c>
      <c r="Z402" s="23">
        <f t="shared" si="154"/>
        <v>2.6571921150811084</v>
      </c>
      <c r="AA402" s="47">
        <f t="shared" si="170"/>
        <v>1.4733075402435958</v>
      </c>
      <c r="AB402" s="24"/>
      <c r="AC402" s="32">
        <f t="shared" si="159"/>
        <v>0.69811519088479845</v>
      </c>
      <c r="AD402" s="49">
        <f t="shared" si="168"/>
        <v>-0.22450000000000001</v>
      </c>
      <c r="AE402" s="32"/>
      <c r="AF402" s="32"/>
      <c r="AG402" s="20"/>
    </row>
    <row r="403" spans="1:33">
      <c r="A403" s="10">
        <f>Weekly!B403</f>
        <v>1957.683777383296</v>
      </c>
      <c r="B403" s="1">
        <f>Weekly!C403</f>
        <v>44.8</v>
      </c>
      <c r="C403" s="6"/>
      <c r="D403" s="14"/>
      <c r="F403" s="23">
        <f t="shared" si="160"/>
        <v>1959.86123912168</v>
      </c>
      <c r="G403" s="23">
        <f t="shared" si="161"/>
        <v>1959.8743360831304</v>
      </c>
      <c r="H403" s="23">
        <f t="shared" si="165"/>
        <v>56.97</v>
      </c>
      <c r="I403" s="23">
        <f t="shared" si="155"/>
        <v>57.365000000000002</v>
      </c>
      <c r="J403" s="23">
        <f t="shared" si="156"/>
        <v>57.931666666666665</v>
      </c>
      <c r="K403" s="23">
        <f t="shared" si="157"/>
        <v>-0.97816392876663993</v>
      </c>
      <c r="L403" s="54">
        <f t="shared" si="166"/>
        <v>-1.6600017261716338</v>
      </c>
      <c r="M403" s="24"/>
      <c r="N403" s="32">
        <f t="shared" si="158"/>
        <v>0.63688452557208219</v>
      </c>
      <c r="O403" s="32">
        <f t="shared" si="167"/>
        <v>-0.16400000000000001</v>
      </c>
      <c r="P403" s="32"/>
      <c r="Q403" s="42"/>
      <c r="R403" s="32"/>
      <c r="S403" s="20"/>
      <c r="U403" s="23">
        <f t="shared" si="162"/>
        <v>1980.8425713651316</v>
      </c>
      <c r="V403" s="23">
        <f t="shared" si="163"/>
        <v>1980.8818622494825</v>
      </c>
      <c r="W403" s="23">
        <f t="shared" si="164"/>
        <v>136.49</v>
      </c>
      <c r="X403" s="23">
        <f t="shared" si="169"/>
        <v>133.21833333333333</v>
      </c>
      <c r="Y403" s="23">
        <f t="shared" si="153"/>
        <v>129.7031666666667</v>
      </c>
      <c r="Z403" s="23">
        <f t="shared" si="154"/>
        <v>2.7101625634943005</v>
      </c>
      <c r="AA403" s="47">
        <f t="shared" si="170"/>
        <v>5.2325887699991691</v>
      </c>
      <c r="AB403" s="24"/>
      <c r="AC403" s="32">
        <f t="shared" si="159"/>
        <v>7.4560679636690178E-2</v>
      </c>
      <c r="AD403" s="49">
        <f t="shared" si="168"/>
        <v>-0.22450000000000001</v>
      </c>
      <c r="AE403" s="32"/>
      <c r="AF403" s="32"/>
      <c r="AG403" s="20"/>
    </row>
    <row r="404" spans="1:33">
      <c r="A404" s="10">
        <f>Weekly!B404</f>
        <v>1957.702942338806</v>
      </c>
      <c r="B404" s="1">
        <f>Weekly!C404</f>
        <v>43.69</v>
      </c>
      <c r="C404" s="6"/>
      <c r="D404" s="14"/>
      <c r="F404" s="23">
        <f t="shared" si="160"/>
        <v>1959.8874330445806</v>
      </c>
      <c r="G404" s="23">
        <f t="shared" si="161"/>
        <v>1959.900530006031</v>
      </c>
      <c r="H404" s="23">
        <f t="shared" si="165"/>
        <v>58.275000000000006</v>
      </c>
      <c r="I404" s="23">
        <f t="shared" si="155"/>
        <v>58.041666666666664</v>
      </c>
      <c r="J404" s="23">
        <f t="shared" si="156"/>
        <v>58.216111111111118</v>
      </c>
      <c r="K404" s="23">
        <f t="shared" si="157"/>
        <v>-0.2996497723997904</v>
      </c>
      <c r="L404" s="54">
        <f t="shared" si="166"/>
        <v>0.10115565565087525</v>
      </c>
      <c r="M404" s="24"/>
      <c r="N404" s="32">
        <f t="shared" si="158"/>
        <v>0.98344487848495632</v>
      </c>
      <c r="O404" s="32">
        <f t="shared" si="167"/>
        <v>-0.16400000000000001</v>
      </c>
      <c r="P404" s="32"/>
      <c r="Q404" s="42"/>
      <c r="R404" s="32"/>
      <c r="S404" s="20"/>
      <c r="U404" s="23">
        <f t="shared" si="162"/>
        <v>1980.9211531338335</v>
      </c>
      <c r="V404" s="23">
        <f t="shared" si="163"/>
        <v>1980.9604440181845</v>
      </c>
      <c r="W404" s="23">
        <f t="shared" si="164"/>
        <v>133.38249999999999</v>
      </c>
      <c r="X404" s="23">
        <f t="shared" si="169"/>
        <v>134.52583333333334</v>
      </c>
      <c r="Y404" s="23">
        <f t="shared" si="153"/>
        <v>131.23000000000002</v>
      </c>
      <c r="Z404" s="23">
        <f t="shared" si="154"/>
        <v>2.511493814930521</v>
      </c>
      <c r="AA404" s="47">
        <f t="shared" si="170"/>
        <v>1.6402499428484152</v>
      </c>
      <c r="AB404" s="24"/>
      <c r="AC404" s="32">
        <f t="shared" si="159"/>
        <v>-0.58388160226300989</v>
      </c>
      <c r="AD404" s="49">
        <f t="shared" si="168"/>
        <v>-0.22450000000000001</v>
      </c>
      <c r="AE404" s="32"/>
      <c r="AF404" s="32"/>
      <c r="AG404" s="20"/>
    </row>
    <row r="405" spans="1:33">
      <c r="A405" s="10">
        <f>Weekly!B405</f>
        <v>1957.7221072943159</v>
      </c>
      <c r="B405" s="1">
        <f>Weekly!C405</f>
        <v>42.55</v>
      </c>
      <c r="C405" s="6"/>
      <c r="D405" s="14"/>
      <c r="F405" s="23">
        <f t="shared" si="160"/>
        <v>1959.9136269674812</v>
      </c>
      <c r="G405" s="23">
        <f t="shared" si="161"/>
        <v>1959.9267239289316</v>
      </c>
      <c r="H405" s="23">
        <f t="shared" si="165"/>
        <v>58.88</v>
      </c>
      <c r="I405" s="23">
        <f t="shared" si="155"/>
        <v>58.741666666666667</v>
      </c>
      <c r="J405" s="23">
        <f t="shared" si="156"/>
        <v>58.480555555555561</v>
      </c>
      <c r="K405" s="23">
        <f t="shared" si="157"/>
        <v>0.44649218638672661</v>
      </c>
      <c r="L405" s="54">
        <f t="shared" si="166"/>
        <v>0.68303804683418345</v>
      </c>
      <c r="M405" s="24"/>
      <c r="N405" s="32">
        <f t="shared" si="158"/>
        <v>0.86984044298579366</v>
      </c>
      <c r="O405" s="32">
        <f t="shared" si="167"/>
        <v>-0.16400000000000001</v>
      </c>
      <c r="P405" s="32"/>
      <c r="Q405" s="42"/>
      <c r="R405" s="32"/>
      <c r="S405" s="20"/>
      <c r="U405" s="23">
        <f t="shared" si="162"/>
        <v>1980.9997349025355</v>
      </c>
      <c r="V405" s="23">
        <f t="shared" si="163"/>
        <v>1981.0390257868864</v>
      </c>
      <c r="W405" s="23">
        <f t="shared" si="164"/>
        <v>133.70500000000001</v>
      </c>
      <c r="X405" s="23">
        <f t="shared" si="169"/>
        <v>131.83833333333334</v>
      </c>
      <c r="Y405" s="23">
        <f t="shared" si="153"/>
        <v>132.10266666666669</v>
      </c>
      <c r="Z405" s="23">
        <f t="shared" si="154"/>
        <v>-0.20009689433472255</v>
      </c>
      <c r="AA405" s="47">
        <f t="shared" si="170"/>
        <v>1.2129454868435641</v>
      </c>
      <c r="AB405" s="24"/>
      <c r="AC405" s="32">
        <f t="shared" si="159"/>
        <v>-0.96911919334318153</v>
      </c>
      <c r="AD405" s="49">
        <f t="shared" si="168"/>
        <v>-0.22450000000000001</v>
      </c>
      <c r="AE405" s="32"/>
      <c r="AF405" s="32"/>
      <c r="AG405" s="20"/>
    </row>
    <row r="406" spans="1:33">
      <c r="A406" s="10">
        <f>Weekly!B406</f>
        <v>1957.7412722498259</v>
      </c>
      <c r="B406" s="1">
        <f>Weekly!C406</f>
        <v>42.79</v>
      </c>
      <c r="C406" s="6"/>
      <c r="D406" s="14"/>
      <c r="F406" s="23">
        <f t="shared" si="160"/>
        <v>1959.9398208903817</v>
      </c>
      <c r="G406" s="23">
        <f t="shared" si="161"/>
        <v>1959.9529178518321</v>
      </c>
      <c r="H406" s="23">
        <f t="shared" si="165"/>
        <v>59.07</v>
      </c>
      <c r="I406" s="23">
        <f t="shared" si="155"/>
        <v>59.28</v>
      </c>
      <c r="J406" s="23">
        <f t="shared" si="156"/>
        <v>58.460555555555551</v>
      </c>
      <c r="K406" s="23">
        <f t="shared" si="157"/>
        <v>1.4017048532248833</v>
      </c>
      <c r="L406" s="54">
        <f t="shared" si="166"/>
        <v>1.0424882874492836</v>
      </c>
      <c r="M406" s="24"/>
      <c r="N406" s="32">
        <f t="shared" si="158"/>
        <v>0.34922799701686058</v>
      </c>
      <c r="O406" s="32">
        <f t="shared" si="167"/>
        <v>-0.16400000000000001</v>
      </c>
      <c r="P406" s="32"/>
      <c r="Q406" s="42"/>
      <c r="R406" s="32"/>
      <c r="S406" s="20"/>
      <c r="U406" s="23">
        <f t="shared" si="162"/>
        <v>1981.0783166712374</v>
      </c>
      <c r="V406" s="23">
        <f t="shared" si="163"/>
        <v>1981.1176075555884</v>
      </c>
      <c r="W406" s="23">
        <f t="shared" si="164"/>
        <v>128.42750000000001</v>
      </c>
      <c r="X406" s="23">
        <f t="shared" si="169"/>
        <v>131.40333333333334</v>
      </c>
      <c r="Y406" s="23">
        <f t="shared" si="153"/>
        <v>132.66099999999997</v>
      </c>
      <c r="Z406" s="23">
        <f t="shared" si="154"/>
        <v>-0.94803044351138288</v>
      </c>
      <c r="AA406" s="47">
        <f t="shared" si="170"/>
        <v>-3.1912167102614686</v>
      </c>
      <c r="AB406" s="24"/>
      <c r="AC406" s="32">
        <f t="shared" si="159"/>
        <v>-0.90089514329884013</v>
      </c>
      <c r="AD406" s="49">
        <f t="shared" si="168"/>
        <v>-0.22450000000000001</v>
      </c>
      <c r="AE406" s="32"/>
      <c r="AF406" s="32"/>
      <c r="AG406" s="20"/>
    </row>
    <row r="407" spans="1:33">
      <c r="A407" s="10">
        <f>Weekly!B407</f>
        <v>1957.7604372053358</v>
      </c>
      <c r="B407" s="1">
        <f>Weekly!C407</f>
        <v>40.94</v>
      </c>
      <c r="C407" s="6"/>
      <c r="D407" s="14"/>
      <c r="F407" s="23">
        <f t="shared" si="160"/>
        <v>1959.9660148132823</v>
      </c>
      <c r="G407" s="23">
        <f t="shared" si="161"/>
        <v>1959.9791117747327</v>
      </c>
      <c r="H407" s="23">
        <f t="shared" si="165"/>
        <v>59.89</v>
      </c>
      <c r="I407" s="23">
        <f t="shared" si="155"/>
        <v>59.616666666666674</v>
      </c>
      <c r="J407" s="23">
        <f t="shared" si="156"/>
        <v>58.322777777777773</v>
      </c>
      <c r="K407" s="23">
        <f t="shared" si="157"/>
        <v>2.2184966803517003</v>
      </c>
      <c r="L407" s="54">
        <f t="shared" si="166"/>
        <v>2.6871529133843275</v>
      </c>
      <c r="M407" s="24"/>
      <c r="N407" s="32">
        <f t="shared" si="158"/>
        <v>-0.33479210999172454</v>
      </c>
      <c r="O407" s="32">
        <f t="shared" si="167"/>
        <v>-0.16400000000000001</v>
      </c>
      <c r="P407" s="32"/>
      <c r="Q407" s="42"/>
      <c r="R407" s="32"/>
      <c r="S407" s="20"/>
      <c r="U407" s="23">
        <f t="shared" si="162"/>
        <v>1981.1568984399394</v>
      </c>
      <c r="V407" s="23">
        <f t="shared" si="163"/>
        <v>1981.1961893242903</v>
      </c>
      <c r="W407" s="23">
        <f t="shared" si="164"/>
        <v>132.07750000000001</v>
      </c>
      <c r="X407" s="23">
        <f t="shared" si="169"/>
        <v>131.78083333333333</v>
      </c>
      <c r="Y407" s="23">
        <f t="shared" si="153"/>
        <v>132.72211111111108</v>
      </c>
      <c r="Z407" s="23">
        <f t="shared" si="154"/>
        <v>-0.70920946773498361</v>
      </c>
      <c r="AA407" s="47">
        <f t="shared" si="170"/>
        <v>-0.48568479337358639</v>
      </c>
      <c r="AB407" s="24"/>
      <c r="AC407" s="32">
        <f t="shared" si="159"/>
        <v>-0.41113224337152965</v>
      </c>
      <c r="AD407" s="49">
        <f t="shared" si="168"/>
        <v>-0.22450000000000001</v>
      </c>
      <c r="AE407" s="32"/>
      <c r="AF407" s="32"/>
      <c r="AG407" s="20"/>
    </row>
    <row r="408" spans="1:33">
      <c r="A408" s="10">
        <f>Weekly!B408</f>
        <v>1957.7796021608458</v>
      </c>
      <c r="B408" s="1">
        <f>Weekly!C408</f>
        <v>40.33</v>
      </c>
      <c r="C408" s="6"/>
      <c r="D408" s="14"/>
      <c r="F408" s="23">
        <f t="shared" si="160"/>
        <v>1959.9922087361829</v>
      </c>
      <c r="G408" s="23">
        <f t="shared" si="161"/>
        <v>1960.0053056976333</v>
      </c>
      <c r="H408" s="23">
        <f t="shared" si="165"/>
        <v>59.89</v>
      </c>
      <c r="I408" s="23">
        <f t="shared" si="155"/>
        <v>59.573333333333331</v>
      </c>
      <c r="J408" s="23">
        <f t="shared" si="156"/>
        <v>58.183888888888887</v>
      </c>
      <c r="K408" s="23">
        <f t="shared" si="157"/>
        <v>2.3880226484994882</v>
      </c>
      <c r="L408" s="54">
        <f t="shared" si="166"/>
        <v>2.9322741117720597</v>
      </c>
      <c r="M408" s="24"/>
      <c r="N408" s="32">
        <f t="shared" si="158"/>
        <v>-0.86215926793668207</v>
      </c>
      <c r="O408" s="32">
        <f t="shared" si="167"/>
        <v>-0.16400000000000001</v>
      </c>
      <c r="P408" s="32"/>
      <c r="Q408" s="42"/>
      <c r="R408" s="32"/>
      <c r="S408" s="20"/>
      <c r="U408" s="23">
        <f t="shared" si="162"/>
        <v>1981.2354802086413</v>
      </c>
      <c r="V408" s="23">
        <f t="shared" si="163"/>
        <v>1981.2747710929923</v>
      </c>
      <c r="W408" s="23">
        <f t="shared" si="164"/>
        <v>134.83749999999998</v>
      </c>
      <c r="X408" s="23">
        <f t="shared" si="169"/>
        <v>133.17299999999997</v>
      </c>
      <c r="Y408" s="23">
        <f t="shared" si="153"/>
        <v>132.10155555555556</v>
      </c>
      <c r="Z408" s="23">
        <f t="shared" si="154"/>
        <v>0.81107632679904285</v>
      </c>
      <c r="AA408" s="47">
        <f t="shared" si="170"/>
        <v>2.07109176946354</v>
      </c>
      <c r="AB408" s="24"/>
      <c r="AC408" s="32">
        <f t="shared" si="159"/>
        <v>0.27100400245487249</v>
      </c>
      <c r="AD408" s="49">
        <f t="shared" si="168"/>
        <v>-0.22450000000000001</v>
      </c>
      <c r="AE408" s="32"/>
      <c r="AF408" s="32"/>
      <c r="AG408" s="20"/>
    </row>
    <row r="409" spans="1:33">
      <c r="A409" s="10">
        <f>Weekly!B409</f>
        <v>1957.7987671163557</v>
      </c>
      <c r="B409" s="1">
        <f>Weekly!C409</f>
        <v>40.590000000000003</v>
      </c>
      <c r="C409" s="6"/>
      <c r="D409" s="14"/>
      <c r="F409" s="23">
        <f t="shared" si="160"/>
        <v>1960.0184026590834</v>
      </c>
      <c r="G409" s="23">
        <f t="shared" si="161"/>
        <v>1960.0314996205339</v>
      </c>
      <c r="H409" s="23">
        <f t="shared" si="165"/>
        <v>58.94</v>
      </c>
      <c r="I409" s="23">
        <f t="shared" si="155"/>
        <v>58.736666666666672</v>
      </c>
      <c r="J409" s="23">
        <f t="shared" si="156"/>
        <v>57.957777777777778</v>
      </c>
      <c r="K409" s="23">
        <f t="shared" si="157"/>
        <v>1.3438901882596666</v>
      </c>
      <c r="L409" s="54">
        <f t="shared" si="166"/>
        <v>1.6947202944672224</v>
      </c>
      <c r="M409" s="24"/>
      <c r="N409" s="32">
        <f t="shared" si="158"/>
        <v>-0.98611252258403304</v>
      </c>
      <c r="O409" s="32">
        <f t="shared" si="167"/>
        <v>-0.16400000000000001</v>
      </c>
      <c r="P409" s="32"/>
      <c r="Q409" s="42"/>
      <c r="R409" s="32"/>
      <c r="S409" s="20"/>
      <c r="U409" s="23">
        <f t="shared" si="162"/>
        <v>1981.3140619773433</v>
      </c>
      <c r="V409" s="23">
        <f t="shared" si="163"/>
        <v>1981.3533528616942</v>
      </c>
      <c r="W409" s="23">
        <f t="shared" si="164"/>
        <v>132.60399999999998</v>
      </c>
      <c r="X409" s="23">
        <f t="shared" si="169"/>
        <v>133.36133333333331</v>
      </c>
      <c r="Y409" s="23">
        <f t="shared" si="153"/>
        <v>131.03100000000001</v>
      </c>
      <c r="Z409" s="23">
        <f t="shared" si="154"/>
        <v>1.7784595502845058</v>
      </c>
      <c r="AA409" s="47">
        <f t="shared" si="170"/>
        <v>1.2004792758965266</v>
      </c>
      <c r="AB409" s="24"/>
      <c r="AC409" s="32">
        <f t="shared" si="159"/>
        <v>0.82633446365890251</v>
      </c>
      <c r="AD409" s="49">
        <f t="shared" si="168"/>
        <v>-0.22450000000000001</v>
      </c>
      <c r="AE409" s="32"/>
      <c r="AF409" s="32"/>
      <c r="AG409" s="20"/>
    </row>
    <row r="410" spans="1:33">
      <c r="A410" s="10">
        <f>Weekly!B410</f>
        <v>1957.8179320718657</v>
      </c>
      <c r="B410" s="1">
        <f>Weekly!C410</f>
        <v>40.44</v>
      </c>
      <c r="C410" s="6"/>
      <c r="D410" s="14"/>
      <c r="F410" s="23">
        <f t="shared" si="160"/>
        <v>1960.044596581984</v>
      </c>
      <c r="G410" s="23">
        <f t="shared" si="161"/>
        <v>1960.0576935434344</v>
      </c>
      <c r="H410" s="23">
        <f t="shared" si="165"/>
        <v>57.38</v>
      </c>
      <c r="I410" s="23">
        <f t="shared" si="155"/>
        <v>57.31</v>
      </c>
      <c r="J410" s="23">
        <f t="shared" si="156"/>
        <v>57.567222222222227</v>
      </c>
      <c r="K410" s="23">
        <f t="shared" si="157"/>
        <v>-0.44682062516285814</v>
      </c>
      <c r="L410" s="54">
        <f t="shared" si="166"/>
        <v>-0.32522365157642286</v>
      </c>
      <c r="M410" s="24"/>
      <c r="N410" s="32">
        <f t="shared" si="158"/>
        <v>-0.64865276849789733</v>
      </c>
      <c r="O410" s="32">
        <f t="shared" si="167"/>
        <v>-0.16400000000000001</v>
      </c>
      <c r="P410" s="32"/>
      <c r="Q410" s="42"/>
      <c r="R410" s="32"/>
      <c r="S410" s="20"/>
      <c r="U410" s="23">
        <f t="shared" si="162"/>
        <v>1981.3926437460452</v>
      </c>
      <c r="V410" s="23">
        <f t="shared" si="163"/>
        <v>1981.4319346303962</v>
      </c>
      <c r="W410" s="23">
        <f t="shared" si="164"/>
        <v>132.64250000000001</v>
      </c>
      <c r="X410" s="23">
        <f t="shared" si="169"/>
        <v>131.85966666666664</v>
      </c>
      <c r="Y410" s="23">
        <f t="shared" si="153"/>
        <v>129.226</v>
      </c>
      <c r="Z410" s="23">
        <f t="shared" si="154"/>
        <v>2.0380315622758882</v>
      </c>
      <c r="AA410" s="47">
        <f t="shared" si="170"/>
        <v>2.6438178075619545</v>
      </c>
      <c r="AB410" s="24"/>
      <c r="AC410" s="32">
        <f t="shared" si="159"/>
        <v>0.9950138456330474</v>
      </c>
      <c r="AD410" s="49">
        <f t="shared" si="168"/>
        <v>-0.22450000000000001</v>
      </c>
      <c r="AE410" s="32"/>
      <c r="AF410" s="32"/>
      <c r="AG410" s="20"/>
    </row>
    <row r="411" spans="1:33">
      <c r="A411" s="10">
        <f>Weekly!B411</f>
        <v>1957.8370970273756</v>
      </c>
      <c r="B411" s="1">
        <f>Weekly!C411</f>
        <v>40.19</v>
      </c>
      <c r="C411" s="6"/>
      <c r="D411" s="14"/>
      <c r="F411" s="23">
        <f t="shared" si="160"/>
        <v>1960.0707905048846</v>
      </c>
      <c r="G411" s="23">
        <f t="shared" si="161"/>
        <v>1960.083887466335</v>
      </c>
      <c r="H411" s="23">
        <f t="shared" si="165"/>
        <v>55.61</v>
      </c>
      <c r="I411" s="23">
        <f t="shared" si="155"/>
        <v>56.236666666666672</v>
      </c>
      <c r="J411" s="23">
        <f t="shared" si="156"/>
        <v>57.030555555555551</v>
      </c>
      <c r="K411" s="23">
        <f t="shared" si="157"/>
        <v>-1.3920413033948531</v>
      </c>
      <c r="L411" s="54">
        <f t="shared" si="166"/>
        <v>-2.4908674687058485</v>
      </c>
      <c r="M411" s="24"/>
      <c r="N411" s="32">
        <f t="shared" si="158"/>
        <v>-7.6811750612325288E-3</v>
      </c>
      <c r="O411" s="32">
        <f t="shared" si="167"/>
        <v>-0.16400000000000001</v>
      </c>
      <c r="P411" s="32"/>
      <c r="Q411" s="42"/>
      <c r="R411" s="32"/>
      <c r="S411" s="20"/>
      <c r="U411" s="23">
        <f t="shared" si="162"/>
        <v>1981.4712255147472</v>
      </c>
      <c r="V411" s="23">
        <f t="shared" si="163"/>
        <v>1981.5105163990982</v>
      </c>
      <c r="W411" s="23">
        <f t="shared" si="164"/>
        <v>130.33249999999998</v>
      </c>
      <c r="X411" s="23">
        <f t="shared" si="169"/>
        <v>131.29333333333332</v>
      </c>
      <c r="Y411" s="23">
        <f t="shared" si="153"/>
        <v>128.35488888888889</v>
      </c>
      <c r="Z411" s="23">
        <f t="shared" si="154"/>
        <v>2.2893124444898216</v>
      </c>
      <c r="AA411" s="47">
        <f t="shared" si="170"/>
        <v>1.5407368805585797</v>
      </c>
      <c r="AB411" s="24"/>
      <c r="AC411" s="32">
        <f t="shared" si="159"/>
        <v>0.69811519088927043</v>
      </c>
      <c r="AD411" s="49">
        <f t="shared" si="168"/>
        <v>-0.22450000000000001</v>
      </c>
      <c r="AE411" s="32"/>
      <c r="AF411" s="32"/>
      <c r="AG411" s="20"/>
    </row>
    <row r="412" spans="1:33">
      <c r="A412" s="10">
        <f>Weekly!B412</f>
        <v>1957.8562619828856</v>
      </c>
      <c r="B412" s="1">
        <f>Weekly!C412</f>
        <v>40.369999999999997</v>
      </c>
      <c r="C412" s="6"/>
      <c r="D412" s="14"/>
      <c r="F412" s="23">
        <f t="shared" si="160"/>
        <v>1960.0969844277852</v>
      </c>
      <c r="G412" s="23">
        <f t="shared" si="161"/>
        <v>1960.1100813892356</v>
      </c>
      <c r="H412" s="23">
        <f t="shared" si="165"/>
        <v>55.72</v>
      </c>
      <c r="I412" s="23">
        <f t="shared" si="155"/>
        <v>55.856666666666662</v>
      </c>
      <c r="J412" s="23">
        <f t="shared" si="156"/>
        <v>56.48833333333333</v>
      </c>
      <c r="K412" s="23">
        <f t="shared" si="157"/>
        <v>-1.118225002212847</v>
      </c>
      <c r="L412" s="54">
        <f t="shared" si="166"/>
        <v>-1.3601628654884457</v>
      </c>
      <c r="M412" s="24"/>
      <c r="N412" s="32">
        <f t="shared" si="158"/>
        <v>0.63688452555330888</v>
      </c>
      <c r="O412" s="32">
        <f t="shared" si="167"/>
        <v>-0.16400000000000001</v>
      </c>
      <c r="P412" s="32"/>
      <c r="Q412" s="42"/>
      <c r="R412" s="32"/>
      <c r="S412" s="20"/>
      <c r="U412" s="23">
        <f t="shared" si="162"/>
        <v>1981.5498072834491</v>
      </c>
      <c r="V412" s="23">
        <f t="shared" si="163"/>
        <v>1981.5890981678001</v>
      </c>
      <c r="W412" s="23">
        <f t="shared" si="164"/>
        <v>130.905</v>
      </c>
      <c r="X412" s="23">
        <f t="shared" si="169"/>
        <v>128.32833333333332</v>
      </c>
      <c r="Y412" s="23">
        <f t="shared" si="153"/>
        <v>127.42211111111111</v>
      </c>
      <c r="Z412" s="23">
        <f t="shared" si="154"/>
        <v>0.71119699267263581</v>
      </c>
      <c r="AA412" s="47">
        <f t="shared" si="170"/>
        <v>2.7333473433443833</v>
      </c>
      <c r="AB412" s="24"/>
      <c r="AC412" s="32">
        <f t="shared" si="159"/>
        <v>7.4560679642918709E-2</v>
      </c>
      <c r="AD412" s="49">
        <f t="shared" si="168"/>
        <v>-0.22450000000000001</v>
      </c>
      <c r="AE412" s="32"/>
      <c r="AF412" s="32"/>
      <c r="AG412" s="20"/>
    </row>
    <row r="413" spans="1:33">
      <c r="A413" s="10">
        <f>Weekly!B413</f>
        <v>1957.8754269383955</v>
      </c>
      <c r="B413" s="1">
        <f>Weekly!C413</f>
        <v>40.869999999999997</v>
      </c>
      <c r="C413" s="6"/>
      <c r="D413" s="14"/>
      <c r="F413" s="23">
        <f t="shared" si="160"/>
        <v>1960.1231783506857</v>
      </c>
      <c r="G413" s="23">
        <f t="shared" si="161"/>
        <v>1960.1362753121361</v>
      </c>
      <c r="H413" s="23">
        <f t="shared" si="165"/>
        <v>56.24</v>
      </c>
      <c r="I413" s="23">
        <f t="shared" si="155"/>
        <v>55.774999999999999</v>
      </c>
      <c r="J413" s="23">
        <f t="shared" si="156"/>
        <v>56.023333333333333</v>
      </c>
      <c r="K413" s="23">
        <f t="shared" si="157"/>
        <v>-0.4432676860831819</v>
      </c>
      <c r="L413" s="54">
        <f t="shared" si="166"/>
        <v>0.38674361873030083</v>
      </c>
      <c r="M413" s="24"/>
      <c r="N413" s="32">
        <f t="shared" si="158"/>
        <v>0.98344487848050255</v>
      </c>
      <c r="O413" s="32">
        <f t="shared" si="167"/>
        <v>-0.16400000000000001</v>
      </c>
      <c r="P413" s="32"/>
      <c r="Q413" s="42"/>
      <c r="R413" s="32"/>
      <c r="S413" s="20"/>
      <c r="U413" s="23">
        <f t="shared" si="162"/>
        <v>1981.6283890521511</v>
      </c>
      <c r="V413" s="23">
        <f t="shared" si="163"/>
        <v>1981.6676799365021</v>
      </c>
      <c r="W413" s="23">
        <f t="shared" si="164"/>
        <v>123.7475</v>
      </c>
      <c r="X413" s="23">
        <f t="shared" si="169"/>
        <v>124.03750000000001</v>
      </c>
      <c r="Y413" s="23">
        <f t="shared" ref="Y413:Y476" si="171">AVERAGE(W409:W417)</f>
        <v>126.16294444444445</v>
      </c>
      <c r="Z413" s="23">
        <f t="shared" ref="Z413:Z476" si="172">100*((X413/Y413)-1)</f>
        <v>-1.6846820227633286</v>
      </c>
      <c r="AA413" s="47">
        <f t="shared" si="170"/>
        <v>-1.9145434937974826</v>
      </c>
      <c r="AB413" s="24"/>
      <c r="AC413" s="32">
        <f t="shared" si="159"/>
        <v>-0.58388160225793928</v>
      </c>
      <c r="AD413" s="49">
        <f t="shared" si="168"/>
        <v>-0.22450000000000001</v>
      </c>
      <c r="AE413" s="32"/>
      <c r="AF413" s="32"/>
      <c r="AG413" s="20"/>
    </row>
    <row r="414" spans="1:33">
      <c r="A414" s="10">
        <f>Weekly!B414</f>
        <v>1957.8945918939055</v>
      </c>
      <c r="B414" s="1">
        <f>Weekly!C414</f>
        <v>41.72</v>
      </c>
      <c r="C414" s="6"/>
      <c r="D414" s="14"/>
      <c r="F414" s="23">
        <f t="shared" si="160"/>
        <v>1960.1493722735863</v>
      </c>
      <c r="G414" s="23">
        <f t="shared" si="161"/>
        <v>1960.1624692350367</v>
      </c>
      <c r="H414" s="23">
        <f t="shared" si="165"/>
        <v>55.364999999999995</v>
      </c>
      <c r="I414" s="23">
        <f t="shared" si="155"/>
        <v>55.281666666666666</v>
      </c>
      <c r="J414" s="23">
        <f t="shared" si="156"/>
        <v>55.739999999999995</v>
      </c>
      <c r="K414" s="23">
        <f t="shared" si="157"/>
        <v>-0.82227006338954078</v>
      </c>
      <c r="L414" s="54">
        <f t="shared" si="166"/>
        <v>-0.6727664155005364</v>
      </c>
      <c r="M414" s="24"/>
      <c r="N414" s="32">
        <f t="shared" si="158"/>
        <v>0.86984044299780661</v>
      </c>
      <c r="O414" s="32">
        <f t="shared" si="167"/>
        <v>-0.16400000000000001</v>
      </c>
      <c r="P414" s="32"/>
      <c r="Q414" s="42"/>
      <c r="R414" s="32"/>
      <c r="S414" s="20"/>
      <c r="U414" s="23">
        <f t="shared" si="162"/>
        <v>1981.706970820853</v>
      </c>
      <c r="V414" s="23">
        <f t="shared" si="163"/>
        <v>1981.746261705204</v>
      </c>
      <c r="W414" s="23">
        <f t="shared" si="164"/>
        <v>117.46</v>
      </c>
      <c r="X414" s="23">
        <f t="shared" si="169"/>
        <v>120.59833333333331</v>
      </c>
      <c r="Y414" s="23">
        <f t="shared" si="171"/>
        <v>124.53083333333335</v>
      </c>
      <c r="Z414" s="23">
        <f t="shared" si="172"/>
        <v>-3.1578524729484969</v>
      </c>
      <c r="AA414" s="47">
        <f t="shared" si="170"/>
        <v>-5.6779780108005546</v>
      </c>
      <c r="AB414" s="24"/>
      <c r="AC414" s="32">
        <f t="shared" si="159"/>
        <v>-0.96911919334164143</v>
      </c>
      <c r="AD414" s="49">
        <f t="shared" si="168"/>
        <v>-0.22450000000000001</v>
      </c>
      <c r="AE414" s="32"/>
      <c r="AF414" s="32"/>
      <c r="AG414" s="20"/>
    </row>
    <row r="415" spans="1:33">
      <c r="A415" s="10">
        <f>Weekly!B415</f>
        <v>1957.9137568494154</v>
      </c>
      <c r="B415" s="1">
        <f>Weekly!C415</f>
        <v>41.31</v>
      </c>
      <c r="C415" s="6"/>
      <c r="D415" s="14"/>
      <c r="F415" s="23">
        <f t="shared" si="160"/>
        <v>1960.1755661964869</v>
      </c>
      <c r="G415" s="23">
        <f t="shared" si="161"/>
        <v>1960.1886631579373</v>
      </c>
      <c r="H415" s="23">
        <f t="shared" si="165"/>
        <v>54.24</v>
      </c>
      <c r="I415" s="23">
        <f t="shared" ref="I415:I478" si="173">AVERAGE(H414:H416)</f>
        <v>54.871666666666663</v>
      </c>
      <c r="J415" s="23">
        <f t="shared" ref="J415:J478" si="174">AVERAGE(H411:H419)</f>
        <v>55.634444444444441</v>
      </c>
      <c r="K415" s="23">
        <f t="shared" ref="K415:K478" si="175">100*((I415/J415)-1)</f>
        <v>-1.3710531045914798</v>
      </c>
      <c r="L415" s="54">
        <f t="shared" si="166"/>
        <v>-2.506440853987324</v>
      </c>
      <c r="M415" s="24"/>
      <c r="N415" s="32">
        <f t="shared" si="158"/>
        <v>0.34922799703989105</v>
      </c>
      <c r="O415" s="32">
        <f t="shared" si="167"/>
        <v>-0.16400000000000001</v>
      </c>
      <c r="P415" s="32"/>
      <c r="Q415" s="42"/>
      <c r="R415" s="32"/>
      <c r="S415" s="20"/>
      <c r="U415" s="23">
        <f t="shared" si="162"/>
        <v>1981.785552589555</v>
      </c>
      <c r="V415" s="23">
        <f t="shared" si="163"/>
        <v>1981.824843473906</v>
      </c>
      <c r="W415" s="23">
        <f t="shared" si="164"/>
        <v>120.58750000000001</v>
      </c>
      <c r="X415" s="23">
        <f t="shared" si="169"/>
        <v>120.57666666666667</v>
      </c>
      <c r="Y415" s="23">
        <f t="shared" si="171"/>
        <v>122.39966666666666</v>
      </c>
      <c r="Z415" s="23">
        <f t="shared" si="172"/>
        <v>-1.4893831410216163</v>
      </c>
      <c r="AA415" s="47">
        <f t="shared" si="170"/>
        <v>-1.4805323543909399</v>
      </c>
      <c r="AB415" s="24"/>
      <c r="AC415" s="32">
        <f t="shared" si="159"/>
        <v>-0.90089514330155107</v>
      </c>
      <c r="AD415" s="49">
        <f t="shared" si="168"/>
        <v>-0.22450000000000001</v>
      </c>
      <c r="AE415" s="32"/>
      <c r="AF415" s="32"/>
      <c r="AG415" s="20"/>
    </row>
    <row r="416" spans="1:33">
      <c r="A416" s="10">
        <f>Weekly!B416</f>
        <v>1957.9329218049254</v>
      </c>
      <c r="B416" s="1">
        <f>Weekly!C416</f>
        <v>40.729999999999997</v>
      </c>
      <c r="C416" s="6"/>
      <c r="D416" s="14"/>
      <c r="F416" s="23">
        <f t="shared" si="160"/>
        <v>1960.2017601193875</v>
      </c>
      <c r="G416" s="23">
        <f t="shared" si="161"/>
        <v>1960.2148570808379</v>
      </c>
      <c r="H416" s="23">
        <f t="shared" si="165"/>
        <v>55.01</v>
      </c>
      <c r="I416" s="23">
        <f t="shared" si="173"/>
        <v>54.984999999999992</v>
      </c>
      <c r="J416" s="23">
        <f t="shared" si="174"/>
        <v>55.554999999999993</v>
      </c>
      <c r="K416" s="23">
        <f t="shared" si="175"/>
        <v>-1.0260102601026055</v>
      </c>
      <c r="L416" s="54">
        <f t="shared" si="166"/>
        <v>-0.98100981009808796</v>
      </c>
      <c r="M416" s="24"/>
      <c r="N416" s="32">
        <f t="shared" si="158"/>
        <v>-0.33479210996877917</v>
      </c>
      <c r="O416" s="32">
        <f t="shared" si="167"/>
        <v>-0.16400000000000001</v>
      </c>
      <c r="P416" s="32"/>
      <c r="Q416" s="42"/>
      <c r="R416" s="32"/>
      <c r="S416" s="20"/>
      <c r="U416" s="23">
        <f t="shared" si="162"/>
        <v>1981.8641343582569</v>
      </c>
      <c r="V416" s="23">
        <f t="shared" si="163"/>
        <v>1981.9034252426079</v>
      </c>
      <c r="W416" s="23">
        <f t="shared" si="164"/>
        <v>123.6825</v>
      </c>
      <c r="X416" s="23">
        <f t="shared" si="169"/>
        <v>122.59166666666668</v>
      </c>
      <c r="Y416" s="23">
        <f t="shared" si="171"/>
        <v>120.31494444444444</v>
      </c>
      <c r="Z416" s="23">
        <f t="shared" si="172"/>
        <v>1.8923021015677222</v>
      </c>
      <c r="AA416" s="47">
        <f t="shared" si="170"/>
        <v>2.7989503474446176</v>
      </c>
      <c r="AB416" s="24"/>
      <c r="AC416" s="32">
        <f t="shared" si="159"/>
        <v>-0.41113224337719734</v>
      </c>
      <c r="AD416" s="49">
        <f t="shared" si="168"/>
        <v>-0.22450000000000001</v>
      </c>
      <c r="AE416" s="32"/>
      <c r="AF416" s="32"/>
      <c r="AG416" s="20"/>
    </row>
    <row r="417" spans="1:33">
      <c r="A417" s="10">
        <f>Weekly!B417</f>
        <v>1957.9520867604353</v>
      </c>
      <c r="B417" s="1">
        <f>Weekly!C417</f>
        <v>39.479999999999997</v>
      </c>
      <c r="C417" s="6"/>
      <c r="D417" s="14"/>
      <c r="F417" s="23">
        <f t="shared" si="160"/>
        <v>1960.227954042288</v>
      </c>
      <c r="G417" s="23">
        <f t="shared" si="161"/>
        <v>1960.2410510037384</v>
      </c>
      <c r="H417" s="23">
        <f t="shared" si="165"/>
        <v>55.704999999999998</v>
      </c>
      <c r="I417" s="23">
        <f t="shared" si="173"/>
        <v>55.701666666666675</v>
      </c>
      <c r="J417" s="23">
        <f t="shared" si="174"/>
        <v>55.447222222222223</v>
      </c>
      <c r="K417" s="23">
        <f t="shared" si="175"/>
        <v>0.45889484494765487</v>
      </c>
      <c r="L417" s="54">
        <f t="shared" si="166"/>
        <v>0.46490656780722173</v>
      </c>
      <c r="M417" s="24"/>
      <c r="N417" s="32">
        <f t="shared" si="158"/>
        <v>-0.86215926792434516</v>
      </c>
      <c r="O417" s="32">
        <f t="shared" si="167"/>
        <v>-0.16400000000000001</v>
      </c>
      <c r="P417" s="32"/>
      <c r="Q417" s="42"/>
      <c r="R417" s="32"/>
      <c r="S417" s="20"/>
      <c r="U417" s="23">
        <f t="shared" si="162"/>
        <v>1981.9427161269589</v>
      </c>
      <c r="V417" s="23">
        <f t="shared" si="163"/>
        <v>1981.9820070113099</v>
      </c>
      <c r="W417" s="23">
        <f t="shared" si="164"/>
        <v>123.50500000000001</v>
      </c>
      <c r="X417" s="23">
        <f t="shared" si="169"/>
        <v>121.70083333333332</v>
      </c>
      <c r="Y417" s="23">
        <f t="shared" si="171"/>
        <v>118.77299999999998</v>
      </c>
      <c r="Z417" s="23">
        <f t="shared" si="172"/>
        <v>2.4650664152066071</v>
      </c>
      <c r="AA417" s="47">
        <f t="shared" si="170"/>
        <v>3.9840704537226657</v>
      </c>
      <c r="AB417" s="24"/>
      <c r="AC417" s="32">
        <f t="shared" si="159"/>
        <v>0.27100400244888767</v>
      </c>
      <c r="AD417" s="49">
        <f t="shared" si="168"/>
        <v>-0.22450000000000001</v>
      </c>
      <c r="AE417" s="32"/>
      <c r="AF417" s="32"/>
      <c r="AG417" s="20"/>
    </row>
    <row r="418" spans="1:33">
      <c r="A418" s="10">
        <f>Weekly!B418</f>
        <v>1957.9712517159453</v>
      </c>
      <c r="B418" s="1">
        <f>Weekly!C418</f>
        <v>39.78</v>
      </c>
      <c r="C418" s="6"/>
      <c r="D418" s="14"/>
      <c r="F418" s="23">
        <f t="shared" si="160"/>
        <v>1960.2541479651886</v>
      </c>
      <c r="G418" s="23">
        <f t="shared" si="161"/>
        <v>1960.267244926639</v>
      </c>
      <c r="H418" s="23">
        <f t="shared" si="165"/>
        <v>56.39</v>
      </c>
      <c r="I418" s="23">
        <f t="shared" si="173"/>
        <v>56.175000000000004</v>
      </c>
      <c r="J418" s="23">
        <f t="shared" si="174"/>
        <v>55.342777777777776</v>
      </c>
      <c r="K418" s="23">
        <f t="shared" si="175"/>
        <v>1.5037593984962516</v>
      </c>
      <c r="L418" s="54">
        <f t="shared" si="166"/>
        <v>1.8922473071865342</v>
      </c>
      <c r="M418" s="24"/>
      <c r="N418" s="32">
        <f t="shared" si="158"/>
        <v>-0.98611252258811488</v>
      </c>
      <c r="O418" s="32">
        <f t="shared" si="167"/>
        <v>-0.16400000000000001</v>
      </c>
      <c r="P418" s="32"/>
      <c r="Q418" s="42"/>
      <c r="R418" s="32"/>
      <c r="S418" s="20"/>
      <c r="U418" s="23">
        <f t="shared" si="162"/>
        <v>1982.0212978956608</v>
      </c>
      <c r="V418" s="23">
        <f t="shared" si="163"/>
        <v>1982.0605887800118</v>
      </c>
      <c r="W418" s="23">
        <f t="shared" si="164"/>
        <v>117.91499999999999</v>
      </c>
      <c r="X418" s="23">
        <f t="shared" si="169"/>
        <v>118.29400000000003</v>
      </c>
      <c r="Y418" s="23">
        <f t="shared" si="171"/>
        <v>117.91911111111111</v>
      </c>
      <c r="Z418" s="23">
        <f t="shared" si="172"/>
        <v>0.31792038233366959</v>
      </c>
      <c r="AA418" s="47">
        <f t="shared" si="170"/>
        <v>-3.4863823788811033E-3</v>
      </c>
      <c r="AB418" s="24"/>
      <c r="AC418" s="32">
        <f t="shared" si="159"/>
        <v>0.82633446365538488</v>
      </c>
      <c r="AD418" s="49">
        <f t="shared" si="168"/>
        <v>-0.22450000000000001</v>
      </c>
      <c r="AE418" s="32"/>
      <c r="AF418" s="32"/>
      <c r="AG418" s="20"/>
    </row>
    <row r="419" spans="1:33">
      <c r="A419" s="10">
        <f>Weekly!B419</f>
        <v>1957.9904166714553</v>
      </c>
      <c r="B419" s="1">
        <f>Weekly!C419</f>
        <v>40.869999999999997</v>
      </c>
      <c r="C419" s="6"/>
      <c r="D419" s="14"/>
      <c r="F419" s="23">
        <f t="shared" si="160"/>
        <v>1960.2803418880892</v>
      </c>
      <c r="G419" s="23">
        <f t="shared" si="161"/>
        <v>1960.2934388495396</v>
      </c>
      <c r="H419" s="23">
        <f t="shared" si="165"/>
        <v>56.43</v>
      </c>
      <c r="I419" s="23">
        <f t="shared" si="173"/>
        <v>55.904999999999994</v>
      </c>
      <c r="J419" s="23">
        <f t="shared" si="174"/>
        <v>55.38388888888889</v>
      </c>
      <c r="K419" s="23">
        <f t="shared" si="175"/>
        <v>0.94090740387797744</v>
      </c>
      <c r="L419" s="54">
        <f t="shared" si="166"/>
        <v>1.888836504799829</v>
      </c>
      <c r="M419" s="24"/>
      <c r="N419" s="32">
        <f t="shared" si="158"/>
        <v>-0.64865276851643017</v>
      </c>
      <c r="O419" s="32">
        <f t="shared" si="167"/>
        <v>-0.16400000000000001</v>
      </c>
      <c r="P419" s="32"/>
      <c r="Q419" s="42"/>
      <c r="R419" s="32"/>
      <c r="S419" s="20"/>
      <c r="U419" s="23">
        <f t="shared" si="162"/>
        <v>1982.0998796643628</v>
      </c>
      <c r="V419" s="23">
        <f t="shared" si="163"/>
        <v>1982.1391705487138</v>
      </c>
      <c r="W419" s="23">
        <f t="shared" si="164"/>
        <v>113.46200000000002</v>
      </c>
      <c r="X419" s="23">
        <f t="shared" si="169"/>
        <v>114.31566666666667</v>
      </c>
      <c r="Y419" s="23">
        <f t="shared" si="171"/>
        <v>117.02772222222221</v>
      </c>
      <c r="Z419" s="23">
        <f t="shared" si="172"/>
        <v>-2.3174471006157438</v>
      </c>
      <c r="AA419" s="47">
        <f t="shared" si="170"/>
        <v>-3.0469038912432134</v>
      </c>
      <c r="AB419" s="24"/>
      <c r="AC419" s="32">
        <f t="shared" si="159"/>
        <v>0.99501384563367035</v>
      </c>
      <c r="AD419" s="49">
        <f t="shared" si="168"/>
        <v>-0.22450000000000001</v>
      </c>
      <c r="AE419" s="32"/>
      <c r="AF419" s="32"/>
      <c r="AG419" s="20"/>
    </row>
    <row r="420" spans="1:33">
      <c r="A420" s="10">
        <f>Weekly!B420</f>
        <v>1958.0095816269652</v>
      </c>
      <c r="B420" s="1">
        <f>Weekly!C420</f>
        <v>40.369999999999997</v>
      </c>
      <c r="C420" s="6"/>
      <c r="D420" s="14"/>
      <c r="F420" s="23">
        <f t="shared" si="160"/>
        <v>1960.3065358109898</v>
      </c>
      <c r="G420" s="23">
        <f t="shared" si="161"/>
        <v>1960.3196327724402</v>
      </c>
      <c r="H420" s="23">
        <f t="shared" si="165"/>
        <v>54.894999999999996</v>
      </c>
      <c r="I420" s="23">
        <f t="shared" si="173"/>
        <v>55.358333333333327</v>
      </c>
      <c r="J420" s="23">
        <f t="shared" si="174"/>
        <v>55.605000000000004</v>
      </c>
      <c r="K420" s="23">
        <f t="shared" si="175"/>
        <v>-0.44360519137969234</v>
      </c>
      <c r="L420" s="54">
        <f t="shared" si="166"/>
        <v>-1.2768635914036652</v>
      </c>
      <c r="M420" s="24"/>
      <c r="N420" s="32">
        <f t="shared" si="158"/>
        <v>-7.6811750855823547E-3</v>
      </c>
      <c r="O420" s="32">
        <f t="shared" si="167"/>
        <v>-0.16400000000000001</v>
      </c>
      <c r="P420" s="32"/>
      <c r="Q420" s="42"/>
      <c r="R420" s="32"/>
      <c r="S420" s="20"/>
      <c r="U420" s="23">
        <f t="shared" si="162"/>
        <v>1982.1784614330647</v>
      </c>
      <c r="V420" s="23">
        <f t="shared" si="163"/>
        <v>1982.2177523174157</v>
      </c>
      <c r="W420" s="23">
        <f t="shared" si="164"/>
        <v>111.57</v>
      </c>
      <c r="X420" s="23">
        <f t="shared" si="169"/>
        <v>114.01983333333334</v>
      </c>
      <c r="Y420" s="23">
        <f t="shared" si="171"/>
        <v>115.81577777777777</v>
      </c>
      <c r="Z420" s="23">
        <f t="shared" si="172"/>
        <v>-1.550690656233733</v>
      </c>
      <c r="AA420" s="47">
        <f t="shared" si="170"/>
        <v>-3.6659752749097718</v>
      </c>
      <c r="AB420" s="24"/>
      <c r="AC420" s="32">
        <f t="shared" si="159"/>
        <v>0.69811519089374241</v>
      </c>
      <c r="AD420" s="49">
        <f t="shared" si="168"/>
        <v>-0.22450000000000001</v>
      </c>
      <c r="AE420" s="32"/>
      <c r="AF420" s="32"/>
      <c r="AG420" s="20"/>
    </row>
    <row r="421" spans="1:33">
      <c r="A421" s="10">
        <f>Weekly!B421</f>
        <v>1958.0287465824752</v>
      </c>
      <c r="B421" s="1">
        <f>Weekly!C421</f>
        <v>41.1</v>
      </c>
      <c r="C421" s="6"/>
      <c r="D421" s="14"/>
      <c r="F421" s="23">
        <f t="shared" si="160"/>
        <v>1960.3327297338903</v>
      </c>
      <c r="G421" s="23">
        <f t="shared" si="161"/>
        <v>1960.3458266953407</v>
      </c>
      <c r="H421" s="23">
        <f t="shared" si="165"/>
        <v>54.75</v>
      </c>
      <c r="I421" s="23">
        <f t="shared" si="173"/>
        <v>54.981666666666662</v>
      </c>
      <c r="J421" s="23">
        <f t="shared" si="174"/>
        <v>55.904444444444451</v>
      </c>
      <c r="K421" s="23">
        <f t="shared" si="175"/>
        <v>-1.6506340183646939</v>
      </c>
      <c r="L421" s="54">
        <f t="shared" si="166"/>
        <v>-2.065031601542322</v>
      </c>
      <c r="M421" s="24"/>
      <c r="N421" s="32">
        <f t="shared" si="158"/>
        <v>0.63688452553436026</v>
      </c>
      <c r="O421" s="32">
        <f t="shared" si="167"/>
        <v>-0.16400000000000001</v>
      </c>
      <c r="P421" s="32"/>
      <c r="Q421" s="42"/>
      <c r="R421" s="32"/>
      <c r="S421" s="20"/>
      <c r="U421" s="23">
        <f t="shared" si="162"/>
        <v>1982.2570432017667</v>
      </c>
      <c r="V421" s="23">
        <f t="shared" si="163"/>
        <v>1982.2963340861177</v>
      </c>
      <c r="W421" s="23">
        <f t="shared" si="164"/>
        <v>117.0275</v>
      </c>
      <c r="X421" s="23">
        <f t="shared" si="169"/>
        <v>114.88666666666666</v>
      </c>
      <c r="Y421" s="23">
        <f t="shared" si="171"/>
        <v>113.953</v>
      </c>
      <c r="Z421" s="23">
        <f t="shared" si="172"/>
        <v>0.81934364752718203</v>
      </c>
      <c r="AA421" s="47">
        <f t="shared" si="170"/>
        <v>2.6980421752827999</v>
      </c>
      <c r="AB421" s="24"/>
      <c r="AC421" s="32">
        <f t="shared" si="159"/>
        <v>7.4560679649118902E-2</v>
      </c>
      <c r="AD421" s="49">
        <f t="shared" si="168"/>
        <v>-0.22450000000000001</v>
      </c>
      <c r="AE421" s="32"/>
      <c r="AF421" s="32"/>
      <c r="AG421" s="20"/>
    </row>
    <row r="422" spans="1:33">
      <c r="A422" s="10">
        <f>Weekly!B422</f>
        <v>1958.0479115379851</v>
      </c>
      <c r="B422" s="1">
        <f>Weekly!C422</f>
        <v>41.71</v>
      </c>
      <c r="C422" s="6"/>
      <c r="D422" s="14"/>
      <c r="F422" s="23">
        <f t="shared" si="160"/>
        <v>1960.3589236567909</v>
      </c>
      <c r="G422" s="23">
        <f t="shared" si="161"/>
        <v>1960.3720206182413</v>
      </c>
      <c r="H422" s="23">
        <f t="shared" si="165"/>
        <v>55.3</v>
      </c>
      <c r="I422" s="23">
        <f t="shared" si="173"/>
        <v>55.261666666666663</v>
      </c>
      <c r="J422" s="23">
        <f t="shared" si="174"/>
        <v>56.123888888888892</v>
      </c>
      <c r="K422" s="23">
        <f t="shared" si="175"/>
        <v>-1.5362838165566384</v>
      </c>
      <c r="L422" s="54">
        <f t="shared" si="166"/>
        <v>-1.4679825386298306</v>
      </c>
      <c r="M422" s="24"/>
      <c r="N422" s="32">
        <f t="shared" si="158"/>
        <v>0.98344487847609008</v>
      </c>
      <c r="O422" s="32">
        <f t="shared" si="167"/>
        <v>-0.16400000000000001</v>
      </c>
      <c r="P422" s="32"/>
      <c r="Q422" s="42"/>
      <c r="R422" s="32"/>
      <c r="S422" s="20"/>
      <c r="U422" s="23">
        <f t="shared" si="162"/>
        <v>1982.3356249704686</v>
      </c>
      <c r="V422" s="23">
        <f t="shared" si="163"/>
        <v>1982.3749158548196</v>
      </c>
      <c r="W422" s="23">
        <f t="shared" si="164"/>
        <v>116.0625</v>
      </c>
      <c r="X422" s="23">
        <f t="shared" si="169"/>
        <v>114.17583333333334</v>
      </c>
      <c r="Y422" s="23">
        <f t="shared" si="171"/>
        <v>113.65550000000002</v>
      </c>
      <c r="Z422" s="23">
        <f t="shared" si="172"/>
        <v>0.45781623707901176</v>
      </c>
      <c r="AA422" s="47">
        <f t="shared" si="170"/>
        <v>2.1178033619138281</v>
      </c>
      <c r="AB422" s="24"/>
      <c r="AC422" s="32">
        <f t="shared" si="159"/>
        <v>-0.58388160225289165</v>
      </c>
      <c r="AD422" s="49">
        <f t="shared" si="168"/>
        <v>-0.22450000000000001</v>
      </c>
      <c r="AE422" s="32"/>
      <c r="AF422" s="32"/>
      <c r="AG422" s="20"/>
    </row>
    <row r="423" spans="1:33">
      <c r="A423" s="10">
        <f>Weekly!B423</f>
        <v>1958.0670764934951</v>
      </c>
      <c r="B423" s="1">
        <f>Weekly!C423</f>
        <v>41.7</v>
      </c>
      <c r="C423" s="6"/>
      <c r="D423" s="14"/>
      <c r="F423" s="23">
        <f t="shared" si="160"/>
        <v>1960.3851175796915</v>
      </c>
      <c r="G423" s="23">
        <f t="shared" si="161"/>
        <v>1960.3982145411419</v>
      </c>
      <c r="H423" s="23">
        <f t="shared" si="165"/>
        <v>55.734999999999999</v>
      </c>
      <c r="I423" s="23">
        <f t="shared" si="173"/>
        <v>55.754999999999995</v>
      </c>
      <c r="J423" s="23">
        <f t="shared" si="174"/>
        <v>56.198333333333338</v>
      </c>
      <c r="K423" s="23">
        <f t="shared" si="175"/>
        <v>-0.78887274237078309</v>
      </c>
      <c r="L423" s="54">
        <f t="shared" si="166"/>
        <v>-0.82446098638750964</v>
      </c>
      <c r="M423" s="24"/>
      <c r="N423" s="32">
        <f t="shared" si="158"/>
        <v>0.86984044300993169</v>
      </c>
      <c r="O423" s="32">
        <f t="shared" si="167"/>
        <v>-0.16400000000000001</v>
      </c>
      <c r="P423" s="32"/>
      <c r="Q423" s="42"/>
      <c r="R423" s="32"/>
      <c r="S423" s="20"/>
      <c r="U423" s="23">
        <f t="shared" si="162"/>
        <v>1982.4142067391706</v>
      </c>
      <c r="V423" s="23">
        <f t="shared" si="163"/>
        <v>1982.4534976235216</v>
      </c>
      <c r="W423" s="23">
        <f t="shared" si="164"/>
        <v>109.4375</v>
      </c>
      <c r="X423" s="23">
        <f t="shared" si="169"/>
        <v>111.72666666666667</v>
      </c>
      <c r="Y423" s="23">
        <f t="shared" si="171"/>
        <v>114.71800000000002</v>
      </c>
      <c r="Z423" s="23">
        <f t="shared" si="172"/>
        <v>-2.6075535951928575</v>
      </c>
      <c r="AA423" s="47">
        <f t="shared" si="170"/>
        <v>-4.6030265520668241</v>
      </c>
      <c r="AB423" s="24"/>
      <c r="AC423" s="32">
        <f t="shared" si="159"/>
        <v>-0.96911919334010821</v>
      </c>
      <c r="AD423" s="49">
        <f t="shared" si="168"/>
        <v>-0.22450000000000001</v>
      </c>
      <c r="AE423" s="32"/>
      <c r="AF423" s="32"/>
      <c r="AG423" s="20"/>
    </row>
    <row r="424" spans="1:33">
      <c r="A424" s="10">
        <f>Weekly!B424</f>
        <v>1958.086241449005</v>
      </c>
      <c r="B424" s="1">
        <f>Weekly!C424</f>
        <v>41.73</v>
      </c>
      <c r="C424" s="6"/>
      <c r="D424" s="14"/>
      <c r="F424" s="23">
        <f t="shared" si="160"/>
        <v>1960.4113115025921</v>
      </c>
      <c r="G424" s="23">
        <f t="shared" si="161"/>
        <v>1960.4244084640425</v>
      </c>
      <c r="H424" s="23">
        <f t="shared" si="165"/>
        <v>56.23</v>
      </c>
      <c r="I424" s="23">
        <f t="shared" si="173"/>
        <v>56.556666666666672</v>
      </c>
      <c r="J424" s="23">
        <f t="shared" si="174"/>
        <v>56.230000000000004</v>
      </c>
      <c r="K424" s="23">
        <f t="shared" si="175"/>
        <v>0.58094729978066528</v>
      </c>
      <c r="L424" s="54">
        <f t="shared" si="166"/>
        <v>-1.1102230246251565E-14</v>
      </c>
      <c r="M424" s="24"/>
      <c r="N424" s="32">
        <f t="shared" si="158"/>
        <v>0.34922799706270841</v>
      </c>
      <c r="O424" s="32">
        <f t="shared" si="167"/>
        <v>-0.16400000000000001</v>
      </c>
      <c r="P424" s="32"/>
      <c r="Q424" s="42"/>
      <c r="R424" s="32"/>
      <c r="S424" s="20"/>
      <c r="U424" s="23">
        <f t="shared" si="162"/>
        <v>1982.4927885078725</v>
      </c>
      <c r="V424" s="23">
        <f t="shared" si="163"/>
        <v>1982.5320793922235</v>
      </c>
      <c r="W424" s="23">
        <f t="shared" si="164"/>
        <v>109.68</v>
      </c>
      <c r="X424" s="23">
        <f t="shared" si="169"/>
        <v>108.67833333333333</v>
      </c>
      <c r="Y424" s="23">
        <f t="shared" si="171"/>
        <v>117.47244444444443</v>
      </c>
      <c r="Z424" s="23">
        <f t="shared" si="172"/>
        <v>-7.486105488568473</v>
      </c>
      <c r="AA424" s="47">
        <f t="shared" si="170"/>
        <v>-6.6334232519777547</v>
      </c>
      <c r="AB424" s="24"/>
      <c r="AC424" s="32">
        <f t="shared" si="159"/>
        <v>-0.90089514330424969</v>
      </c>
      <c r="AD424" s="49">
        <f t="shared" si="168"/>
        <v>-0.22450000000000001</v>
      </c>
      <c r="AE424" s="32"/>
      <c r="AF424" s="32"/>
      <c r="AG424" s="20"/>
    </row>
    <row r="425" spans="1:33">
      <c r="A425" s="10">
        <f>Weekly!B425</f>
        <v>1958.105406404515</v>
      </c>
      <c r="B425" s="1">
        <f>Weekly!C425</f>
        <v>41.33</v>
      </c>
      <c r="C425" s="6"/>
      <c r="D425" s="14"/>
      <c r="F425" s="23">
        <f t="shared" si="160"/>
        <v>1960.4375054254926</v>
      </c>
      <c r="G425" s="23">
        <f t="shared" si="161"/>
        <v>1960.450602386943</v>
      </c>
      <c r="H425" s="23">
        <f t="shared" si="165"/>
        <v>57.704999999999998</v>
      </c>
      <c r="I425" s="23">
        <f t="shared" si="173"/>
        <v>57.205000000000005</v>
      </c>
      <c r="J425" s="23">
        <f t="shared" si="174"/>
        <v>56.210555555555551</v>
      </c>
      <c r="K425" s="23">
        <f t="shared" si="175"/>
        <v>1.7691418179661911</v>
      </c>
      <c r="L425" s="54">
        <f t="shared" si="166"/>
        <v>2.6586544638709686</v>
      </c>
      <c r="M425" s="24"/>
      <c r="N425" s="32">
        <f t="shared" si="158"/>
        <v>-0.33479210994583386</v>
      </c>
      <c r="O425" s="32">
        <f t="shared" si="167"/>
        <v>-0.16400000000000001</v>
      </c>
      <c r="P425" s="32"/>
      <c r="Q425" s="42"/>
      <c r="R425" s="32"/>
      <c r="S425" s="20"/>
      <c r="U425" s="23">
        <f t="shared" si="162"/>
        <v>1982.5713702765745</v>
      </c>
      <c r="V425" s="23">
        <f t="shared" si="163"/>
        <v>1982.6106611609255</v>
      </c>
      <c r="W425" s="23">
        <f t="shared" si="164"/>
        <v>106.91749999999999</v>
      </c>
      <c r="X425" s="23">
        <f t="shared" si="169"/>
        <v>112.47500000000001</v>
      </c>
      <c r="Y425" s="23">
        <f t="shared" si="171"/>
        <v>120.37105555555556</v>
      </c>
      <c r="Z425" s="23">
        <f t="shared" si="172"/>
        <v>-6.5597626598125514</v>
      </c>
      <c r="AA425" s="47">
        <f t="shared" si="170"/>
        <v>-11.176736378577544</v>
      </c>
      <c r="AB425" s="24"/>
      <c r="AC425" s="32">
        <f t="shared" si="159"/>
        <v>-0.41113224338289101</v>
      </c>
      <c r="AD425" s="49">
        <f t="shared" si="168"/>
        <v>-0.22450000000000001</v>
      </c>
      <c r="AE425" s="32"/>
      <c r="AF425" s="32"/>
      <c r="AG425" s="20"/>
    </row>
    <row r="426" spans="1:33">
      <c r="A426" s="10">
        <f>Weekly!B426</f>
        <v>1958.1245713600249</v>
      </c>
      <c r="B426" s="1">
        <f>Weekly!C426</f>
        <v>40.880000000000003</v>
      </c>
      <c r="C426" s="6"/>
      <c r="D426" s="14"/>
      <c r="F426" s="23">
        <f t="shared" si="160"/>
        <v>1960.4636993483932</v>
      </c>
      <c r="G426" s="23">
        <f t="shared" si="161"/>
        <v>1960.4767963098436</v>
      </c>
      <c r="H426" s="23">
        <f t="shared" si="165"/>
        <v>57.68</v>
      </c>
      <c r="I426" s="23">
        <f t="shared" si="173"/>
        <v>57.481666666666662</v>
      </c>
      <c r="J426" s="23">
        <f t="shared" si="174"/>
        <v>56.294999999999995</v>
      </c>
      <c r="K426" s="23">
        <f t="shared" si="175"/>
        <v>2.1079432750096272</v>
      </c>
      <c r="L426" s="54">
        <f t="shared" si="166"/>
        <v>2.4602540190070243</v>
      </c>
      <c r="M426" s="24"/>
      <c r="N426" s="32">
        <f t="shared" si="158"/>
        <v>-0.86215926791189301</v>
      </c>
      <c r="O426" s="32">
        <f t="shared" si="167"/>
        <v>-0.16400000000000001</v>
      </c>
      <c r="P426" s="32"/>
      <c r="Q426" s="42"/>
      <c r="R426" s="32"/>
      <c r="S426" s="20"/>
      <c r="U426" s="23">
        <f t="shared" si="162"/>
        <v>1982.6499520452765</v>
      </c>
      <c r="V426" s="23">
        <f t="shared" si="163"/>
        <v>1982.6892429296274</v>
      </c>
      <c r="W426" s="23">
        <f t="shared" si="164"/>
        <v>120.8275</v>
      </c>
      <c r="X426" s="23">
        <f t="shared" si="169"/>
        <v>118.40750000000001</v>
      </c>
      <c r="Y426" s="23">
        <f t="shared" si="171"/>
        <v>123.26216666666667</v>
      </c>
      <c r="Z426" s="23">
        <f t="shared" si="172"/>
        <v>-3.9384888307171795</v>
      </c>
      <c r="AA426" s="47">
        <f t="shared" si="170"/>
        <v>-1.9751937942569575</v>
      </c>
      <c r="AB426" s="24"/>
      <c r="AC426" s="32">
        <f t="shared" si="159"/>
        <v>0.27100400244287548</v>
      </c>
      <c r="AD426" s="49">
        <f t="shared" si="168"/>
        <v>-0.22450000000000001</v>
      </c>
      <c r="AE426" s="32"/>
      <c r="AF426" s="32"/>
      <c r="AG426" s="20"/>
    </row>
    <row r="427" spans="1:33">
      <c r="A427" s="10">
        <f>Weekly!B427</f>
        <v>1958.1437363155349</v>
      </c>
      <c r="B427" s="1">
        <f>Weekly!C427</f>
        <v>40.840000000000003</v>
      </c>
      <c r="C427" s="6"/>
      <c r="D427" s="14"/>
      <c r="F427" s="23">
        <f t="shared" si="160"/>
        <v>1960.4898932712938</v>
      </c>
      <c r="G427" s="23">
        <f t="shared" si="161"/>
        <v>1960.5029902327442</v>
      </c>
      <c r="H427" s="23">
        <f t="shared" si="165"/>
        <v>57.06</v>
      </c>
      <c r="I427" s="23">
        <f t="shared" si="173"/>
        <v>57.151666666666671</v>
      </c>
      <c r="J427" s="23">
        <f t="shared" si="174"/>
        <v>56.378333333333337</v>
      </c>
      <c r="K427" s="23">
        <f t="shared" si="175"/>
        <v>1.3716853401129381</v>
      </c>
      <c r="L427" s="54">
        <f t="shared" si="166"/>
        <v>1.2090933278150473</v>
      </c>
      <c r="M427" s="24"/>
      <c r="N427" s="32">
        <f t="shared" si="158"/>
        <v>-0.98611252259212123</v>
      </c>
      <c r="O427" s="32">
        <f t="shared" si="167"/>
        <v>-0.16400000000000001</v>
      </c>
      <c r="P427" s="32"/>
      <c r="Q427" s="42"/>
      <c r="R427" s="32"/>
      <c r="S427" s="20"/>
      <c r="U427" s="23">
        <f t="shared" si="162"/>
        <v>1982.7285338139784</v>
      </c>
      <c r="V427" s="23">
        <f t="shared" si="163"/>
        <v>1982.7678246983294</v>
      </c>
      <c r="W427" s="23">
        <f t="shared" si="164"/>
        <v>127.47750000000001</v>
      </c>
      <c r="X427" s="23">
        <f t="shared" si="169"/>
        <v>128.85233333333335</v>
      </c>
      <c r="Y427" s="23">
        <f t="shared" si="171"/>
        <v>126.53716666666666</v>
      </c>
      <c r="Z427" s="23">
        <f t="shared" si="172"/>
        <v>1.8296337176297417</v>
      </c>
      <c r="AA427" s="47">
        <f t="shared" si="170"/>
        <v>0.74312817182831115</v>
      </c>
      <c r="AB427" s="24"/>
      <c r="AC427" s="32">
        <f t="shared" si="159"/>
        <v>0.82633446365186736</v>
      </c>
      <c r="AD427" s="49">
        <f t="shared" si="168"/>
        <v>-0.22450000000000001</v>
      </c>
      <c r="AE427" s="32"/>
      <c r="AF427" s="32"/>
      <c r="AG427" s="20"/>
    </row>
    <row r="428" spans="1:33">
      <c r="A428" s="10">
        <f>Weekly!B428</f>
        <v>1958.1629012710448</v>
      </c>
      <c r="B428" s="1">
        <f>Weekly!C428</f>
        <v>42.07</v>
      </c>
      <c r="C428" s="6"/>
      <c r="D428" s="14"/>
      <c r="F428" s="23">
        <f t="shared" si="160"/>
        <v>1960.5160871941944</v>
      </c>
      <c r="G428" s="23">
        <f t="shared" si="161"/>
        <v>1960.5291841556448</v>
      </c>
      <c r="H428" s="23">
        <f t="shared" si="165"/>
        <v>56.715000000000003</v>
      </c>
      <c r="I428" s="23">
        <f t="shared" si="173"/>
        <v>56.164999999999999</v>
      </c>
      <c r="J428" s="23">
        <f t="shared" si="174"/>
        <v>56.52</v>
      </c>
      <c r="K428" s="23">
        <f t="shared" si="175"/>
        <v>-0.62809624911536188</v>
      </c>
      <c r="L428" s="54">
        <f t="shared" si="166"/>
        <v>0.3450106157112609</v>
      </c>
      <c r="M428" s="24"/>
      <c r="N428" s="32">
        <f t="shared" si="158"/>
        <v>-0.64865276853496301</v>
      </c>
      <c r="O428" s="32">
        <f t="shared" si="167"/>
        <v>-0.16400000000000001</v>
      </c>
      <c r="P428" s="32"/>
      <c r="Q428" s="42"/>
      <c r="R428" s="32"/>
      <c r="S428" s="20"/>
      <c r="U428" s="23">
        <f t="shared" si="162"/>
        <v>1982.8071155826804</v>
      </c>
      <c r="V428" s="23">
        <f t="shared" si="163"/>
        <v>1982.8464064670313</v>
      </c>
      <c r="W428" s="23">
        <f t="shared" si="164"/>
        <v>138.25200000000001</v>
      </c>
      <c r="X428" s="23">
        <f t="shared" si="169"/>
        <v>134.46233333333336</v>
      </c>
      <c r="Y428" s="23">
        <f t="shared" si="171"/>
        <v>131.11772222222223</v>
      </c>
      <c r="Z428" s="23">
        <f t="shared" si="172"/>
        <v>2.5508459531066174</v>
      </c>
      <c r="AA428" s="47">
        <f t="shared" si="170"/>
        <v>5.4411239433265868</v>
      </c>
      <c r="AB428" s="24"/>
      <c r="AC428" s="32">
        <f t="shared" si="159"/>
        <v>0.99501384563429329</v>
      </c>
      <c r="AD428" s="49">
        <f t="shared" si="168"/>
        <v>-0.22450000000000001</v>
      </c>
      <c r="AE428" s="32"/>
      <c r="AF428" s="32"/>
      <c r="AG428" s="20"/>
    </row>
    <row r="429" spans="1:33">
      <c r="A429" s="10">
        <f>Weekly!B429</f>
        <v>1958.1820662265548</v>
      </c>
      <c r="B429" s="1">
        <f>Weekly!C429</f>
        <v>42.33</v>
      </c>
      <c r="C429" s="6"/>
      <c r="D429" s="14"/>
      <c r="F429" s="23">
        <f t="shared" si="160"/>
        <v>1960.5422811170949</v>
      </c>
      <c r="G429" s="23">
        <f t="shared" si="161"/>
        <v>1960.5553780785453</v>
      </c>
      <c r="H429" s="23">
        <f t="shared" si="165"/>
        <v>54.72</v>
      </c>
      <c r="I429" s="23">
        <f t="shared" si="173"/>
        <v>55.648333333333333</v>
      </c>
      <c r="J429" s="23">
        <f t="shared" si="174"/>
        <v>56.672222222222224</v>
      </c>
      <c r="K429" s="23">
        <f t="shared" si="175"/>
        <v>-1.806685619056958</v>
      </c>
      <c r="L429" s="54">
        <f t="shared" si="166"/>
        <v>-3.4447603176159247</v>
      </c>
      <c r="M429" s="24"/>
      <c r="N429" s="32">
        <f t="shared" si="158"/>
        <v>-7.6811751099321807E-3</v>
      </c>
      <c r="O429" s="32">
        <f t="shared" si="167"/>
        <v>-0.16400000000000001</v>
      </c>
      <c r="P429" s="32"/>
      <c r="Q429" s="42"/>
      <c r="R429" s="32"/>
      <c r="S429" s="20"/>
      <c r="U429" s="23">
        <f t="shared" si="162"/>
        <v>1982.8856973513823</v>
      </c>
      <c r="V429" s="23">
        <f t="shared" si="163"/>
        <v>1982.9249882357333</v>
      </c>
      <c r="W429" s="23">
        <f t="shared" si="164"/>
        <v>137.6575</v>
      </c>
      <c r="X429" s="23">
        <f t="shared" si="169"/>
        <v>139.65233333333333</v>
      </c>
      <c r="Y429" s="23">
        <f t="shared" si="171"/>
        <v>135.8305</v>
      </c>
      <c r="Z429" s="23">
        <f t="shared" si="172"/>
        <v>2.8136783221245132</v>
      </c>
      <c r="AA429" s="47">
        <f t="shared" si="170"/>
        <v>1.3450587312864082</v>
      </c>
      <c r="AB429" s="24"/>
      <c r="AC429" s="32">
        <f t="shared" si="159"/>
        <v>0.69811519089821439</v>
      </c>
      <c r="AD429" s="49">
        <f t="shared" si="168"/>
        <v>-0.22450000000000001</v>
      </c>
      <c r="AE429" s="32"/>
      <c r="AF429" s="32"/>
      <c r="AG429" s="20"/>
    </row>
    <row r="430" spans="1:33">
      <c r="A430" s="10">
        <f>Weekly!B430</f>
        <v>1958.2012311820647</v>
      </c>
      <c r="B430" s="1">
        <f>Weekly!C430</f>
        <v>42.42</v>
      </c>
      <c r="C430" s="6"/>
      <c r="D430" s="14"/>
      <c r="F430" s="23">
        <f t="shared" si="160"/>
        <v>1960.5684750399955</v>
      </c>
      <c r="G430" s="23">
        <f t="shared" si="161"/>
        <v>1960.5815720014459</v>
      </c>
      <c r="H430" s="23">
        <f t="shared" si="165"/>
        <v>55.51</v>
      </c>
      <c r="I430" s="23">
        <f t="shared" si="173"/>
        <v>55.426666666666655</v>
      </c>
      <c r="J430" s="23">
        <f t="shared" si="174"/>
        <v>56.544444444444451</v>
      </c>
      <c r="K430" s="23">
        <f t="shared" si="175"/>
        <v>-1.9768127333464669</v>
      </c>
      <c r="L430" s="54">
        <f t="shared" si="166"/>
        <v>-1.8294360385144537</v>
      </c>
      <c r="M430" s="24"/>
      <c r="N430" s="32">
        <f t="shared" si="158"/>
        <v>0.63688452551558705</v>
      </c>
      <c r="O430" s="32">
        <f t="shared" si="167"/>
        <v>-0.16400000000000001</v>
      </c>
      <c r="P430" s="32"/>
      <c r="Q430" s="42"/>
      <c r="R430" s="32"/>
      <c r="S430" s="20"/>
      <c r="U430" s="23">
        <f t="shared" si="162"/>
        <v>1982.9642791200843</v>
      </c>
      <c r="V430" s="23">
        <f t="shared" si="163"/>
        <v>1983.0035700044352</v>
      </c>
      <c r="W430" s="23">
        <f t="shared" si="164"/>
        <v>143.04750000000001</v>
      </c>
      <c r="X430" s="23">
        <f t="shared" si="169"/>
        <v>142.08083333333335</v>
      </c>
      <c r="Y430" s="23">
        <f t="shared" si="171"/>
        <v>141.99799999999999</v>
      </c>
      <c r="Z430" s="23">
        <f t="shared" si="172"/>
        <v>5.8334154941164229E-2</v>
      </c>
      <c r="AA430" s="47">
        <f t="shared" si="170"/>
        <v>0.73909491682984108</v>
      </c>
      <c r="AB430" s="24"/>
      <c r="AC430" s="32">
        <f t="shared" si="159"/>
        <v>7.4560679655375772E-2</v>
      </c>
      <c r="AD430" s="49">
        <f t="shared" si="168"/>
        <v>-0.22450000000000001</v>
      </c>
      <c r="AE430" s="32"/>
      <c r="AF430" s="32"/>
      <c r="AG430" s="20"/>
    </row>
    <row r="431" spans="1:33">
      <c r="A431" s="10">
        <f>Weekly!B431</f>
        <v>1958.2203961375747</v>
      </c>
      <c r="B431" s="1">
        <f>Weekly!C431</f>
        <v>42.2</v>
      </c>
      <c r="C431" s="6"/>
      <c r="D431" s="14"/>
      <c r="F431" s="23">
        <f t="shared" si="160"/>
        <v>1960.5946689628961</v>
      </c>
      <c r="G431" s="23">
        <f t="shared" si="161"/>
        <v>1960.6077659243465</v>
      </c>
      <c r="H431" s="23">
        <f t="shared" si="165"/>
        <v>56.05</v>
      </c>
      <c r="I431" s="23">
        <f t="shared" si="173"/>
        <v>56.19</v>
      </c>
      <c r="J431" s="23">
        <f t="shared" si="174"/>
        <v>56.25888888888889</v>
      </c>
      <c r="K431" s="23">
        <f t="shared" si="175"/>
        <v>-0.12244978571288589</v>
      </c>
      <c r="L431" s="54">
        <f t="shared" si="166"/>
        <v>-0.37129935022613969</v>
      </c>
      <c r="M431" s="24"/>
      <c r="N431" s="32">
        <f t="shared" si="158"/>
        <v>0.98344487847167761</v>
      </c>
      <c r="O431" s="32">
        <f t="shared" si="167"/>
        <v>-0.16400000000000001</v>
      </c>
      <c r="P431" s="32"/>
      <c r="Q431" s="42"/>
      <c r="R431" s="32"/>
      <c r="S431" s="20"/>
      <c r="U431" s="23">
        <f t="shared" si="162"/>
        <v>1983.0428608887862</v>
      </c>
      <c r="V431" s="23">
        <f t="shared" si="163"/>
        <v>1983.0821517731372</v>
      </c>
      <c r="W431" s="23">
        <f t="shared" si="164"/>
        <v>145.53749999999999</v>
      </c>
      <c r="X431" s="23">
        <f t="shared" si="169"/>
        <v>146.41583333333335</v>
      </c>
      <c r="Y431" s="23">
        <f t="shared" si="171"/>
        <v>146.79300000000001</v>
      </c>
      <c r="Z431" s="23">
        <f t="shared" si="172"/>
        <v>-0.25693777405370044</v>
      </c>
      <c r="AA431" s="47">
        <f t="shared" si="170"/>
        <v>-0.85528601500072243</v>
      </c>
      <c r="AB431" s="24"/>
      <c r="AC431" s="32">
        <f t="shared" si="159"/>
        <v>-0.58388160224782093</v>
      </c>
      <c r="AD431" s="49">
        <f t="shared" si="168"/>
        <v>-0.22450000000000001</v>
      </c>
      <c r="AE431" s="32"/>
      <c r="AF431" s="32"/>
      <c r="AG431" s="20"/>
    </row>
    <row r="432" spans="1:33">
      <c r="A432" s="10">
        <f>Weekly!B432</f>
        <v>1958.2395610930846</v>
      </c>
      <c r="B432" s="1">
        <f>Weekly!C432</f>
        <v>41.48</v>
      </c>
      <c r="C432" s="6"/>
      <c r="D432" s="14"/>
      <c r="F432" s="23">
        <f t="shared" si="160"/>
        <v>1960.6208628857967</v>
      </c>
      <c r="G432" s="23">
        <f t="shared" si="161"/>
        <v>1960.6339598472471</v>
      </c>
      <c r="H432" s="23">
        <f t="shared" si="165"/>
        <v>57.01</v>
      </c>
      <c r="I432" s="23">
        <f t="shared" si="173"/>
        <v>56.886666666666663</v>
      </c>
      <c r="J432" s="23">
        <f t="shared" si="174"/>
        <v>55.88666666666667</v>
      </c>
      <c r="K432" s="23">
        <f t="shared" si="175"/>
        <v>1.789335560062022</v>
      </c>
      <c r="L432" s="54">
        <f t="shared" si="166"/>
        <v>2.0100202791363264</v>
      </c>
      <c r="M432" s="24"/>
      <c r="N432" s="32">
        <f t="shared" si="158"/>
        <v>0.86984044302183239</v>
      </c>
      <c r="O432" s="32">
        <f t="shared" si="167"/>
        <v>-0.16400000000000001</v>
      </c>
      <c r="P432" s="32"/>
      <c r="Q432" s="42"/>
      <c r="R432" s="32"/>
      <c r="S432" s="20"/>
      <c r="U432" s="23">
        <f t="shared" si="162"/>
        <v>1983.1214426574882</v>
      </c>
      <c r="V432" s="23">
        <f t="shared" si="163"/>
        <v>1983.1607335418391</v>
      </c>
      <c r="W432" s="23">
        <f t="shared" si="164"/>
        <v>150.66249999999999</v>
      </c>
      <c r="X432" s="23">
        <f t="shared" si="169"/>
        <v>149.43166666666664</v>
      </c>
      <c r="Y432" s="23">
        <f t="shared" si="171"/>
        <v>151.26383333333334</v>
      </c>
      <c r="Z432" s="23">
        <f t="shared" si="172"/>
        <v>-1.2112390822657693</v>
      </c>
      <c r="AA432" s="47">
        <f t="shared" si="170"/>
        <v>-0.39753939860046605</v>
      </c>
      <c r="AB432" s="24"/>
      <c r="AC432" s="32">
        <f t="shared" si="159"/>
        <v>-0.969119193338568</v>
      </c>
      <c r="AD432" s="49">
        <f t="shared" si="168"/>
        <v>-0.22450000000000001</v>
      </c>
      <c r="AE432" s="32"/>
      <c r="AF432" s="32"/>
      <c r="AG432" s="20"/>
    </row>
    <row r="433" spans="1:33">
      <c r="A433" s="10">
        <f>Weekly!B433</f>
        <v>1958.2587260485946</v>
      </c>
      <c r="B433" s="1">
        <f>Weekly!C433</f>
        <v>41.74</v>
      </c>
      <c r="C433" s="6"/>
      <c r="D433" s="14"/>
      <c r="F433" s="23">
        <f t="shared" si="160"/>
        <v>1960.6470568086972</v>
      </c>
      <c r="G433" s="23">
        <f t="shared" si="161"/>
        <v>1960.6601537701476</v>
      </c>
      <c r="H433" s="23">
        <f t="shared" si="165"/>
        <v>57.6</v>
      </c>
      <c r="I433" s="23">
        <f t="shared" si="173"/>
        <v>57.055</v>
      </c>
      <c r="J433" s="23">
        <f t="shared" si="174"/>
        <v>55.588333333333331</v>
      </c>
      <c r="K433" s="23">
        <f t="shared" si="175"/>
        <v>2.6384433184421185</v>
      </c>
      <c r="L433" s="54">
        <f t="shared" si="166"/>
        <v>3.6188648697268677</v>
      </c>
      <c r="M433" s="24"/>
      <c r="N433" s="32">
        <f t="shared" si="158"/>
        <v>0.34922799708552577</v>
      </c>
      <c r="O433" s="32">
        <f t="shared" si="167"/>
        <v>-0.16400000000000001</v>
      </c>
      <c r="P433" s="32"/>
      <c r="Q433" s="42"/>
      <c r="R433" s="32"/>
      <c r="S433" s="20"/>
      <c r="U433" s="23">
        <f t="shared" si="162"/>
        <v>1983.2000244261901</v>
      </c>
      <c r="V433" s="23">
        <f t="shared" si="163"/>
        <v>1983.2393153105411</v>
      </c>
      <c r="W433" s="23">
        <f t="shared" si="164"/>
        <v>152.095</v>
      </c>
      <c r="X433" s="23">
        <f t="shared" si="169"/>
        <v>155.06083333333333</v>
      </c>
      <c r="Y433" s="23">
        <f t="shared" si="171"/>
        <v>154.31416666666667</v>
      </c>
      <c r="Z433" s="23">
        <f t="shared" si="172"/>
        <v>0.48386138667328993</v>
      </c>
      <c r="AA433" s="47">
        <f t="shared" si="170"/>
        <v>-1.4380835632935018</v>
      </c>
      <c r="AB433" s="24"/>
      <c r="AC433" s="32">
        <f t="shared" si="159"/>
        <v>-0.90089514330696063</v>
      </c>
      <c r="AD433" s="49">
        <f t="shared" si="168"/>
        <v>-0.22450000000000001</v>
      </c>
      <c r="AE433" s="32"/>
      <c r="AF433" s="32"/>
      <c r="AG433" s="20"/>
    </row>
    <row r="434" spans="1:33">
      <c r="A434" s="10">
        <f>Weekly!B434</f>
        <v>1958.2778910041045</v>
      </c>
      <c r="B434" s="1">
        <f>Weekly!C434</f>
        <v>42.71</v>
      </c>
      <c r="C434" s="6"/>
      <c r="D434" s="14"/>
      <c r="F434" s="23">
        <f t="shared" si="160"/>
        <v>1960.6732507315978</v>
      </c>
      <c r="G434" s="23">
        <f t="shared" si="161"/>
        <v>1960.6863476930482</v>
      </c>
      <c r="H434" s="23">
        <f t="shared" si="165"/>
        <v>56.555</v>
      </c>
      <c r="I434" s="23">
        <f t="shared" si="173"/>
        <v>56.42166666666666</v>
      </c>
      <c r="J434" s="23">
        <f t="shared" si="174"/>
        <v>55.603888888888882</v>
      </c>
      <c r="K434" s="23">
        <f t="shared" si="175"/>
        <v>1.470720473188325</v>
      </c>
      <c r="L434" s="54">
        <f t="shared" si="166"/>
        <v>1.7105118546864251</v>
      </c>
      <c r="M434" s="24"/>
      <c r="N434" s="32">
        <f t="shared" si="158"/>
        <v>-0.33479210992288855</v>
      </c>
      <c r="O434" s="32">
        <f t="shared" si="167"/>
        <v>-0.16400000000000001</v>
      </c>
      <c r="P434" s="32"/>
      <c r="Q434" s="42"/>
      <c r="R434" s="32"/>
      <c r="S434" s="20"/>
      <c r="U434" s="23">
        <f t="shared" si="162"/>
        <v>1983.2786061948921</v>
      </c>
      <c r="V434" s="23">
        <f t="shared" si="163"/>
        <v>1983.317897079243</v>
      </c>
      <c r="W434" s="23">
        <f t="shared" si="164"/>
        <v>162.42499999999998</v>
      </c>
      <c r="X434" s="23">
        <f t="shared" si="169"/>
        <v>159.5008333333333</v>
      </c>
      <c r="Y434" s="23">
        <f t="shared" si="171"/>
        <v>157.13044444444441</v>
      </c>
      <c r="Z434" s="23">
        <f t="shared" si="172"/>
        <v>1.5085484530192206</v>
      </c>
      <c r="AA434" s="47">
        <f t="shared" si="170"/>
        <v>3.3695287850010081</v>
      </c>
      <c r="AB434" s="24"/>
      <c r="AC434" s="32">
        <f t="shared" si="159"/>
        <v>-0.41113224338858462</v>
      </c>
      <c r="AD434" s="49">
        <f t="shared" si="168"/>
        <v>-0.22450000000000001</v>
      </c>
      <c r="AE434" s="32"/>
      <c r="AF434" s="32"/>
      <c r="AG434" s="20"/>
    </row>
    <row r="435" spans="1:33">
      <c r="A435" s="10">
        <f>Weekly!B435</f>
        <v>1958.2970559596145</v>
      </c>
      <c r="B435" s="1">
        <f>Weekly!C435</f>
        <v>43.36</v>
      </c>
      <c r="C435" s="6"/>
      <c r="D435" s="14"/>
      <c r="F435" s="23">
        <f t="shared" si="160"/>
        <v>1960.6994446544984</v>
      </c>
      <c r="G435" s="23">
        <f t="shared" si="161"/>
        <v>1960.7125416159488</v>
      </c>
      <c r="H435" s="23">
        <f t="shared" si="165"/>
        <v>55.11</v>
      </c>
      <c r="I435" s="23">
        <f t="shared" si="173"/>
        <v>55.125</v>
      </c>
      <c r="J435" s="23">
        <f t="shared" si="174"/>
        <v>55.387777777777771</v>
      </c>
      <c r="K435" s="23">
        <f t="shared" si="175"/>
        <v>-0.47443278701677638</v>
      </c>
      <c r="L435" s="54">
        <f t="shared" si="166"/>
        <v>-0.5015145740135063</v>
      </c>
      <c r="M435" s="24"/>
      <c r="N435" s="32">
        <f t="shared" si="158"/>
        <v>-0.86215926789967134</v>
      </c>
      <c r="O435" s="32">
        <f t="shared" si="167"/>
        <v>-0.16400000000000001</v>
      </c>
      <c r="P435" s="32"/>
      <c r="Q435" s="42"/>
      <c r="R435" s="32"/>
      <c r="S435" s="20"/>
      <c r="U435" s="23">
        <f t="shared" si="162"/>
        <v>1983.357187963594</v>
      </c>
      <c r="V435" s="23">
        <f t="shared" si="163"/>
        <v>1983.396478847945</v>
      </c>
      <c r="W435" s="23">
        <f t="shared" si="164"/>
        <v>163.98249999999999</v>
      </c>
      <c r="X435" s="23">
        <f t="shared" si="169"/>
        <v>164.70749999999998</v>
      </c>
      <c r="Y435" s="23">
        <f t="shared" si="171"/>
        <v>159.81266666666664</v>
      </c>
      <c r="Z435" s="23">
        <f t="shared" si="172"/>
        <v>3.0628569283202456</v>
      </c>
      <c r="AA435" s="47">
        <f t="shared" si="170"/>
        <v>2.6092007725712296</v>
      </c>
      <c r="AB435" s="24"/>
      <c r="AC435" s="32">
        <f t="shared" si="159"/>
        <v>0.27100400243689066</v>
      </c>
      <c r="AD435" s="49">
        <f t="shared" si="168"/>
        <v>-0.22450000000000001</v>
      </c>
      <c r="AE435" s="32"/>
      <c r="AF435" s="32"/>
      <c r="AG435" s="20"/>
    </row>
    <row r="436" spans="1:33">
      <c r="A436" s="10">
        <f>Weekly!B436</f>
        <v>1958.3162209151244</v>
      </c>
      <c r="B436" s="1">
        <f>Weekly!C436</f>
        <v>43.69</v>
      </c>
      <c r="C436" s="6"/>
      <c r="D436" s="14"/>
      <c r="F436" s="23">
        <f t="shared" si="160"/>
        <v>1960.725638577399</v>
      </c>
      <c r="G436" s="23">
        <f t="shared" si="161"/>
        <v>1960.7387355388494</v>
      </c>
      <c r="H436" s="23">
        <f t="shared" si="165"/>
        <v>53.71</v>
      </c>
      <c r="I436" s="23">
        <f t="shared" si="173"/>
        <v>54.283333333333331</v>
      </c>
      <c r="J436" s="23">
        <f t="shared" si="174"/>
        <v>55.26</v>
      </c>
      <c r="K436" s="23">
        <f t="shared" si="175"/>
        <v>-1.7674025817348338</v>
      </c>
      <c r="L436" s="54">
        <f t="shared" si="166"/>
        <v>-2.804922186029668</v>
      </c>
      <c r="M436" s="24"/>
      <c r="N436" s="32">
        <f t="shared" si="158"/>
        <v>-0.98611252259620308</v>
      </c>
      <c r="O436" s="32">
        <f t="shared" si="167"/>
        <v>-0.16400000000000001</v>
      </c>
      <c r="P436" s="32"/>
      <c r="Q436" s="42"/>
      <c r="R436" s="32"/>
      <c r="S436" s="20"/>
      <c r="U436" s="23">
        <f t="shared" si="162"/>
        <v>1983.435769732296</v>
      </c>
      <c r="V436" s="23">
        <f t="shared" si="163"/>
        <v>1983.4750606166469</v>
      </c>
      <c r="W436" s="23">
        <f t="shared" si="164"/>
        <v>167.715</v>
      </c>
      <c r="X436" s="23">
        <f t="shared" si="169"/>
        <v>165.80083333333332</v>
      </c>
      <c r="Y436" s="23">
        <f t="shared" si="171"/>
        <v>162.25238888888887</v>
      </c>
      <c r="Z436" s="23">
        <f t="shared" si="172"/>
        <v>2.1869905699043013</v>
      </c>
      <c r="AA436" s="47">
        <f t="shared" si="170"/>
        <v>3.3667369389870361</v>
      </c>
      <c r="AB436" s="24"/>
      <c r="AC436" s="32">
        <f t="shared" si="159"/>
        <v>0.82633446364836571</v>
      </c>
      <c r="AD436" s="49">
        <f t="shared" si="168"/>
        <v>-0.22450000000000001</v>
      </c>
      <c r="AE436" s="32"/>
      <c r="AF436" s="32"/>
      <c r="AG436" s="20"/>
    </row>
    <row r="437" spans="1:33">
      <c r="A437" s="10">
        <f>Weekly!B437</f>
        <v>1958.3353858706344</v>
      </c>
      <c r="B437" s="1">
        <f>Weekly!C437</f>
        <v>44.09</v>
      </c>
      <c r="C437" s="6"/>
      <c r="D437" s="14"/>
      <c r="F437" s="23">
        <f t="shared" si="160"/>
        <v>1960.7518325002995</v>
      </c>
      <c r="G437" s="23">
        <f t="shared" si="161"/>
        <v>1960.7649294617499</v>
      </c>
      <c r="H437" s="23">
        <f t="shared" si="165"/>
        <v>54.03</v>
      </c>
      <c r="I437" s="23">
        <f t="shared" si="173"/>
        <v>54.20000000000001</v>
      </c>
      <c r="J437" s="23">
        <f t="shared" si="174"/>
        <v>55.133333333333333</v>
      </c>
      <c r="K437" s="23">
        <f t="shared" si="175"/>
        <v>-1.6928657799274327</v>
      </c>
      <c r="L437" s="54">
        <f t="shared" si="166"/>
        <v>-2.0012091898428008</v>
      </c>
      <c r="M437" s="24"/>
      <c r="N437" s="32">
        <f t="shared" si="158"/>
        <v>-0.64865276855349585</v>
      </c>
      <c r="O437" s="32">
        <f t="shared" si="167"/>
        <v>-0.16400000000000001</v>
      </c>
      <c r="P437" s="32"/>
      <c r="Q437" s="42"/>
      <c r="R437" s="32"/>
      <c r="S437" s="20"/>
      <c r="U437" s="23">
        <f t="shared" si="162"/>
        <v>1983.5143515009979</v>
      </c>
      <c r="V437" s="23">
        <f t="shared" si="163"/>
        <v>1983.5536423853489</v>
      </c>
      <c r="W437" s="23">
        <f t="shared" si="164"/>
        <v>165.70499999999998</v>
      </c>
      <c r="X437" s="23">
        <f t="shared" si="169"/>
        <v>165.47466666666665</v>
      </c>
      <c r="Y437" s="23">
        <f t="shared" si="171"/>
        <v>163.87322222222221</v>
      </c>
      <c r="Z437" s="23">
        <f t="shared" si="172"/>
        <v>0.97724596046129264</v>
      </c>
      <c r="AA437" s="47">
        <f t="shared" si="170"/>
        <v>1.1178017695250952</v>
      </c>
      <c r="AB437" s="24"/>
      <c r="AC437" s="32">
        <f t="shared" si="159"/>
        <v>0.99501384563491335</v>
      </c>
      <c r="AD437" s="49">
        <f t="shared" si="168"/>
        <v>-0.22450000000000001</v>
      </c>
      <c r="AE437" s="32"/>
      <c r="AF437" s="32"/>
      <c r="AG437" s="20"/>
    </row>
    <row r="438" spans="1:33">
      <c r="A438" s="10">
        <f>Weekly!B438</f>
        <v>1958.3545508261443</v>
      </c>
      <c r="B438" s="1">
        <f>Weekly!C438</f>
        <v>43.36</v>
      </c>
      <c r="C438" s="6"/>
      <c r="D438" s="14"/>
      <c r="F438" s="23">
        <f t="shared" si="160"/>
        <v>1960.7780264232001</v>
      </c>
      <c r="G438" s="23">
        <f t="shared" si="161"/>
        <v>1960.7911233846505</v>
      </c>
      <c r="H438" s="23">
        <f t="shared" si="165"/>
        <v>54.86</v>
      </c>
      <c r="I438" s="23">
        <f t="shared" si="173"/>
        <v>54.151666666666664</v>
      </c>
      <c r="J438" s="23">
        <f t="shared" si="174"/>
        <v>54.952777777777776</v>
      </c>
      <c r="K438" s="23">
        <f t="shared" si="175"/>
        <v>-1.4578173178992127</v>
      </c>
      <c r="L438" s="54">
        <f t="shared" si="166"/>
        <v>-0.16883182530454954</v>
      </c>
      <c r="M438" s="24"/>
      <c r="N438" s="32">
        <f t="shared" si="158"/>
        <v>-7.6811751345093743E-3</v>
      </c>
      <c r="O438" s="32">
        <f t="shared" si="167"/>
        <v>-0.16400000000000001</v>
      </c>
      <c r="P438" s="32"/>
      <c r="Q438" s="42"/>
      <c r="R438" s="32"/>
      <c r="S438" s="20"/>
      <c r="U438" s="23">
        <f t="shared" si="162"/>
        <v>1983.5929332696999</v>
      </c>
      <c r="V438" s="23">
        <f t="shared" si="163"/>
        <v>1983.6322241540508</v>
      </c>
      <c r="W438" s="23">
        <f t="shared" si="164"/>
        <v>163.00399999999999</v>
      </c>
      <c r="X438" s="23">
        <f t="shared" si="169"/>
        <v>165.29883333333331</v>
      </c>
      <c r="Y438" s="23">
        <f t="shared" si="171"/>
        <v>165.1996111111111</v>
      </c>
      <c r="Z438" s="23">
        <f t="shared" si="172"/>
        <v>6.006201924741994E-2</v>
      </c>
      <c r="AA438" s="47">
        <f t="shared" si="170"/>
        <v>-1.3290655446121846</v>
      </c>
      <c r="AB438" s="24"/>
      <c r="AC438" s="32">
        <f t="shared" si="159"/>
        <v>0.69811519090266605</v>
      </c>
      <c r="AD438" s="49">
        <f t="shared" si="168"/>
        <v>-0.22450000000000001</v>
      </c>
      <c r="AE438" s="32"/>
      <c r="AF438" s="32"/>
      <c r="AG438" s="20"/>
    </row>
    <row r="439" spans="1:33">
      <c r="A439" s="10">
        <f>Weekly!B439</f>
        <v>1958.3737157816543</v>
      </c>
      <c r="B439" s="1">
        <f>Weekly!C439</f>
        <v>43.87</v>
      </c>
      <c r="C439" s="6"/>
      <c r="D439" s="14"/>
      <c r="F439" s="23">
        <f t="shared" si="160"/>
        <v>1960.8042203461007</v>
      </c>
      <c r="G439" s="23">
        <f t="shared" si="161"/>
        <v>1960.8173173075511</v>
      </c>
      <c r="H439" s="23">
        <f t="shared" si="165"/>
        <v>53.564999999999998</v>
      </c>
      <c r="I439" s="23">
        <f t="shared" si="173"/>
        <v>54.441666666666663</v>
      </c>
      <c r="J439" s="23">
        <f t="shared" si="174"/>
        <v>54.823333333333331</v>
      </c>
      <c r="K439" s="23">
        <f t="shared" si="175"/>
        <v>-0.69617559433331477</v>
      </c>
      <c r="L439" s="54">
        <f t="shared" si="166"/>
        <v>-2.2952514136316604</v>
      </c>
      <c r="M439" s="24"/>
      <c r="N439" s="32">
        <f t="shared" si="158"/>
        <v>0.63688452549681374</v>
      </c>
      <c r="O439" s="32">
        <f t="shared" si="167"/>
        <v>-0.16400000000000001</v>
      </c>
      <c r="P439" s="32"/>
      <c r="Q439" s="42"/>
      <c r="R439" s="32"/>
      <c r="S439" s="20"/>
      <c r="U439" s="23">
        <f t="shared" si="162"/>
        <v>1983.6715150384018</v>
      </c>
      <c r="V439" s="23">
        <f t="shared" si="163"/>
        <v>1983.7108059227528</v>
      </c>
      <c r="W439" s="23">
        <f t="shared" si="164"/>
        <v>167.1875</v>
      </c>
      <c r="X439" s="23">
        <f t="shared" si="169"/>
        <v>165.8955</v>
      </c>
      <c r="Y439" s="23">
        <f t="shared" si="171"/>
        <v>165.69238888888887</v>
      </c>
      <c r="Z439" s="23">
        <f t="shared" si="172"/>
        <v>0.12258324747029814</v>
      </c>
      <c r="AA439" s="47">
        <f t="shared" si="170"/>
        <v>0.90234145402643406</v>
      </c>
      <c r="AB439" s="24"/>
      <c r="AC439" s="32">
        <f t="shared" si="159"/>
        <v>7.4560679661575952E-2</v>
      </c>
      <c r="AD439" s="49">
        <f t="shared" si="168"/>
        <v>-0.22450000000000001</v>
      </c>
      <c r="AE439" s="32"/>
      <c r="AF439" s="32"/>
      <c r="AG439" s="20"/>
    </row>
    <row r="440" spans="1:33">
      <c r="A440" s="10">
        <f>Weekly!B440</f>
        <v>1958.3928807371642</v>
      </c>
      <c r="B440" s="1">
        <f>Weekly!C440</f>
        <v>44.09</v>
      </c>
      <c r="C440" s="6"/>
      <c r="D440" s="14"/>
      <c r="F440" s="23">
        <f t="shared" si="160"/>
        <v>1960.8304142690013</v>
      </c>
      <c r="G440" s="23">
        <f t="shared" si="161"/>
        <v>1960.8435112304517</v>
      </c>
      <c r="H440" s="23">
        <f t="shared" si="165"/>
        <v>54.9</v>
      </c>
      <c r="I440" s="23">
        <f t="shared" si="173"/>
        <v>54.778333333333336</v>
      </c>
      <c r="J440" s="23">
        <f t="shared" si="174"/>
        <v>55.025000000000006</v>
      </c>
      <c r="K440" s="23">
        <f t="shared" si="175"/>
        <v>-0.44828108435560621</v>
      </c>
      <c r="L440" s="54">
        <f t="shared" si="166"/>
        <v>-0.22716946842346042</v>
      </c>
      <c r="M440" s="24"/>
      <c r="N440" s="32">
        <f t="shared" si="158"/>
        <v>0.98344487846726514</v>
      </c>
      <c r="O440" s="32">
        <f t="shared" si="167"/>
        <v>-0.16400000000000001</v>
      </c>
      <c r="P440" s="32"/>
      <c r="Q440" s="42"/>
      <c r="R440" s="32"/>
      <c r="S440" s="20"/>
      <c r="U440" s="23">
        <f t="shared" si="162"/>
        <v>1983.7500968071038</v>
      </c>
      <c r="V440" s="23">
        <f t="shared" si="163"/>
        <v>1983.7893876914547</v>
      </c>
      <c r="W440" s="23">
        <f t="shared" si="164"/>
        <v>167.495</v>
      </c>
      <c r="X440" s="23">
        <f t="shared" si="169"/>
        <v>166.64416666666668</v>
      </c>
      <c r="Y440" s="23">
        <f t="shared" si="171"/>
        <v>165.1635</v>
      </c>
      <c r="Z440" s="23">
        <f t="shared" si="172"/>
        <v>0.89648540183919767</v>
      </c>
      <c r="AA440" s="47">
        <f t="shared" si="170"/>
        <v>1.4116315045394456</v>
      </c>
      <c r="AB440" s="24"/>
      <c r="AC440" s="32">
        <f t="shared" si="159"/>
        <v>-0.58388160224275032</v>
      </c>
      <c r="AD440" s="49">
        <f t="shared" si="168"/>
        <v>-0.22450000000000001</v>
      </c>
      <c r="AE440" s="32"/>
      <c r="AF440" s="32"/>
      <c r="AG440" s="20"/>
    </row>
    <row r="441" spans="1:33">
      <c r="A441" s="10">
        <f>Weekly!B441</f>
        <v>1958.4120456926742</v>
      </c>
      <c r="B441" s="1">
        <f>Weekly!C441</f>
        <v>44.64</v>
      </c>
      <c r="C441" s="6"/>
      <c r="D441" s="14"/>
      <c r="F441" s="23">
        <f t="shared" si="160"/>
        <v>1960.8566081919018</v>
      </c>
      <c r="G441" s="23">
        <f t="shared" si="161"/>
        <v>1960.8697051533522</v>
      </c>
      <c r="H441" s="23">
        <f t="shared" si="165"/>
        <v>55.87</v>
      </c>
      <c r="I441" s="23">
        <f t="shared" si="173"/>
        <v>55.581666666666671</v>
      </c>
      <c r="J441" s="23">
        <f t="shared" si="174"/>
        <v>55.43944444444444</v>
      </c>
      <c r="K441" s="23">
        <f t="shared" si="175"/>
        <v>0.25653616057561557</v>
      </c>
      <c r="L441" s="54">
        <f t="shared" si="166"/>
        <v>0.77662314236754959</v>
      </c>
      <c r="M441" s="24"/>
      <c r="N441" s="32">
        <f t="shared" si="158"/>
        <v>0.86984044303395758</v>
      </c>
      <c r="O441" s="32">
        <f t="shared" si="167"/>
        <v>-0.16400000000000001</v>
      </c>
      <c r="P441" s="32"/>
      <c r="Q441" s="42"/>
      <c r="R441" s="32"/>
      <c r="S441" s="20"/>
      <c r="U441" s="23">
        <f t="shared" si="162"/>
        <v>1983.8286785758057</v>
      </c>
      <c r="V441" s="23">
        <f t="shared" si="163"/>
        <v>1983.8679694601567</v>
      </c>
      <c r="W441" s="23">
        <f t="shared" si="164"/>
        <v>165.25</v>
      </c>
      <c r="X441" s="23">
        <f t="shared" si="169"/>
        <v>165.5925</v>
      </c>
      <c r="Y441" s="23">
        <f t="shared" si="171"/>
        <v>164.0387777777778</v>
      </c>
      <c r="Z441" s="23">
        <f t="shared" si="172"/>
        <v>0.94716764125555297</v>
      </c>
      <c r="AA441" s="47">
        <f t="shared" si="170"/>
        <v>0.73837554670337369</v>
      </c>
      <c r="AB441" s="24"/>
      <c r="AC441" s="32">
        <f t="shared" si="159"/>
        <v>-0.96911919333702778</v>
      </c>
      <c r="AD441" s="49">
        <f t="shared" si="168"/>
        <v>-0.22450000000000001</v>
      </c>
      <c r="AE441" s="32"/>
      <c r="AF441" s="32"/>
      <c r="AG441" s="20"/>
    </row>
    <row r="442" spans="1:33">
      <c r="A442" s="10">
        <f>Weekly!B442</f>
        <v>1958.4312106481841</v>
      </c>
      <c r="B442" s="1">
        <f>Weekly!C442</f>
        <v>45.02</v>
      </c>
      <c r="C442" s="6"/>
      <c r="D442" s="14"/>
      <c r="F442" s="23">
        <f t="shared" si="160"/>
        <v>1960.8828021148024</v>
      </c>
      <c r="G442" s="23">
        <f t="shared" si="161"/>
        <v>1960.8958990762528</v>
      </c>
      <c r="H442" s="23">
        <f t="shared" si="165"/>
        <v>55.975000000000001</v>
      </c>
      <c r="I442" s="23">
        <f t="shared" si="173"/>
        <v>55.745000000000005</v>
      </c>
      <c r="J442" s="23">
        <f t="shared" si="174"/>
        <v>55.892777777777781</v>
      </c>
      <c r="K442" s="23">
        <f t="shared" si="175"/>
        <v>-0.26439512161181566</v>
      </c>
      <c r="L442" s="54">
        <f t="shared" si="166"/>
        <v>0.14710706014491315</v>
      </c>
      <c r="M442" s="24"/>
      <c r="N442" s="32">
        <f t="shared" si="158"/>
        <v>0.34922799710834318</v>
      </c>
      <c r="O442" s="32">
        <f t="shared" si="167"/>
        <v>-0.16400000000000001</v>
      </c>
      <c r="P442" s="32"/>
      <c r="Q442" s="42"/>
      <c r="R442" s="32"/>
      <c r="S442" s="20"/>
      <c r="U442" s="23">
        <f t="shared" si="162"/>
        <v>1983.9072603445077</v>
      </c>
      <c r="V442" s="23">
        <f t="shared" si="163"/>
        <v>1983.9465512288587</v>
      </c>
      <c r="W442" s="23">
        <f t="shared" si="164"/>
        <v>164.0325</v>
      </c>
      <c r="X442" s="23">
        <f t="shared" si="169"/>
        <v>165.38083333333336</v>
      </c>
      <c r="Y442" s="23">
        <f t="shared" si="171"/>
        <v>163.09461111111111</v>
      </c>
      <c r="Z442" s="23">
        <f t="shared" si="172"/>
        <v>1.4017766783629204</v>
      </c>
      <c r="AA442" s="47">
        <f t="shared" si="170"/>
        <v>0.57505817175647067</v>
      </c>
      <c r="AB442" s="24"/>
      <c r="AC442" s="32">
        <f t="shared" si="159"/>
        <v>-0.90089514330967158</v>
      </c>
      <c r="AD442" s="49">
        <f t="shared" si="168"/>
        <v>-0.22450000000000001</v>
      </c>
      <c r="AE442" s="32"/>
      <c r="AF442" s="32"/>
      <c r="AG442" s="20"/>
    </row>
    <row r="443" spans="1:33">
      <c r="A443" s="10">
        <f>Weekly!B443</f>
        <v>1958.4503756036941</v>
      </c>
      <c r="B443" s="1">
        <f>Weekly!C443</f>
        <v>44.85</v>
      </c>
      <c r="C443" s="6"/>
      <c r="D443" s="14"/>
      <c r="F443" s="23">
        <f t="shared" si="160"/>
        <v>1960.908996037703</v>
      </c>
      <c r="G443" s="23">
        <f t="shared" si="161"/>
        <v>1960.9220929991534</v>
      </c>
      <c r="H443" s="23">
        <f t="shared" si="165"/>
        <v>55.39</v>
      </c>
      <c r="I443" s="23">
        <f t="shared" si="173"/>
        <v>56.096666666666671</v>
      </c>
      <c r="J443" s="23">
        <f t="shared" si="174"/>
        <v>56.352777777777781</v>
      </c>
      <c r="K443" s="23">
        <f t="shared" si="175"/>
        <v>-0.45447823729481973</v>
      </c>
      <c r="L443" s="54">
        <f t="shared" si="166"/>
        <v>-1.7084832651451776</v>
      </c>
      <c r="M443" s="24"/>
      <c r="N443" s="32">
        <f t="shared" si="158"/>
        <v>-0.33479210989994324</v>
      </c>
      <c r="O443" s="32">
        <f t="shared" si="167"/>
        <v>-0.16400000000000001</v>
      </c>
      <c r="P443" s="32"/>
      <c r="Q443" s="42"/>
      <c r="R443" s="32"/>
      <c r="S443" s="20"/>
      <c r="U443" s="23">
        <f t="shared" si="162"/>
        <v>1983.9858421132096</v>
      </c>
      <c r="V443" s="23">
        <f t="shared" si="163"/>
        <v>1984.0251329975606</v>
      </c>
      <c r="W443" s="23">
        <f t="shared" si="164"/>
        <v>166.86</v>
      </c>
      <c r="X443" s="23">
        <f t="shared" si="169"/>
        <v>163.3716666666667</v>
      </c>
      <c r="Y443" s="23">
        <f t="shared" si="171"/>
        <v>162.63611111111112</v>
      </c>
      <c r="Z443" s="23">
        <f t="shared" si="172"/>
        <v>0.45227074757896446</v>
      </c>
      <c r="AA443" s="47">
        <f t="shared" si="170"/>
        <v>2.5971408563767229</v>
      </c>
      <c r="AB443" s="24"/>
      <c r="AC443" s="32">
        <f t="shared" si="159"/>
        <v>-0.41113224339427823</v>
      </c>
      <c r="AD443" s="49">
        <f t="shared" si="168"/>
        <v>-0.22450000000000001</v>
      </c>
      <c r="AE443" s="32"/>
      <c r="AF443" s="32"/>
      <c r="AG443" s="20"/>
    </row>
    <row r="444" spans="1:33">
      <c r="A444" s="10">
        <f>Weekly!B444</f>
        <v>1958.469540559204</v>
      </c>
      <c r="B444" s="1">
        <f>Weekly!C444</f>
        <v>44.9</v>
      </c>
      <c r="C444" s="6"/>
      <c r="D444" s="14"/>
      <c r="F444" s="23">
        <f t="shared" si="160"/>
        <v>1960.9351899606036</v>
      </c>
      <c r="G444" s="23">
        <f t="shared" si="161"/>
        <v>1960.948286922054</v>
      </c>
      <c r="H444" s="23">
        <f t="shared" si="165"/>
        <v>56.924999999999997</v>
      </c>
      <c r="I444" s="23">
        <f t="shared" si="173"/>
        <v>56.585000000000001</v>
      </c>
      <c r="J444" s="23">
        <f t="shared" si="174"/>
        <v>57.06333333333334</v>
      </c>
      <c r="K444" s="23">
        <f t="shared" si="175"/>
        <v>-0.83824989777441239</v>
      </c>
      <c r="L444" s="54">
        <f t="shared" si="166"/>
        <v>-0.24242070214383071</v>
      </c>
      <c r="M444" s="24"/>
      <c r="N444" s="32">
        <f t="shared" si="158"/>
        <v>-0.86215926788721919</v>
      </c>
      <c r="O444" s="32">
        <f t="shared" si="167"/>
        <v>-0.16400000000000001</v>
      </c>
      <c r="P444" s="32"/>
      <c r="Q444" s="42"/>
      <c r="R444" s="32"/>
      <c r="S444" s="20"/>
      <c r="U444" s="23">
        <f t="shared" si="162"/>
        <v>1984.0644238819116</v>
      </c>
      <c r="V444" s="23">
        <f t="shared" si="163"/>
        <v>1984.1037147662626</v>
      </c>
      <c r="W444" s="23">
        <f t="shared" si="164"/>
        <v>159.22250000000003</v>
      </c>
      <c r="X444" s="23">
        <f t="shared" si="169"/>
        <v>161.22500000000002</v>
      </c>
      <c r="Y444" s="23">
        <f t="shared" si="171"/>
        <v>161.05616666666668</v>
      </c>
      <c r="Z444" s="23">
        <f t="shared" si="172"/>
        <v>0.10482885370217687</v>
      </c>
      <c r="AA444" s="47">
        <f t="shared" si="170"/>
        <v>-1.1385262077308389</v>
      </c>
      <c r="AB444" s="24"/>
      <c r="AC444" s="32">
        <f t="shared" si="159"/>
        <v>0.27100400243085115</v>
      </c>
      <c r="AD444" s="49">
        <f t="shared" si="168"/>
        <v>-0.22450000000000001</v>
      </c>
      <c r="AE444" s="32"/>
      <c r="AF444" s="32"/>
      <c r="AG444" s="20"/>
    </row>
    <row r="445" spans="1:33">
      <c r="A445" s="10">
        <f>Weekly!B445</f>
        <v>1958.488705514714</v>
      </c>
      <c r="B445" s="1">
        <f>Weekly!C445</f>
        <v>45.47</v>
      </c>
      <c r="C445" s="6"/>
      <c r="D445" s="14"/>
      <c r="F445" s="23">
        <f t="shared" si="160"/>
        <v>1960.9613838835041</v>
      </c>
      <c r="G445" s="23">
        <f t="shared" si="161"/>
        <v>1960.9744808449545</v>
      </c>
      <c r="H445" s="23">
        <f t="shared" si="165"/>
        <v>57.44</v>
      </c>
      <c r="I445" s="23">
        <f t="shared" si="173"/>
        <v>57.491666666666667</v>
      </c>
      <c r="J445" s="23">
        <f t="shared" si="174"/>
        <v>57.767777777777773</v>
      </c>
      <c r="K445" s="23">
        <f t="shared" si="175"/>
        <v>-0.47796734050122858</v>
      </c>
      <c r="L445" s="54">
        <f t="shared" si="166"/>
        <v>-0.56740589717451106</v>
      </c>
      <c r="M445" s="24"/>
      <c r="N445" s="32">
        <f t="shared" si="158"/>
        <v>-0.98611252260024718</v>
      </c>
      <c r="O445" s="32">
        <f t="shared" si="167"/>
        <v>-0.16400000000000001</v>
      </c>
      <c r="P445" s="32"/>
      <c r="Q445" s="42"/>
      <c r="R445" s="32"/>
      <c r="S445" s="20"/>
      <c r="U445" s="23">
        <f t="shared" si="162"/>
        <v>1984.1430056506135</v>
      </c>
      <c r="V445" s="23">
        <f t="shared" si="163"/>
        <v>1984.1822965349645</v>
      </c>
      <c r="W445" s="23">
        <f t="shared" si="164"/>
        <v>157.5925</v>
      </c>
      <c r="X445" s="23">
        <f t="shared" si="169"/>
        <v>158.00750000000002</v>
      </c>
      <c r="Y445" s="23">
        <f t="shared" si="171"/>
        <v>159.41116666666667</v>
      </c>
      <c r="Z445" s="23">
        <f t="shared" si="172"/>
        <v>-0.88053220863866244</v>
      </c>
      <c r="AA445" s="47">
        <f t="shared" si="170"/>
        <v>-1.1408652886090165</v>
      </c>
      <c r="AB445" s="24"/>
      <c r="AC445" s="32">
        <f t="shared" si="159"/>
        <v>0.82633446364484819</v>
      </c>
      <c r="AD445" s="49">
        <f t="shared" si="168"/>
        <v>-0.22450000000000001</v>
      </c>
      <c r="AE445" s="32"/>
      <c r="AF445" s="32"/>
      <c r="AG445" s="20"/>
    </row>
    <row r="446" spans="1:33">
      <c r="A446" s="10">
        <f>Weekly!B446</f>
        <v>1958.5078704702239</v>
      </c>
      <c r="B446" s="1">
        <f>Weekly!C446</f>
        <v>45.72</v>
      </c>
      <c r="C446" s="6"/>
      <c r="D446" s="14"/>
      <c r="F446" s="23">
        <f t="shared" si="160"/>
        <v>1960.9875778064047</v>
      </c>
      <c r="G446" s="23">
        <f t="shared" si="161"/>
        <v>1961.0006747678551</v>
      </c>
      <c r="H446" s="23">
        <f t="shared" si="165"/>
        <v>58.11</v>
      </c>
      <c r="I446" s="23">
        <f t="shared" si="173"/>
        <v>58.183333333333337</v>
      </c>
      <c r="J446" s="23">
        <f t="shared" si="174"/>
        <v>58.43333333333333</v>
      </c>
      <c r="K446" s="23">
        <f t="shared" si="175"/>
        <v>-0.42783799201367989</v>
      </c>
      <c r="L446" s="54">
        <f t="shared" si="166"/>
        <v>-0.55333713633770598</v>
      </c>
      <c r="M446" s="24"/>
      <c r="N446" s="32">
        <f t="shared" si="158"/>
        <v>-0.64865276857220167</v>
      </c>
      <c r="O446" s="32">
        <f t="shared" si="167"/>
        <v>-0.16400000000000001</v>
      </c>
      <c r="P446" s="32"/>
      <c r="Q446" s="42"/>
      <c r="R446" s="32"/>
      <c r="S446" s="20"/>
      <c r="U446" s="23">
        <f t="shared" si="162"/>
        <v>1984.2215874193155</v>
      </c>
      <c r="V446" s="23">
        <f t="shared" si="163"/>
        <v>1984.2608783036665</v>
      </c>
      <c r="W446" s="23">
        <f t="shared" si="164"/>
        <v>157.20749999999998</v>
      </c>
      <c r="X446" s="23">
        <f t="shared" si="169"/>
        <v>157.89249999999998</v>
      </c>
      <c r="Y446" s="23">
        <f t="shared" si="171"/>
        <v>158.5086666666667</v>
      </c>
      <c r="Z446" s="23">
        <f t="shared" si="172"/>
        <v>-0.38872743025620826</v>
      </c>
      <c r="AA446" s="47">
        <f t="shared" si="170"/>
        <v>-0.82088045658915698</v>
      </c>
      <c r="AB446" s="24"/>
      <c r="AC446" s="32">
        <f t="shared" si="159"/>
        <v>0.9950138456355363</v>
      </c>
      <c r="AD446" s="49">
        <f t="shared" si="168"/>
        <v>-0.22450000000000001</v>
      </c>
      <c r="AE446" s="32"/>
      <c r="AF446" s="32"/>
      <c r="AG446" s="20"/>
    </row>
    <row r="447" spans="1:33">
      <c r="A447" s="10">
        <f>Weekly!B447</f>
        <v>1958.5270354257339</v>
      </c>
      <c r="B447" s="1">
        <f>Weekly!C447</f>
        <v>45.77</v>
      </c>
      <c r="C447" s="6"/>
      <c r="D447" s="14"/>
      <c r="F447" s="23">
        <f t="shared" si="160"/>
        <v>1961.0137717293053</v>
      </c>
      <c r="G447" s="23">
        <f t="shared" si="161"/>
        <v>1961.0268686907557</v>
      </c>
      <c r="H447" s="23">
        <f t="shared" si="165"/>
        <v>59</v>
      </c>
      <c r="I447" s="23">
        <f t="shared" si="173"/>
        <v>59.023333333333333</v>
      </c>
      <c r="J447" s="23">
        <f t="shared" si="174"/>
        <v>59.113888888888887</v>
      </c>
      <c r="K447" s="23">
        <f t="shared" si="175"/>
        <v>-0.1531882900239645</v>
      </c>
      <c r="L447" s="54">
        <f t="shared" si="166"/>
        <v>-0.19266011935529237</v>
      </c>
      <c r="M447" s="24"/>
      <c r="N447" s="32">
        <f t="shared" si="158"/>
        <v>-7.6811751588592003E-3</v>
      </c>
      <c r="O447" s="32">
        <f t="shared" si="167"/>
        <v>-0.16400000000000001</v>
      </c>
      <c r="P447" s="32"/>
      <c r="Q447" s="42"/>
      <c r="R447" s="32"/>
      <c r="S447" s="20"/>
      <c r="U447" s="23">
        <f t="shared" si="162"/>
        <v>1984.3001691880174</v>
      </c>
      <c r="V447" s="23">
        <f t="shared" si="163"/>
        <v>1984.3394600723684</v>
      </c>
      <c r="W447" s="23">
        <f t="shared" si="164"/>
        <v>158.8775</v>
      </c>
      <c r="X447" s="23">
        <f t="shared" si="169"/>
        <v>156.351</v>
      </c>
      <c r="Y447" s="23">
        <f t="shared" si="171"/>
        <v>158.69116666666665</v>
      </c>
      <c r="Z447" s="23">
        <f t="shared" si="172"/>
        <v>-1.474667252010442</v>
      </c>
      <c r="AA447" s="47">
        <f t="shared" si="170"/>
        <v>0.11741884393903224</v>
      </c>
      <c r="AB447" s="24"/>
      <c r="AC447" s="32">
        <f t="shared" si="159"/>
        <v>0.69811519090713803</v>
      </c>
      <c r="AD447" s="49">
        <f t="shared" si="168"/>
        <v>-0.22450000000000001</v>
      </c>
      <c r="AE447" s="32"/>
      <c r="AF447" s="32"/>
      <c r="AG447" s="20"/>
    </row>
    <row r="448" spans="1:33">
      <c r="A448" s="10">
        <f>Weekly!B448</f>
        <v>1958.5462003812438</v>
      </c>
      <c r="B448" s="1">
        <f>Weekly!C448</f>
        <v>46.97</v>
      </c>
      <c r="C448" s="6"/>
      <c r="D448" s="14"/>
      <c r="F448" s="23">
        <f t="shared" si="160"/>
        <v>1961.0399656522059</v>
      </c>
      <c r="G448" s="23">
        <f t="shared" si="161"/>
        <v>1961.0530626136563</v>
      </c>
      <c r="H448" s="23">
        <f t="shared" si="165"/>
        <v>59.96</v>
      </c>
      <c r="I448" s="23">
        <f t="shared" si="173"/>
        <v>60.06666666666667</v>
      </c>
      <c r="J448" s="23">
        <f t="shared" si="174"/>
        <v>59.94166666666667</v>
      </c>
      <c r="K448" s="23">
        <f t="shared" si="175"/>
        <v>0.2085360767412725</v>
      </c>
      <c r="L448" s="54">
        <f t="shared" si="166"/>
        <v>3.0585291255391667E-2</v>
      </c>
      <c r="M448" s="24"/>
      <c r="N448" s="32">
        <f t="shared" si="158"/>
        <v>0.63688452547804042</v>
      </c>
      <c r="O448" s="32">
        <f t="shared" si="167"/>
        <v>-0.16400000000000001</v>
      </c>
      <c r="P448" s="32"/>
      <c r="Q448" s="42"/>
      <c r="R448" s="32"/>
      <c r="S448" s="20"/>
      <c r="U448" s="23">
        <f t="shared" si="162"/>
        <v>1984.3787509567194</v>
      </c>
      <c r="V448" s="23">
        <f t="shared" si="163"/>
        <v>1984.4180418410704</v>
      </c>
      <c r="W448" s="23">
        <f t="shared" si="164"/>
        <v>152.96799999999999</v>
      </c>
      <c r="X448" s="23">
        <f t="shared" si="169"/>
        <v>154.84516666666667</v>
      </c>
      <c r="Y448" s="23">
        <f t="shared" si="171"/>
        <v>158.57422222222223</v>
      </c>
      <c r="Z448" s="23">
        <f t="shared" si="172"/>
        <v>-2.3516152267988089</v>
      </c>
      <c r="AA448" s="47">
        <f t="shared" si="170"/>
        <v>-3.5353931702504671</v>
      </c>
      <c r="AB448" s="24"/>
      <c r="AC448" s="32">
        <f t="shared" si="159"/>
        <v>7.4560679667804483E-2</v>
      </c>
      <c r="AD448" s="49">
        <f t="shared" si="168"/>
        <v>-0.22450000000000001</v>
      </c>
      <c r="AE448" s="32"/>
      <c r="AF448" s="32"/>
      <c r="AG448" s="20"/>
    </row>
    <row r="449" spans="1:33">
      <c r="A449" s="10">
        <f>Weekly!B449</f>
        <v>1958.5653653367538</v>
      </c>
      <c r="B449" s="1">
        <f>Weekly!C449</f>
        <v>47.49</v>
      </c>
      <c r="C449" s="6"/>
      <c r="D449" s="14"/>
      <c r="F449" s="23">
        <f t="shared" si="160"/>
        <v>1961.0661595751064</v>
      </c>
      <c r="G449" s="23">
        <f t="shared" si="161"/>
        <v>1961.0792565365568</v>
      </c>
      <c r="H449" s="23">
        <f t="shared" si="165"/>
        <v>61.24</v>
      </c>
      <c r="I449" s="23">
        <f t="shared" si="173"/>
        <v>61.02</v>
      </c>
      <c r="J449" s="23">
        <f t="shared" si="174"/>
        <v>60.696111111111122</v>
      </c>
      <c r="K449" s="23">
        <f t="shared" si="175"/>
        <v>0.53362379065104992</v>
      </c>
      <c r="L449" s="54">
        <f t="shared" si="166"/>
        <v>0.89608523335742429</v>
      </c>
      <c r="M449" s="24"/>
      <c r="N449" s="32">
        <f t="shared" si="158"/>
        <v>0.98344487846281137</v>
      </c>
      <c r="O449" s="32">
        <f t="shared" si="167"/>
        <v>-0.16400000000000001</v>
      </c>
      <c r="P449" s="32"/>
      <c r="Q449" s="42"/>
      <c r="R449" s="32"/>
      <c r="S449" s="20"/>
      <c r="U449" s="23">
        <f t="shared" si="162"/>
        <v>1984.4573327254213</v>
      </c>
      <c r="V449" s="23">
        <f t="shared" si="163"/>
        <v>1984.4966236097723</v>
      </c>
      <c r="W449" s="23">
        <f t="shared" si="164"/>
        <v>152.69</v>
      </c>
      <c r="X449" s="23">
        <f t="shared" si="169"/>
        <v>154.26183333333333</v>
      </c>
      <c r="Y449" s="23">
        <f t="shared" si="171"/>
        <v>159.35088888888887</v>
      </c>
      <c r="Z449" s="23">
        <f t="shared" si="172"/>
        <v>-3.1936160450940498</v>
      </c>
      <c r="AA449" s="47">
        <f t="shared" si="170"/>
        <v>-4.1800136386646258</v>
      </c>
      <c r="AB449" s="24"/>
      <c r="AC449" s="32">
        <f t="shared" si="159"/>
        <v>-0.5838816022376796</v>
      </c>
      <c r="AD449" s="49">
        <f t="shared" si="168"/>
        <v>-0.22450000000000001</v>
      </c>
      <c r="AE449" s="32"/>
      <c r="AF449" s="32"/>
      <c r="AG449" s="20"/>
    </row>
    <row r="450" spans="1:33">
      <c r="A450" s="10">
        <f>Weekly!B450</f>
        <v>1958.5845302922637</v>
      </c>
      <c r="B450" s="1">
        <f>Weekly!C450</f>
        <v>48.05</v>
      </c>
      <c r="C450" s="6"/>
      <c r="D450" s="14"/>
      <c r="F450" s="23">
        <f t="shared" si="160"/>
        <v>1961.092353498007</v>
      </c>
      <c r="G450" s="23">
        <f t="shared" si="161"/>
        <v>1961.1054504594574</v>
      </c>
      <c r="H450" s="23">
        <f t="shared" si="165"/>
        <v>61.86</v>
      </c>
      <c r="I450" s="23">
        <f t="shared" si="173"/>
        <v>61.733333333333327</v>
      </c>
      <c r="J450" s="23">
        <f t="shared" si="174"/>
        <v>61.425000000000004</v>
      </c>
      <c r="K450" s="23">
        <f t="shared" si="175"/>
        <v>0.50196716863382118</v>
      </c>
      <c r="L450" s="54">
        <f t="shared" si="166"/>
        <v>0.70818070818070566</v>
      </c>
      <c r="M450" s="24"/>
      <c r="N450" s="32">
        <f t="shared" ref="N450:N513" si="176" xml:space="preserve"> SIN((2*PI()*(G450-2000+O450)/0.235745306106089) + 0.083216746)</f>
        <v>0.86984044304597041</v>
      </c>
      <c r="O450" s="32">
        <f t="shared" si="167"/>
        <v>-0.16400000000000001</v>
      </c>
      <c r="P450" s="32"/>
      <c r="Q450" s="42"/>
      <c r="R450" s="32"/>
      <c r="S450" s="20"/>
      <c r="U450" s="23">
        <f t="shared" si="162"/>
        <v>1984.5359144941233</v>
      </c>
      <c r="V450" s="23">
        <f t="shared" si="163"/>
        <v>1984.5752053784743</v>
      </c>
      <c r="W450" s="23">
        <f t="shared" si="164"/>
        <v>157.1275</v>
      </c>
      <c r="X450" s="23">
        <f t="shared" si="169"/>
        <v>158.4975</v>
      </c>
      <c r="Y450" s="23">
        <f t="shared" si="171"/>
        <v>160.23505555555556</v>
      </c>
      <c r="Z450" s="23">
        <f t="shared" si="172"/>
        <v>-1.0843791638048383</v>
      </c>
      <c r="AA450" s="47">
        <f t="shared" si="170"/>
        <v>-1.9393730945961085</v>
      </c>
      <c r="AB450" s="24"/>
      <c r="AC450" s="32">
        <f t="shared" ref="AC450:AC513" si="177" xml:space="preserve"> SIN((2*PI()*(V450-2000+AD450)/0.707235918318267) + 5.263726692)</f>
        <v>-0.96911919333548757</v>
      </c>
      <c r="AD450" s="49">
        <f t="shared" si="168"/>
        <v>-0.22450000000000001</v>
      </c>
      <c r="AE450" s="32"/>
      <c r="AF450" s="32"/>
      <c r="AG450" s="20"/>
    </row>
    <row r="451" spans="1:33">
      <c r="A451" s="10">
        <f>Weekly!B451</f>
        <v>1958.6036952477737</v>
      </c>
      <c r="B451" s="1">
        <f>Weekly!C451</f>
        <v>47.5</v>
      </c>
      <c r="C451" s="6"/>
      <c r="D451" s="14"/>
      <c r="F451" s="23">
        <f t="shared" si="160"/>
        <v>1961.1185474209076</v>
      </c>
      <c r="G451" s="23">
        <f t="shared" si="161"/>
        <v>1961.131644382358</v>
      </c>
      <c r="H451" s="23">
        <f t="shared" si="165"/>
        <v>62.1</v>
      </c>
      <c r="I451" s="23">
        <f t="shared" si="173"/>
        <v>62.266666666666673</v>
      </c>
      <c r="J451" s="23">
        <f t="shared" si="174"/>
        <v>62.161666666666669</v>
      </c>
      <c r="K451" s="23">
        <f t="shared" si="175"/>
        <v>0.16891438989732332</v>
      </c>
      <c r="L451" s="54">
        <f t="shared" si="166"/>
        <v>-9.920368930477208E-2</v>
      </c>
      <c r="M451" s="24"/>
      <c r="N451" s="32">
        <f t="shared" si="176"/>
        <v>0.34922799713116054</v>
      </c>
      <c r="O451" s="32">
        <f t="shared" si="167"/>
        <v>-0.16400000000000001</v>
      </c>
      <c r="P451" s="32"/>
      <c r="Q451" s="42"/>
      <c r="R451" s="32"/>
      <c r="S451" s="20"/>
      <c r="U451" s="23">
        <f t="shared" si="162"/>
        <v>1984.6144962628252</v>
      </c>
      <c r="V451" s="23">
        <f t="shared" si="163"/>
        <v>1984.6537871471762</v>
      </c>
      <c r="W451" s="23">
        <f t="shared" si="164"/>
        <v>165.67500000000001</v>
      </c>
      <c r="X451" s="23">
        <f t="shared" si="169"/>
        <v>162.87</v>
      </c>
      <c r="Y451" s="23">
        <f t="shared" si="171"/>
        <v>161.00977777777777</v>
      </c>
      <c r="Z451" s="23">
        <f t="shared" si="172"/>
        <v>1.1553473633071354</v>
      </c>
      <c r="AA451" s="47">
        <f t="shared" si="170"/>
        <v>2.8974775859023083</v>
      </c>
      <c r="AB451" s="24"/>
      <c r="AC451" s="32">
        <f t="shared" si="177"/>
        <v>-0.90089514331238263</v>
      </c>
      <c r="AD451" s="49">
        <f t="shared" si="168"/>
        <v>-0.22450000000000001</v>
      </c>
      <c r="AE451" s="32"/>
      <c r="AF451" s="32"/>
      <c r="AG451" s="20"/>
    </row>
    <row r="452" spans="1:33">
      <c r="A452" s="10">
        <f>Weekly!B452</f>
        <v>1958.6228602032836</v>
      </c>
      <c r="B452" s="1">
        <f>Weekly!C452</f>
        <v>47.73</v>
      </c>
      <c r="C452" s="6"/>
      <c r="D452" s="14"/>
      <c r="F452" s="23">
        <f t="shared" ref="F452:F515" si="178">F451+0.0261939229006765</f>
        <v>1961.1447413438082</v>
      </c>
      <c r="G452" s="23">
        <f t="shared" ref="G452:G515" si="179">G451+0.0261939229006765</f>
        <v>1961.1578383052586</v>
      </c>
      <c r="H452" s="23">
        <f t="shared" si="165"/>
        <v>62.84</v>
      </c>
      <c r="I452" s="23">
        <f t="shared" si="173"/>
        <v>62.884999999999998</v>
      </c>
      <c r="J452" s="23">
        <f t="shared" si="174"/>
        <v>62.935000000000009</v>
      </c>
      <c r="K452" s="23">
        <f t="shared" si="175"/>
        <v>-7.9447048542169441E-2</v>
      </c>
      <c r="L452" s="54">
        <f t="shared" si="166"/>
        <v>-0.15094939223009307</v>
      </c>
      <c r="M452" s="24"/>
      <c r="N452" s="32">
        <f t="shared" si="176"/>
        <v>-0.33479210987678365</v>
      </c>
      <c r="O452" s="32">
        <f t="shared" si="167"/>
        <v>-0.16400000000000001</v>
      </c>
      <c r="P452" s="32"/>
      <c r="Q452" s="42"/>
      <c r="R452" s="32"/>
      <c r="S452" s="20"/>
      <c r="U452" s="23">
        <f t="shared" ref="U452:U515" si="180">U451+0.0785817687020297</f>
        <v>1984.6930780315272</v>
      </c>
      <c r="V452" s="23">
        <f t="shared" ref="V452:V515" si="181">V451+0.0785817687020297</f>
        <v>1984.7323689158782</v>
      </c>
      <c r="W452" s="23">
        <f t="shared" ref="W452:W515" si="182">AVERAGEIFS(SP_Index,Year_SP,"&gt;"&amp;U452,Year_SP,"&lt;="&amp;U453)</f>
        <v>165.8075</v>
      </c>
      <c r="X452" s="23">
        <f t="shared" si="169"/>
        <v>165.89833333333334</v>
      </c>
      <c r="Y452" s="23">
        <f t="shared" si="171"/>
        <v>162.25283333333334</v>
      </c>
      <c r="Z452" s="23">
        <f t="shared" si="172"/>
        <v>2.2468020589265558</v>
      </c>
      <c r="AA452" s="47">
        <f t="shared" si="170"/>
        <v>2.1908194720790641</v>
      </c>
      <c r="AB452" s="24"/>
      <c r="AC452" s="32">
        <f t="shared" si="177"/>
        <v>-0.41113224339997184</v>
      </c>
      <c r="AD452" s="49">
        <f t="shared" si="168"/>
        <v>-0.22450000000000001</v>
      </c>
      <c r="AE452" s="32"/>
      <c r="AF452" s="32"/>
      <c r="AG452" s="20"/>
    </row>
    <row r="453" spans="1:33">
      <c r="A453" s="10">
        <f>Weekly!B453</f>
        <v>1958.6420251587936</v>
      </c>
      <c r="B453" s="1">
        <f>Weekly!C453</f>
        <v>47.75</v>
      </c>
      <c r="C453" s="6"/>
      <c r="D453" s="14"/>
      <c r="F453" s="23">
        <f t="shared" si="178"/>
        <v>1961.1709352667087</v>
      </c>
      <c r="G453" s="23">
        <f t="shared" si="179"/>
        <v>1961.1840322281591</v>
      </c>
      <c r="H453" s="23">
        <f t="shared" si="165"/>
        <v>63.715000000000003</v>
      </c>
      <c r="I453" s="23">
        <f t="shared" si="173"/>
        <v>63.518333333333338</v>
      </c>
      <c r="J453" s="23">
        <f t="shared" si="174"/>
        <v>63.647222222222226</v>
      </c>
      <c r="K453" s="23">
        <f t="shared" si="175"/>
        <v>-0.20250512809322219</v>
      </c>
      <c r="L453" s="54">
        <f t="shared" si="166"/>
        <v>0.10648976563523149</v>
      </c>
      <c r="M453" s="24"/>
      <c r="N453" s="32">
        <f t="shared" si="176"/>
        <v>-0.8621592678748824</v>
      </c>
      <c r="O453" s="32">
        <f t="shared" si="167"/>
        <v>-0.16400000000000001</v>
      </c>
      <c r="P453" s="32"/>
      <c r="Q453" s="42"/>
      <c r="R453" s="32"/>
      <c r="S453" s="20"/>
      <c r="U453" s="23">
        <f t="shared" si="180"/>
        <v>1984.7716598002291</v>
      </c>
      <c r="V453" s="23">
        <f t="shared" si="181"/>
        <v>1984.8109506845801</v>
      </c>
      <c r="W453" s="23">
        <f t="shared" si="182"/>
        <v>166.21249999999998</v>
      </c>
      <c r="X453" s="23">
        <f t="shared" si="169"/>
        <v>165.85666666666665</v>
      </c>
      <c r="Y453" s="23">
        <f t="shared" si="171"/>
        <v>165.30583333333334</v>
      </c>
      <c r="Z453" s="23">
        <f t="shared" si="172"/>
        <v>0.3332207474025406</v>
      </c>
      <c r="AA453" s="47">
        <f t="shared" si="170"/>
        <v>0.54847832552791242</v>
      </c>
      <c r="AB453" s="24"/>
      <c r="AC453" s="32">
        <f t="shared" si="177"/>
        <v>0.27100400242483896</v>
      </c>
      <c r="AD453" s="49">
        <f t="shared" si="168"/>
        <v>-0.22450000000000001</v>
      </c>
      <c r="AE453" s="32"/>
      <c r="AF453" s="32"/>
      <c r="AG453" s="20"/>
    </row>
    <row r="454" spans="1:33">
      <c r="A454" s="10">
        <f>Weekly!B454</f>
        <v>1958.6611901143035</v>
      </c>
      <c r="B454" s="1">
        <f>Weekly!C454</f>
        <v>47.97</v>
      </c>
      <c r="C454" s="6"/>
      <c r="D454" s="14"/>
      <c r="F454" s="23">
        <f t="shared" si="178"/>
        <v>1961.1971291896093</v>
      </c>
      <c r="G454" s="23">
        <f t="shared" si="179"/>
        <v>1961.2102261510597</v>
      </c>
      <c r="H454" s="23">
        <f t="shared" si="165"/>
        <v>64</v>
      </c>
      <c r="I454" s="23">
        <f t="shared" si="173"/>
        <v>64.151666666666671</v>
      </c>
      <c r="J454" s="23">
        <f t="shared" si="174"/>
        <v>64.125</v>
      </c>
      <c r="K454" s="23">
        <f t="shared" si="175"/>
        <v>4.158544509422768E-2</v>
      </c>
      <c r="L454" s="54">
        <f t="shared" si="166"/>
        <v>-0.19493177387914784</v>
      </c>
      <c r="M454" s="24"/>
      <c r="N454" s="32">
        <f t="shared" si="176"/>
        <v>-0.98611252260432902</v>
      </c>
      <c r="O454" s="32">
        <f t="shared" si="167"/>
        <v>-0.16400000000000001</v>
      </c>
      <c r="P454" s="32"/>
      <c r="Q454" s="42"/>
      <c r="R454" s="32"/>
      <c r="S454" s="20"/>
      <c r="U454" s="23">
        <f t="shared" si="180"/>
        <v>1984.8502415689311</v>
      </c>
      <c r="V454" s="23">
        <f t="shared" si="181"/>
        <v>1984.8895324532821</v>
      </c>
      <c r="W454" s="23">
        <f t="shared" si="182"/>
        <v>165.55</v>
      </c>
      <c r="X454" s="23">
        <f t="shared" si="169"/>
        <v>165.31416666666667</v>
      </c>
      <c r="Y454" s="23">
        <f t="shared" si="171"/>
        <v>168.30827777777779</v>
      </c>
      <c r="Z454" s="23">
        <f t="shared" si="172"/>
        <v>-1.7789446547984644</v>
      </c>
      <c r="AA454" s="47">
        <f t="shared" si="170"/>
        <v>-1.6388247887721863</v>
      </c>
      <c r="AB454" s="24"/>
      <c r="AC454" s="32">
        <f t="shared" si="177"/>
        <v>0.82633446364133056</v>
      </c>
      <c r="AD454" s="49">
        <f t="shared" si="168"/>
        <v>-0.22450000000000001</v>
      </c>
      <c r="AE454" s="32"/>
      <c r="AF454" s="32"/>
      <c r="AG454" s="20"/>
    </row>
    <row r="455" spans="1:33">
      <c r="A455" s="10">
        <f>Weekly!B455</f>
        <v>1958.6803550698135</v>
      </c>
      <c r="B455" s="1">
        <f>Weekly!C455</f>
        <v>48.53</v>
      </c>
      <c r="C455" s="6"/>
      <c r="D455" s="14"/>
      <c r="F455" s="23">
        <f t="shared" si="178"/>
        <v>1961.2233231125099</v>
      </c>
      <c r="G455" s="23">
        <f t="shared" si="179"/>
        <v>1961.2364200739603</v>
      </c>
      <c r="H455" s="23">
        <f t="shared" si="165"/>
        <v>64.740000000000009</v>
      </c>
      <c r="I455" s="23">
        <f t="shared" si="173"/>
        <v>64.899999999999991</v>
      </c>
      <c r="J455" s="23">
        <f t="shared" si="174"/>
        <v>64.642777777777781</v>
      </c>
      <c r="K455" s="23">
        <f t="shared" si="175"/>
        <v>0.39791331849392542</v>
      </c>
      <c r="L455" s="54">
        <f t="shared" si="166"/>
        <v>0.15039920245452087</v>
      </c>
      <c r="M455" s="24"/>
      <c r="N455" s="32">
        <f t="shared" si="176"/>
        <v>-0.64865276859073451</v>
      </c>
      <c r="O455" s="32">
        <f t="shared" si="167"/>
        <v>-0.16400000000000001</v>
      </c>
      <c r="P455" s="32"/>
      <c r="Q455" s="42"/>
      <c r="R455" s="32"/>
      <c r="S455" s="20"/>
      <c r="U455" s="23">
        <f t="shared" si="180"/>
        <v>1984.928823337633</v>
      </c>
      <c r="V455" s="23">
        <f t="shared" si="181"/>
        <v>1984.968114221984</v>
      </c>
      <c r="W455" s="23">
        <f t="shared" si="182"/>
        <v>164.18</v>
      </c>
      <c r="X455" s="23">
        <f t="shared" si="169"/>
        <v>166.59833333333333</v>
      </c>
      <c r="Y455" s="23">
        <f t="shared" si="171"/>
        <v>170.92911111111113</v>
      </c>
      <c r="Z455" s="23">
        <f t="shared" si="172"/>
        <v>-2.5336689283796732</v>
      </c>
      <c r="AA455" s="47">
        <f t="shared" si="170"/>
        <v>-3.9484854670097214</v>
      </c>
      <c r="AB455" s="24"/>
      <c r="AC455" s="32">
        <f t="shared" si="177"/>
        <v>0.99501384563615924</v>
      </c>
      <c r="AD455" s="49">
        <f t="shared" si="168"/>
        <v>-0.22450000000000001</v>
      </c>
      <c r="AE455" s="32"/>
      <c r="AF455" s="32"/>
      <c r="AG455" s="20"/>
    </row>
    <row r="456" spans="1:33">
      <c r="A456" s="10">
        <f>Weekly!B456</f>
        <v>1958.6995200253234</v>
      </c>
      <c r="B456" s="1">
        <f>Weekly!C456</f>
        <v>49.4</v>
      </c>
      <c r="C456" s="6"/>
      <c r="D456" s="14"/>
      <c r="F456" s="23">
        <f t="shared" si="178"/>
        <v>1961.2495170354105</v>
      </c>
      <c r="G456" s="23">
        <f t="shared" si="179"/>
        <v>1961.2626139968609</v>
      </c>
      <c r="H456" s="23">
        <f t="shared" si="165"/>
        <v>65.959999999999994</v>
      </c>
      <c r="I456" s="23">
        <f t="shared" si="173"/>
        <v>65.69</v>
      </c>
      <c r="J456" s="23">
        <f t="shared" si="174"/>
        <v>65.131666666666661</v>
      </c>
      <c r="K456" s="23">
        <f t="shared" si="175"/>
        <v>0.85723790270990641</v>
      </c>
      <c r="L456" s="54">
        <f t="shared" si="166"/>
        <v>1.2717827989457309</v>
      </c>
      <c r="M456" s="24"/>
      <c r="N456" s="32">
        <f t="shared" si="176"/>
        <v>-7.6811751832090262E-3</v>
      </c>
      <c r="O456" s="32">
        <f t="shared" si="167"/>
        <v>-0.16400000000000001</v>
      </c>
      <c r="P456" s="32"/>
      <c r="Q456" s="42"/>
      <c r="R456" s="32"/>
      <c r="S456" s="20"/>
      <c r="U456" s="23">
        <f t="shared" si="180"/>
        <v>1985.007405106335</v>
      </c>
      <c r="V456" s="23">
        <f t="shared" si="181"/>
        <v>1985.046695990686</v>
      </c>
      <c r="W456" s="23">
        <f t="shared" si="182"/>
        <v>170.065</v>
      </c>
      <c r="X456" s="23">
        <f t="shared" si="169"/>
        <v>171.56333333333336</v>
      </c>
      <c r="Y456" s="23">
        <f t="shared" si="171"/>
        <v>173.07827777777777</v>
      </c>
      <c r="Z456" s="23">
        <f t="shared" si="172"/>
        <v>-0.87529438349825961</v>
      </c>
      <c r="AA456" s="47">
        <f t="shared" si="170"/>
        <v>-1.7409913112531927</v>
      </c>
      <c r="AB456" s="24"/>
      <c r="AC456" s="32">
        <f t="shared" si="177"/>
        <v>0.69811519091161001</v>
      </c>
      <c r="AD456" s="49">
        <f t="shared" si="168"/>
        <v>-0.22450000000000001</v>
      </c>
      <c r="AE456" s="32"/>
      <c r="AF456" s="32"/>
      <c r="AG456" s="20"/>
    </row>
    <row r="457" spans="1:33">
      <c r="A457" s="10">
        <f>Weekly!B457</f>
        <v>1958.7186849808334</v>
      </c>
      <c r="B457" s="1">
        <f>Weekly!C457</f>
        <v>49.66</v>
      </c>
      <c r="C457" s="6"/>
      <c r="D457" s="14"/>
      <c r="F457" s="23">
        <f t="shared" si="178"/>
        <v>1961.275710958311</v>
      </c>
      <c r="G457" s="23">
        <f t="shared" si="179"/>
        <v>1961.2888079197614</v>
      </c>
      <c r="H457" s="23">
        <f t="shared" ref="H457:H520" si="183">AVERAGEIFS(SP_Index,Year_SP,"&gt;"&amp;F457,Year_SP,"&lt;="&amp;F458)</f>
        <v>66.37</v>
      </c>
      <c r="I457" s="23">
        <f t="shared" si="173"/>
        <v>65.956666666666663</v>
      </c>
      <c r="J457" s="23">
        <f t="shared" si="174"/>
        <v>65.577222222222233</v>
      </c>
      <c r="K457" s="23">
        <f t="shared" si="175"/>
        <v>0.5786223197417506</v>
      </c>
      <c r="L457" s="54">
        <f t="shared" si="166"/>
        <v>1.2089224747752869</v>
      </c>
      <c r="M457" s="24"/>
      <c r="N457" s="32">
        <f t="shared" si="176"/>
        <v>0.63688452545909191</v>
      </c>
      <c r="O457" s="32">
        <f t="shared" si="167"/>
        <v>-0.16400000000000001</v>
      </c>
      <c r="P457" s="32"/>
      <c r="Q457" s="42"/>
      <c r="R457" s="32"/>
      <c r="S457" s="20"/>
      <c r="U457" s="23">
        <f t="shared" si="180"/>
        <v>1985.085986875037</v>
      </c>
      <c r="V457" s="23">
        <f t="shared" si="181"/>
        <v>1985.1252777593879</v>
      </c>
      <c r="W457" s="23">
        <f t="shared" si="182"/>
        <v>180.44499999999999</v>
      </c>
      <c r="X457" s="23">
        <f t="shared" si="169"/>
        <v>176.74066666666667</v>
      </c>
      <c r="Y457" s="23">
        <f t="shared" si="171"/>
        <v>175.65355555555556</v>
      </c>
      <c r="Z457" s="23">
        <f t="shared" si="172"/>
        <v>0.61889502189285128</v>
      </c>
      <c r="AA457" s="47">
        <f t="shared" si="170"/>
        <v>2.7277810741092479</v>
      </c>
      <c r="AB457" s="24"/>
      <c r="AC457" s="32">
        <f t="shared" si="177"/>
        <v>7.4560679674033015E-2</v>
      </c>
      <c r="AD457" s="49">
        <f t="shared" si="168"/>
        <v>-0.22450000000000001</v>
      </c>
      <c r="AE457" s="32"/>
      <c r="AF457" s="32"/>
      <c r="AG457" s="20"/>
    </row>
    <row r="458" spans="1:33">
      <c r="A458" s="10">
        <f>Weekly!B458</f>
        <v>1958.7378499363433</v>
      </c>
      <c r="B458" s="1">
        <f>Weekly!C458</f>
        <v>50.37</v>
      </c>
      <c r="C458" s="6"/>
      <c r="D458" s="14"/>
      <c r="F458" s="23">
        <f t="shared" si="178"/>
        <v>1961.3019048812116</v>
      </c>
      <c r="G458" s="23">
        <f t="shared" si="179"/>
        <v>1961.315001842662</v>
      </c>
      <c r="H458" s="23">
        <f t="shared" si="183"/>
        <v>65.539999999999992</v>
      </c>
      <c r="I458" s="23">
        <f t="shared" si="173"/>
        <v>66.143333333333331</v>
      </c>
      <c r="J458" s="23">
        <f t="shared" si="174"/>
        <v>65.912222222222226</v>
      </c>
      <c r="K458" s="23">
        <f t="shared" si="175"/>
        <v>0.3506346824901696</v>
      </c>
      <c r="L458" s="54">
        <f t="shared" ref="L458:L521" si="184">100*((H458/J458)-1)</f>
        <v>-0.56472412804910999</v>
      </c>
      <c r="M458" s="24"/>
      <c r="N458" s="32">
        <f t="shared" si="176"/>
        <v>0.9834448784583989</v>
      </c>
      <c r="O458" s="32">
        <f t="shared" si="167"/>
        <v>-0.16400000000000001</v>
      </c>
      <c r="P458" s="32"/>
      <c r="Q458" s="42"/>
      <c r="R458" s="32"/>
      <c r="S458" s="20"/>
      <c r="U458" s="23">
        <f t="shared" si="180"/>
        <v>1985.1645686437389</v>
      </c>
      <c r="V458" s="23">
        <f t="shared" si="181"/>
        <v>1985.2038595280899</v>
      </c>
      <c r="W458" s="23">
        <f t="shared" si="182"/>
        <v>179.71199999999999</v>
      </c>
      <c r="X458" s="23">
        <f t="shared" si="169"/>
        <v>180.29066666666668</v>
      </c>
      <c r="Y458" s="23">
        <f t="shared" si="171"/>
        <v>178.65188888888889</v>
      </c>
      <c r="Z458" s="23">
        <f t="shared" si="172"/>
        <v>0.91730223955091006</v>
      </c>
      <c r="AA458" s="47">
        <f t="shared" si="170"/>
        <v>0.59339485168858896</v>
      </c>
      <c r="AB458" s="24"/>
      <c r="AC458" s="32">
        <f t="shared" si="177"/>
        <v>-0.58388160223260888</v>
      </c>
      <c r="AD458" s="49">
        <f t="shared" si="168"/>
        <v>-0.22450000000000001</v>
      </c>
      <c r="AE458" s="32"/>
      <c r="AF458" s="32"/>
      <c r="AG458" s="20"/>
    </row>
    <row r="459" spans="1:33">
      <c r="A459" s="10">
        <f>Weekly!B459</f>
        <v>1958.7570148918533</v>
      </c>
      <c r="B459" s="1">
        <f>Weekly!C459</f>
        <v>51.39</v>
      </c>
      <c r="C459" s="6"/>
      <c r="D459" s="14"/>
      <c r="F459" s="23">
        <f t="shared" si="178"/>
        <v>1961.3280988041122</v>
      </c>
      <c r="G459" s="23">
        <f t="shared" si="179"/>
        <v>1961.3411957655626</v>
      </c>
      <c r="H459" s="23">
        <f t="shared" si="183"/>
        <v>66.52</v>
      </c>
      <c r="I459" s="23">
        <f t="shared" si="173"/>
        <v>66.186666666666667</v>
      </c>
      <c r="J459" s="23">
        <f t="shared" si="174"/>
        <v>66.207777777777778</v>
      </c>
      <c r="K459" s="23">
        <f t="shared" si="175"/>
        <v>-3.1886149663518104E-2</v>
      </c>
      <c r="L459" s="54">
        <f t="shared" si="184"/>
        <v>0.47157937133937011</v>
      </c>
      <c r="M459" s="24"/>
      <c r="N459" s="32">
        <f t="shared" si="176"/>
        <v>0.86984044305798336</v>
      </c>
      <c r="O459" s="32">
        <f t="shared" ref="O459:O522" si="185">O458</f>
        <v>-0.16400000000000001</v>
      </c>
      <c r="P459" s="32"/>
      <c r="Q459" s="42"/>
      <c r="R459" s="32"/>
      <c r="S459" s="20"/>
      <c r="U459" s="23">
        <f t="shared" si="180"/>
        <v>1985.2431504124409</v>
      </c>
      <c r="V459" s="23">
        <f t="shared" si="181"/>
        <v>1985.2824412967918</v>
      </c>
      <c r="W459" s="23">
        <f t="shared" si="182"/>
        <v>180.71500000000003</v>
      </c>
      <c r="X459" s="23">
        <f t="shared" si="169"/>
        <v>181.81483333333335</v>
      </c>
      <c r="Y459" s="23">
        <f t="shared" si="171"/>
        <v>181.32133333333337</v>
      </c>
      <c r="Z459" s="23">
        <f t="shared" si="172"/>
        <v>0.27216874646114331</v>
      </c>
      <c r="AA459" s="47">
        <f t="shared" si="170"/>
        <v>-0.33439712922178622</v>
      </c>
      <c r="AB459" s="24"/>
      <c r="AC459" s="32">
        <f t="shared" si="177"/>
        <v>-0.96911919333394736</v>
      </c>
      <c r="AD459" s="49">
        <f t="shared" ref="AD459:AD522" si="186">AD458</f>
        <v>-0.22450000000000001</v>
      </c>
      <c r="AE459" s="32"/>
      <c r="AF459" s="32"/>
      <c r="AG459" s="20"/>
    </row>
    <row r="460" spans="1:33">
      <c r="A460" s="10">
        <f>Weekly!B460</f>
        <v>1958.7761798473632</v>
      </c>
      <c r="B460" s="1">
        <f>Weekly!C460</f>
        <v>51.46</v>
      </c>
      <c r="C460" s="6"/>
      <c r="D460" s="14"/>
      <c r="F460" s="23">
        <f t="shared" si="178"/>
        <v>1961.3542927270128</v>
      </c>
      <c r="G460" s="23">
        <f t="shared" si="179"/>
        <v>1961.3673896884632</v>
      </c>
      <c r="H460" s="23">
        <f t="shared" si="183"/>
        <v>66.5</v>
      </c>
      <c r="I460" s="23">
        <f t="shared" si="173"/>
        <v>66.623333333333321</v>
      </c>
      <c r="J460" s="23">
        <f t="shared" si="174"/>
        <v>66.255555555555546</v>
      </c>
      <c r="K460" s="23">
        <f t="shared" si="175"/>
        <v>0.55508971993962763</v>
      </c>
      <c r="L460" s="54">
        <f t="shared" si="184"/>
        <v>0.36894180781488206</v>
      </c>
      <c r="M460" s="24"/>
      <c r="N460" s="32">
        <f t="shared" si="176"/>
        <v>0.34922799715419101</v>
      </c>
      <c r="O460" s="32">
        <f t="shared" si="185"/>
        <v>-0.16400000000000001</v>
      </c>
      <c r="P460" s="32"/>
      <c r="Q460" s="42"/>
      <c r="R460" s="32"/>
      <c r="S460" s="20"/>
      <c r="U460" s="23">
        <f t="shared" si="180"/>
        <v>1985.3217321811428</v>
      </c>
      <c r="V460" s="23">
        <f t="shared" si="181"/>
        <v>1985.3610230654938</v>
      </c>
      <c r="W460" s="23">
        <f t="shared" si="182"/>
        <v>185.01749999999998</v>
      </c>
      <c r="X460" s="23">
        <f t="shared" si="169"/>
        <v>184.90583333333333</v>
      </c>
      <c r="Y460" s="23">
        <f t="shared" si="171"/>
        <v>183.82772222222221</v>
      </c>
      <c r="Z460" s="23">
        <f t="shared" si="172"/>
        <v>0.58647906750857182</v>
      </c>
      <c r="AA460" s="47">
        <f t="shared" si="170"/>
        <v>0.64722434864286083</v>
      </c>
      <c r="AB460" s="24"/>
      <c r="AC460" s="32">
        <f t="shared" si="177"/>
        <v>-0.90089514331509357</v>
      </c>
      <c r="AD460" s="49">
        <f t="shared" si="186"/>
        <v>-0.22450000000000001</v>
      </c>
      <c r="AE460" s="32"/>
      <c r="AF460" s="32"/>
      <c r="AG460" s="20"/>
    </row>
    <row r="461" spans="1:33">
      <c r="A461" s="10">
        <f>Weekly!B461</f>
        <v>1958.7953448028732</v>
      </c>
      <c r="B461" s="1">
        <f>Weekly!C461</f>
        <v>50.81</v>
      </c>
      <c r="C461" s="6"/>
      <c r="D461" s="14"/>
      <c r="F461" s="23">
        <f t="shared" si="178"/>
        <v>1961.3804866499133</v>
      </c>
      <c r="G461" s="23">
        <f t="shared" si="179"/>
        <v>1961.3935836113637</v>
      </c>
      <c r="H461" s="23">
        <f t="shared" si="183"/>
        <v>66.849999999999994</v>
      </c>
      <c r="I461" s="23">
        <f t="shared" si="173"/>
        <v>66.693333333333328</v>
      </c>
      <c r="J461" s="23">
        <f t="shared" si="174"/>
        <v>66.108888888888885</v>
      </c>
      <c r="K461" s="23">
        <f t="shared" si="175"/>
        <v>0.88406332985981884</v>
      </c>
      <c r="L461" s="54">
        <f t="shared" si="184"/>
        <v>1.1210460855826998</v>
      </c>
      <c r="M461" s="24"/>
      <c r="N461" s="32">
        <f t="shared" si="176"/>
        <v>-0.33479210985383834</v>
      </c>
      <c r="O461" s="32">
        <f t="shared" si="185"/>
        <v>-0.16400000000000001</v>
      </c>
      <c r="P461" s="32"/>
      <c r="Q461" s="42"/>
      <c r="R461" s="32"/>
      <c r="S461" s="20"/>
      <c r="U461" s="23">
        <f t="shared" si="180"/>
        <v>1985.4003139498448</v>
      </c>
      <c r="V461" s="23">
        <f t="shared" si="181"/>
        <v>1985.4396048341957</v>
      </c>
      <c r="W461" s="23">
        <f t="shared" si="182"/>
        <v>188.98500000000001</v>
      </c>
      <c r="X461" s="23">
        <f t="shared" si="169"/>
        <v>189.06666666666669</v>
      </c>
      <c r="Y461" s="23">
        <f t="shared" si="171"/>
        <v>185.23272222222224</v>
      </c>
      <c r="Z461" s="23">
        <f t="shared" si="172"/>
        <v>2.0697986826781589</v>
      </c>
      <c r="AA461" s="47">
        <f t="shared" si="170"/>
        <v>2.0257100002429418</v>
      </c>
      <c r="AB461" s="24"/>
      <c r="AC461" s="32">
        <f t="shared" si="177"/>
        <v>-0.41113224340566545</v>
      </c>
      <c r="AD461" s="49">
        <f t="shared" si="186"/>
        <v>-0.22450000000000001</v>
      </c>
      <c r="AE461" s="32"/>
      <c r="AF461" s="32"/>
      <c r="AG461" s="20"/>
    </row>
    <row r="462" spans="1:33">
      <c r="A462" s="10">
        <f>Weekly!B462</f>
        <v>1958.8145097583831</v>
      </c>
      <c r="B462" s="1">
        <f>Weekly!C462</f>
        <v>51.33</v>
      </c>
      <c r="C462" s="6"/>
      <c r="D462" s="14"/>
      <c r="F462" s="23">
        <f t="shared" si="178"/>
        <v>1961.4066805728139</v>
      </c>
      <c r="G462" s="23">
        <f t="shared" si="179"/>
        <v>1961.4197775342643</v>
      </c>
      <c r="H462" s="23">
        <f t="shared" si="183"/>
        <v>66.73</v>
      </c>
      <c r="I462" s="23">
        <f t="shared" si="173"/>
        <v>66.746666666666655</v>
      </c>
      <c r="J462" s="23">
        <f t="shared" si="174"/>
        <v>66.015000000000001</v>
      </c>
      <c r="K462" s="23">
        <f t="shared" si="175"/>
        <v>1.1083339645030055</v>
      </c>
      <c r="L462" s="54">
        <f t="shared" si="184"/>
        <v>1.0830871771567052</v>
      </c>
      <c r="M462" s="24"/>
      <c r="N462" s="32">
        <f t="shared" si="176"/>
        <v>-0.86215926786254549</v>
      </c>
      <c r="O462" s="32">
        <f t="shared" si="185"/>
        <v>-0.16400000000000001</v>
      </c>
      <c r="P462" s="32"/>
      <c r="Q462" s="42"/>
      <c r="R462" s="32"/>
      <c r="S462" s="20"/>
      <c r="U462" s="23">
        <f t="shared" si="180"/>
        <v>1985.4788957185467</v>
      </c>
      <c r="V462" s="23">
        <f t="shared" si="181"/>
        <v>1985.5181866028977</v>
      </c>
      <c r="W462" s="23">
        <f t="shared" si="182"/>
        <v>193.19749999999999</v>
      </c>
      <c r="X462" s="23">
        <f t="shared" ref="X462:X525" si="187">AVERAGE(W461:W463)</f>
        <v>190.58583333333334</v>
      </c>
      <c r="Y462" s="23">
        <f t="shared" si="171"/>
        <v>186.28911111111111</v>
      </c>
      <c r="Z462" s="23">
        <f t="shared" si="172"/>
        <v>2.3064806078007871</v>
      </c>
      <c r="AA462" s="47">
        <f t="shared" si="170"/>
        <v>3.7084233467453709</v>
      </c>
      <c r="AB462" s="24"/>
      <c r="AC462" s="32">
        <f t="shared" si="177"/>
        <v>0.27100400241885414</v>
      </c>
      <c r="AD462" s="49">
        <f t="shared" si="186"/>
        <v>-0.22450000000000001</v>
      </c>
      <c r="AE462" s="32"/>
      <c r="AF462" s="32"/>
      <c r="AG462" s="20"/>
    </row>
    <row r="463" spans="1:33">
      <c r="A463" s="10">
        <f>Weekly!B463</f>
        <v>1958.8336747138931</v>
      </c>
      <c r="B463" s="1">
        <f>Weekly!C463</f>
        <v>52.26</v>
      </c>
      <c r="C463" s="6"/>
      <c r="D463" s="14"/>
      <c r="F463" s="23">
        <f t="shared" si="178"/>
        <v>1961.4328744957145</v>
      </c>
      <c r="G463" s="23">
        <f t="shared" si="179"/>
        <v>1961.4459714571649</v>
      </c>
      <c r="H463" s="23">
        <f t="shared" si="183"/>
        <v>66.66</v>
      </c>
      <c r="I463" s="23">
        <f t="shared" si="173"/>
        <v>66.186666666666667</v>
      </c>
      <c r="J463" s="23">
        <f t="shared" si="174"/>
        <v>65.939444444444447</v>
      </c>
      <c r="K463" s="23">
        <f t="shared" si="175"/>
        <v>0.37492311969735681</v>
      </c>
      <c r="L463" s="54">
        <f t="shared" si="184"/>
        <v>1.092753452241535</v>
      </c>
      <c r="M463" s="24"/>
      <c r="N463" s="32">
        <f t="shared" si="176"/>
        <v>-0.98611252260837312</v>
      </c>
      <c r="O463" s="32">
        <f t="shared" si="185"/>
        <v>-0.16400000000000001</v>
      </c>
      <c r="P463" s="32"/>
      <c r="Q463" s="42"/>
      <c r="R463" s="32"/>
      <c r="S463" s="20"/>
      <c r="U463" s="23">
        <f t="shared" si="180"/>
        <v>1985.5574774872487</v>
      </c>
      <c r="V463" s="23">
        <f t="shared" si="181"/>
        <v>1985.5967683715996</v>
      </c>
      <c r="W463" s="23">
        <f t="shared" si="182"/>
        <v>189.57500000000002</v>
      </c>
      <c r="X463" s="23">
        <f t="shared" si="187"/>
        <v>189.83666666666667</v>
      </c>
      <c r="Y463" s="23">
        <f t="shared" si="171"/>
        <v>188.67638888888891</v>
      </c>
      <c r="Z463" s="23">
        <f t="shared" si="172"/>
        <v>0.61495653198082589</v>
      </c>
      <c r="AA463" s="47">
        <f t="shared" si="170"/>
        <v>0.47627109910413079</v>
      </c>
      <c r="AB463" s="24"/>
      <c r="AC463" s="32">
        <f t="shared" si="177"/>
        <v>0.82633446363781304</v>
      </c>
      <c r="AD463" s="49">
        <f t="shared" si="186"/>
        <v>-0.22450000000000001</v>
      </c>
      <c r="AE463" s="32"/>
      <c r="AF463" s="32"/>
      <c r="AG463" s="20"/>
    </row>
    <row r="464" spans="1:33">
      <c r="A464" s="10">
        <f>Weekly!B464</f>
        <v>1958.852839669403</v>
      </c>
      <c r="B464" s="1">
        <f>Weekly!C464</f>
        <v>53.09</v>
      </c>
      <c r="C464" s="6"/>
      <c r="D464" s="14"/>
      <c r="F464" s="23">
        <f t="shared" si="178"/>
        <v>1961.4590684186151</v>
      </c>
      <c r="G464" s="23">
        <f t="shared" si="179"/>
        <v>1961.4721653800655</v>
      </c>
      <c r="H464" s="23">
        <f t="shared" si="183"/>
        <v>65.17</v>
      </c>
      <c r="I464" s="23">
        <f t="shared" si="173"/>
        <v>65.489999999999995</v>
      </c>
      <c r="J464" s="23">
        <f t="shared" si="174"/>
        <v>65.960555555555572</v>
      </c>
      <c r="K464" s="23">
        <f t="shared" si="175"/>
        <v>-0.71338931516313764</v>
      </c>
      <c r="L464" s="54">
        <f t="shared" si="184"/>
        <v>-1.1985277396423966</v>
      </c>
      <c r="M464" s="24"/>
      <c r="N464" s="32">
        <f t="shared" si="176"/>
        <v>-0.64865276860926735</v>
      </c>
      <c r="O464" s="32">
        <f t="shared" si="185"/>
        <v>-0.16400000000000001</v>
      </c>
      <c r="P464" s="32"/>
      <c r="Q464" s="42"/>
      <c r="R464" s="32"/>
      <c r="S464" s="20"/>
      <c r="U464" s="23">
        <f t="shared" si="180"/>
        <v>1985.6360592559506</v>
      </c>
      <c r="V464" s="23">
        <f t="shared" si="181"/>
        <v>1985.6753501403016</v>
      </c>
      <c r="W464" s="23">
        <f t="shared" si="182"/>
        <v>186.73749999999998</v>
      </c>
      <c r="X464" s="23">
        <f t="shared" si="187"/>
        <v>186.34083333333334</v>
      </c>
      <c r="Y464" s="23">
        <f t="shared" si="171"/>
        <v>191.87094444444446</v>
      </c>
      <c r="Z464" s="23">
        <f t="shared" si="172"/>
        <v>-2.8822035181634065</v>
      </c>
      <c r="AA464" s="47">
        <f t="shared" ref="AA464:AA516" si="188">100*((W464/Y464)-1)</f>
        <v>-2.6754673352487934</v>
      </c>
      <c r="AB464" s="24"/>
      <c r="AC464" s="32">
        <f t="shared" si="177"/>
        <v>0.99501384563678219</v>
      </c>
      <c r="AD464" s="49">
        <f t="shared" si="186"/>
        <v>-0.22450000000000001</v>
      </c>
      <c r="AE464" s="32"/>
      <c r="AF464" s="32"/>
      <c r="AG464" s="20"/>
    </row>
    <row r="465" spans="1:33">
      <c r="A465" s="10">
        <f>Weekly!B465</f>
        <v>1958.872004624913</v>
      </c>
      <c r="B465" s="1">
        <f>Weekly!C465</f>
        <v>52.7</v>
      </c>
      <c r="C465" s="6"/>
      <c r="D465" s="14"/>
      <c r="F465" s="23">
        <f t="shared" si="178"/>
        <v>1961.4852623415156</v>
      </c>
      <c r="G465" s="23">
        <f t="shared" si="179"/>
        <v>1961.498359302966</v>
      </c>
      <c r="H465" s="23">
        <f t="shared" si="183"/>
        <v>64.64</v>
      </c>
      <c r="I465" s="23">
        <f t="shared" si="173"/>
        <v>65.111666666666665</v>
      </c>
      <c r="J465" s="23">
        <f t="shared" si="174"/>
        <v>66.112777777777779</v>
      </c>
      <c r="K465" s="23">
        <f t="shared" si="175"/>
        <v>-1.5142475399779864</v>
      </c>
      <c r="L465" s="54">
        <f t="shared" si="184"/>
        <v>-2.2276749325647272</v>
      </c>
      <c r="M465" s="24"/>
      <c r="N465" s="32">
        <f t="shared" si="176"/>
        <v>-7.6811752077862198E-3</v>
      </c>
      <c r="O465" s="32">
        <f t="shared" si="185"/>
        <v>-0.16400000000000001</v>
      </c>
      <c r="P465" s="32"/>
      <c r="Q465" s="42"/>
      <c r="R465" s="32"/>
      <c r="S465" s="20"/>
      <c r="U465" s="23">
        <f t="shared" si="180"/>
        <v>1985.7146410246526</v>
      </c>
      <c r="V465" s="23">
        <f t="shared" si="181"/>
        <v>1985.7539319090035</v>
      </c>
      <c r="W465" s="23">
        <f t="shared" si="182"/>
        <v>182.71</v>
      </c>
      <c r="X465" s="23">
        <f t="shared" si="187"/>
        <v>186.46666666666667</v>
      </c>
      <c r="Y465" s="23">
        <f t="shared" si="171"/>
        <v>194.6801111111111</v>
      </c>
      <c r="Z465" s="23">
        <f t="shared" si="172"/>
        <v>-4.2189437829921461</v>
      </c>
      <c r="AA465" s="47">
        <f t="shared" si="188"/>
        <v>-6.1486050335564642</v>
      </c>
      <c r="AB465" s="24"/>
      <c r="AC465" s="32">
        <f t="shared" si="177"/>
        <v>0.69811519091608198</v>
      </c>
      <c r="AD465" s="49">
        <f t="shared" si="186"/>
        <v>-0.22450000000000001</v>
      </c>
      <c r="AE465" s="32"/>
      <c r="AF465" s="32"/>
      <c r="AG465" s="20"/>
    </row>
    <row r="466" spans="1:33">
      <c r="A466" s="10">
        <f>Weekly!B466</f>
        <v>1958.8911695804229</v>
      </c>
      <c r="B466" s="1">
        <f>Weekly!C466</f>
        <v>52.48</v>
      </c>
      <c r="C466" s="6"/>
      <c r="D466" s="14"/>
      <c r="F466" s="23">
        <f t="shared" si="178"/>
        <v>1961.5114562644162</v>
      </c>
      <c r="G466" s="23">
        <f t="shared" si="179"/>
        <v>1961.5245532258666</v>
      </c>
      <c r="H466" s="23">
        <f t="shared" si="183"/>
        <v>65.525000000000006</v>
      </c>
      <c r="I466" s="23">
        <f t="shared" si="173"/>
        <v>65.00833333333334</v>
      </c>
      <c r="J466" s="23">
        <f t="shared" si="174"/>
        <v>66.272777777777776</v>
      </c>
      <c r="K466" s="23">
        <f t="shared" si="175"/>
        <v>-1.9079394086728985</v>
      </c>
      <c r="L466" s="54">
        <f t="shared" si="184"/>
        <v>-1.1283332355332631</v>
      </c>
      <c r="M466" s="24"/>
      <c r="N466" s="32">
        <f t="shared" si="176"/>
        <v>0.63688452544031859</v>
      </c>
      <c r="O466" s="32">
        <f t="shared" si="185"/>
        <v>-0.16400000000000001</v>
      </c>
      <c r="P466" s="32"/>
      <c r="Q466" s="42"/>
      <c r="R466" s="32"/>
      <c r="S466" s="20"/>
      <c r="U466" s="23">
        <f t="shared" si="180"/>
        <v>1985.7932227933545</v>
      </c>
      <c r="V466" s="23">
        <f t="shared" si="181"/>
        <v>1985.8325136777055</v>
      </c>
      <c r="W466" s="23">
        <f t="shared" si="182"/>
        <v>189.95250000000001</v>
      </c>
      <c r="X466" s="23">
        <f t="shared" si="187"/>
        <v>191.28666666666666</v>
      </c>
      <c r="Y466" s="23">
        <f t="shared" si="171"/>
        <v>198.5948333333333</v>
      </c>
      <c r="Z466" s="23">
        <f t="shared" si="172"/>
        <v>-3.6799379641464181</v>
      </c>
      <c r="AA466" s="47">
        <f t="shared" si="188"/>
        <v>-4.3517412755786467</v>
      </c>
      <c r="AB466" s="24"/>
      <c r="AC466" s="32">
        <f t="shared" si="177"/>
        <v>7.4560679680247377E-2</v>
      </c>
      <c r="AD466" s="49">
        <f t="shared" si="186"/>
        <v>-0.22450000000000001</v>
      </c>
      <c r="AE466" s="32"/>
      <c r="AF466" s="32"/>
      <c r="AG466" s="20"/>
    </row>
    <row r="467" spans="1:33">
      <c r="A467" s="10">
        <f>Weekly!B467</f>
        <v>1958.9103345359329</v>
      </c>
      <c r="B467" s="1">
        <f>Weekly!C467</f>
        <v>52.46</v>
      </c>
      <c r="C467" s="6"/>
      <c r="D467" s="14"/>
      <c r="F467" s="23">
        <f t="shared" si="178"/>
        <v>1961.5376501873168</v>
      </c>
      <c r="G467" s="23">
        <f t="shared" si="179"/>
        <v>1961.5507471487672</v>
      </c>
      <c r="H467" s="23">
        <f t="shared" si="183"/>
        <v>64.86</v>
      </c>
      <c r="I467" s="23">
        <f t="shared" si="173"/>
        <v>65.698333333333323</v>
      </c>
      <c r="J467" s="23">
        <f t="shared" si="174"/>
        <v>66.377222222222215</v>
      </c>
      <c r="K467" s="23">
        <f t="shared" si="175"/>
        <v>-1.0227738765808292</v>
      </c>
      <c r="L467" s="54">
        <f t="shared" si="184"/>
        <v>-2.2857573297399458</v>
      </c>
      <c r="M467" s="24"/>
      <c r="N467" s="32">
        <f t="shared" si="176"/>
        <v>0.98344487845398643</v>
      </c>
      <c r="O467" s="32">
        <f t="shared" si="185"/>
        <v>-0.16400000000000001</v>
      </c>
      <c r="P467" s="32"/>
      <c r="Q467" s="42"/>
      <c r="R467" s="32"/>
      <c r="S467" s="20"/>
      <c r="U467" s="23">
        <f t="shared" si="180"/>
        <v>1985.8718045620565</v>
      </c>
      <c r="V467" s="23">
        <f t="shared" si="181"/>
        <v>1985.9110954464074</v>
      </c>
      <c r="W467" s="23">
        <f t="shared" si="182"/>
        <v>201.19749999999999</v>
      </c>
      <c r="X467" s="23">
        <f t="shared" si="187"/>
        <v>200.20533333333333</v>
      </c>
      <c r="Y467" s="23">
        <f t="shared" si="171"/>
        <v>203.17150000000001</v>
      </c>
      <c r="Z467" s="23">
        <f t="shared" si="172"/>
        <v>-1.4599324544371073</v>
      </c>
      <c r="AA467" s="47">
        <f t="shared" si="188"/>
        <v>-0.97159296456442723</v>
      </c>
      <c r="AB467" s="24"/>
      <c r="AC467" s="32">
        <f t="shared" si="177"/>
        <v>-0.58388160222754981</v>
      </c>
      <c r="AD467" s="49">
        <f t="shared" si="186"/>
        <v>-0.22450000000000001</v>
      </c>
      <c r="AE467" s="32"/>
      <c r="AF467" s="32"/>
      <c r="AG467" s="20"/>
    </row>
    <row r="468" spans="1:33">
      <c r="A468" s="10">
        <f>Weekly!B468</f>
        <v>1958.9294994914428</v>
      </c>
      <c r="B468" s="1">
        <f>Weekly!C468</f>
        <v>53.22</v>
      </c>
      <c r="C468" s="6"/>
      <c r="D468" s="14"/>
      <c r="F468" s="23">
        <f t="shared" si="178"/>
        <v>1961.5638441102174</v>
      </c>
      <c r="G468" s="23">
        <f t="shared" si="179"/>
        <v>1961.5769410716678</v>
      </c>
      <c r="H468" s="23">
        <f t="shared" si="183"/>
        <v>66.709999999999994</v>
      </c>
      <c r="I468" s="23">
        <f t="shared" si="173"/>
        <v>66.48</v>
      </c>
      <c r="J468" s="23">
        <f t="shared" si="174"/>
        <v>66.53</v>
      </c>
      <c r="K468" s="23">
        <f t="shared" si="175"/>
        <v>-7.5154065834959205E-2</v>
      </c>
      <c r="L468" s="54">
        <f t="shared" si="184"/>
        <v>0.2705546370058487</v>
      </c>
      <c r="M468" s="24"/>
      <c r="N468" s="32">
        <f t="shared" si="176"/>
        <v>0.86984044307010844</v>
      </c>
      <c r="O468" s="32">
        <f t="shared" si="185"/>
        <v>-0.16400000000000001</v>
      </c>
      <c r="P468" s="32"/>
      <c r="Q468" s="42"/>
      <c r="R468" s="32"/>
      <c r="S468" s="20"/>
      <c r="U468" s="23">
        <f t="shared" si="180"/>
        <v>1985.9503863307584</v>
      </c>
      <c r="V468" s="23">
        <f t="shared" si="181"/>
        <v>1985.9896772151094</v>
      </c>
      <c r="W468" s="23">
        <f t="shared" si="182"/>
        <v>209.46599999999998</v>
      </c>
      <c r="X468" s="23">
        <f t="shared" si="187"/>
        <v>206.98783333333336</v>
      </c>
      <c r="Y468" s="23">
        <f t="shared" si="171"/>
        <v>208.64733333333334</v>
      </c>
      <c r="Z468" s="23">
        <f t="shared" si="172"/>
        <v>-0.79536123155179439</v>
      </c>
      <c r="AA468" s="47">
        <f t="shared" si="188"/>
        <v>0.39236862201288414</v>
      </c>
      <c r="AB468" s="24"/>
      <c r="AC468" s="32">
        <f t="shared" si="177"/>
        <v>-0.96911919333241425</v>
      </c>
      <c r="AD468" s="49">
        <f t="shared" si="186"/>
        <v>-0.22450000000000001</v>
      </c>
      <c r="AE468" s="32"/>
      <c r="AF468" s="32"/>
      <c r="AG468" s="20"/>
    </row>
    <row r="469" spans="1:33">
      <c r="A469" s="10">
        <f>Weekly!B469</f>
        <v>1958.9486644469528</v>
      </c>
      <c r="B469" s="1">
        <f>Weekly!C469</f>
        <v>54.07</v>
      </c>
      <c r="C469" s="6"/>
      <c r="D469" s="14"/>
      <c r="F469" s="23">
        <f t="shared" si="178"/>
        <v>1961.5900380331179</v>
      </c>
      <c r="G469" s="23">
        <f t="shared" si="179"/>
        <v>1961.6031349945683</v>
      </c>
      <c r="H469" s="23">
        <f t="shared" si="183"/>
        <v>67.87</v>
      </c>
      <c r="I469" s="23">
        <f t="shared" si="173"/>
        <v>67.623333333333335</v>
      </c>
      <c r="J469" s="23">
        <f t="shared" si="174"/>
        <v>66.805555555555557</v>
      </c>
      <c r="K469" s="23">
        <f t="shared" si="175"/>
        <v>1.2241164241164171</v>
      </c>
      <c r="L469" s="54">
        <f t="shared" si="184"/>
        <v>1.5933471933472054</v>
      </c>
      <c r="M469" s="24"/>
      <c r="N469" s="32">
        <f t="shared" si="176"/>
        <v>0.34922799717700836</v>
      </c>
      <c r="O469" s="32">
        <f t="shared" si="185"/>
        <v>-0.16400000000000001</v>
      </c>
      <c r="P469" s="32"/>
      <c r="Q469" s="42"/>
      <c r="R469" s="32"/>
      <c r="S469" s="20"/>
      <c r="U469" s="23">
        <f t="shared" si="180"/>
        <v>1986.0289680994604</v>
      </c>
      <c r="V469" s="23">
        <f t="shared" si="181"/>
        <v>1986.0682589838113</v>
      </c>
      <c r="W469" s="23">
        <f t="shared" si="182"/>
        <v>210.3</v>
      </c>
      <c r="X469" s="23">
        <f t="shared" si="187"/>
        <v>214.66116666666665</v>
      </c>
      <c r="Y469" s="23">
        <f t="shared" si="171"/>
        <v>214.54622222222224</v>
      </c>
      <c r="Z469" s="23">
        <f t="shared" si="172"/>
        <v>5.3575608674827357E-2</v>
      </c>
      <c r="AA469" s="47">
        <f t="shared" si="188"/>
        <v>-1.979164293009128</v>
      </c>
      <c r="AB469" s="24"/>
      <c r="AC469" s="32">
        <f t="shared" si="177"/>
        <v>-0.90089514331779219</v>
      </c>
      <c r="AD469" s="49">
        <f t="shared" si="186"/>
        <v>-0.22450000000000001</v>
      </c>
      <c r="AE469" s="32"/>
      <c r="AF469" s="32"/>
      <c r="AG469" s="20"/>
    </row>
    <row r="470" spans="1:33">
      <c r="A470" s="10">
        <f>Weekly!B470</f>
        <v>1958.9678294024627</v>
      </c>
      <c r="B470" s="1">
        <f>Weekly!C470</f>
        <v>54.11</v>
      </c>
      <c r="C470" s="6"/>
      <c r="D470" s="14"/>
      <c r="F470" s="23">
        <f t="shared" si="178"/>
        <v>1961.6162319560185</v>
      </c>
      <c r="G470" s="23">
        <f t="shared" si="179"/>
        <v>1961.6293289174689</v>
      </c>
      <c r="H470" s="23">
        <f t="shared" si="183"/>
        <v>68.290000000000006</v>
      </c>
      <c r="I470" s="23">
        <f t="shared" si="173"/>
        <v>67.943333333333342</v>
      </c>
      <c r="J470" s="23">
        <f t="shared" si="174"/>
        <v>67.037222222222226</v>
      </c>
      <c r="K470" s="23">
        <f t="shared" si="175"/>
        <v>1.3516537247134641</v>
      </c>
      <c r="L470" s="54">
        <f t="shared" si="184"/>
        <v>1.8687793680127962</v>
      </c>
      <c r="M470" s="24"/>
      <c r="N470" s="32">
        <f t="shared" si="176"/>
        <v>-0.33479210983089303</v>
      </c>
      <c r="O470" s="32">
        <f t="shared" si="185"/>
        <v>-0.16400000000000001</v>
      </c>
      <c r="P470" s="32"/>
      <c r="Q470" s="42"/>
      <c r="R470" s="32"/>
      <c r="S470" s="20"/>
      <c r="U470" s="23">
        <f t="shared" si="180"/>
        <v>1986.1075498681623</v>
      </c>
      <c r="V470" s="23">
        <f t="shared" si="181"/>
        <v>1986.1468407525133</v>
      </c>
      <c r="W470" s="23">
        <f t="shared" si="182"/>
        <v>224.21749999999997</v>
      </c>
      <c r="X470" s="23">
        <f t="shared" si="187"/>
        <v>222.96833333333333</v>
      </c>
      <c r="Y470" s="23">
        <f t="shared" si="171"/>
        <v>221.70566666666667</v>
      </c>
      <c r="Z470" s="23">
        <f t="shared" si="172"/>
        <v>0.56952385820840945</v>
      </c>
      <c r="AA470" s="47">
        <f t="shared" si="188"/>
        <v>1.132958562177766</v>
      </c>
      <c r="AB470" s="24"/>
      <c r="AC470" s="32">
        <f t="shared" si="177"/>
        <v>-0.4111322434113332</v>
      </c>
      <c r="AD470" s="49">
        <f t="shared" si="186"/>
        <v>-0.22450000000000001</v>
      </c>
      <c r="AE470" s="32"/>
      <c r="AF470" s="32"/>
      <c r="AG470" s="20"/>
    </row>
    <row r="471" spans="1:33">
      <c r="A471" s="10">
        <f>Weekly!B471</f>
        <v>1958.9869943579727</v>
      </c>
      <c r="B471" s="1">
        <f>Weekly!C471</f>
        <v>55.44</v>
      </c>
      <c r="C471" s="6"/>
      <c r="D471" s="14"/>
      <c r="F471" s="23">
        <f t="shared" si="178"/>
        <v>1961.6424258789191</v>
      </c>
      <c r="G471" s="23">
        <f t="shared" si="179"/>
        <v>1961.6555228403695</v>
      </c>
      <c r="H471" s="23">
        <f t="shared" si="183"/>
        <v>67.67</v>
      </c>
      <c r="I471" s="23">
        <f t="shared" si="173"/>
        <v>67.998333333333335</v>
      </c>
      <c r="J471" s="23">
        <f t="shared" si="174"/>
        <v>67.197777777777787</v>
      </c>
      <c r="K471" s="23">
        <f t="shared" si="175"/>
        <v>1.191342306293186</v>
      </c>
      <c r="L471" s="54">
        <f t="shared" si="184"/>
        <v>0.70273487879888297</v>
      </c>
      <c r="M471" s="24"/>
      <c r="N471" s="32">
        <f t="shared" si="176"/>
        <v>-0.86215926785009334</v>
      </c>
      <c r="O471" s="32">
        <f t="shared" si="185"/>
        <v>-0.16400000000000001</v>
      </c>
      <c r="P471" s="32"/>
      <c r="Q471" s="42"/>
      <c r="R471" s="32"/>
      <c r="S471" s="20"/>
      <c r="U471" s="23">
        <f t="shared" si="180"/>
        <v>1986.1861316368643</v>
      </c>
      <c r="V471" s="23">
        <f t="shared" si="181"/>
        <v>1986.2254225212153</v>
      </c>
      <c r="W471" s="23">
        <f t="shared" si="182"/>
        <v>234.38749999999999</v>
      </c>
      <c r="X471" s="23">
        <f t="shared" si="187"/>
        <v>232.48749999999998</v>
      </c>
      <c r="Y471" s="23">
        <f t="shared" si="171"/>
        <v>227.56066666666669</v>
      </c>
      <c r="Z471" s="23">
        <f t="shared" si="172"/>
        <v>2.1650636753275831</v>
      </c>
      <c r="AA471" s="47">
        <f t="shared" si="188"/>
        <v>3.000005859243382</v>
      </c>
      <c r="AB471" s="24"/>
      <c r="AC471" s="32">
        <f t="shared" si="177"/>
        <v>0.27100400241284195</v>
      </c>
      <c r="AD471" s="49">
        <f t="shared" si="186"/>
        <v>-0.22450000000000001</v>
      </c>
      <c r="AE471" s="32"/>
      <c r="AF471" s="32"/>
      <c r="AG471" s="20"/>
    </row>
    <row r="472" spans="1:33">
      <c r="A472" s="10">
        <f>Weekly!B472</f>
        <v>1959.0061593134826</v>
      </c>
      <c r="B472" s="1">
        <f>Weekly!C472</f>
        <v>55.77</v>
      </c>
      <c r="C472" s="6"/>
      <c r="D472" s="14"/>
      <c r="F472" s="23">
        <f t="shared" si="178"/>
        <v>1961.6686198018197</v>
      </c>
      <c r="G472" s="23">
        <f t="shared" si="179"/>
        <v>1961.6817167632701</v>
      </c>
      <c r="H472" s="23">
        <f t="shared" si="183"/>
        <v>68.034999999999997</v>
      </c>
      <c r="I472" s="23">
        <f t="shared" si="173"/>
        <v>67.784999999999997</v>
      </c>
      <c r="J472" s="23">
        <f t="shared" si="174"/>
        <v>67.551111111111112</v>
      </c>
      <c r="K472" s="23">
        <f t="shared" si="175"/>
        <v>0.34623988420290353</v>
      </c>
      <c r="L472" s="54">
        <f t="shared" si="184"/>
        <v>0.71633002171194171</v>
      </c>
      <c r="M472" s="24"/>
      <c r="N472" s="32">
        <f t="shared" si="176"/>
        <v>-0.98611252261241722</v>
      </c>
      <c r="O472" s="32">
        <f t="shared" si="185"/>
        <v>-0.16400000000000001</v>
      </c>
      <c r="P472" s="32"/>
      <c r="Q472" s="42"/>
      <c r="R472" s="32"/>
      <c r="S472" s="20"/>
      <c r="U472" s="23">
        <f t="shared" si="180"/>
        <v>1986.2647134055662</v>
      </c>
      <c r="V472" s="23">
        <f t="shared" si="181"/>
        <v>1986.3040042899172</v>
      </c>
      <c r="W472" s="23">
        <f t="shared" si="182"/>
        <v>238.85749999999999</v>
      </c>
      <c r="X472" s="23">
        <f t="shared" si="187"/>
        <v>237.69083333333333</v>
      </c>
      <c r="Y472" s="23">
        <f t="shared" si="171"/>
        <v>232.12566666666666</v>
      </c>
      <c r="Z472" s="23">
        <f t="shared" si="172"/>
        <v>2.397480100577698</v>
      </c>
      <c r="AA472" s="47">
        <f t="shared" si="188"/>
        <v>2.9000814214139803</v>
      </c>
      <c r="AB472" s="24"/>
      <c r="AC472" s="32">
        <f t="shared" si="177"/>
        <v>0.82633446363429541</v>
      </c>
      <c r="AD472" s="49">
        <f t="shared" si="186"/>
        <v>-0.22450000000000001</v>
      </c>
      <c r="AE472" s="32"/>
      <c r="AF472" s="32"/>
      <c r="AG472" s="20"/>
    </row>
    <row r="473" spans="1:33">
      <c r="A473" s="10">
        <f>Weekly!B473</f>
        <v>1959.0253242689926</v>
      </c>
      <c r="B473" s="1">
        <f>Weekly!C473</f>
        <v>55.81</v>
      </c>
      <c r="C473" s="6"/>
      <c r="D473" s="14"/>
      <c r="F473" s="23">
        <f t="shared" si="178"/>
        <v>1961.6948137247202</v>
      </c>
      <c r="G473" s="23">
        <f t="shared" si="179"/>
        <v>1961.7079106861706</v>
      </c>
      <c r="H473" s="23">
        <f t="shared" si="183"/>
        <v>67.650000000000006</v>
      </c>
      <c r="I473" s="23">
        <f t="shared" si="173"/>
        <v>67.47</v>
      </c>
      <c r="J473" s="23">
        <f t="shared" si="174"/>
        <v>67.713333333333324</v>
      </c>
      <c r="K473" s="23">
        <f t="shared" si="175"/>
        <v>-0.35935807817267795</v>
      </c>
      <c r="L473" s="54">
        <f t="shared" si="184"/>
        <v>-9.3531554592873878E-2</v>
      </c>
      <c r="M473" s="24"/>
      <c r="N473" s="32">
        <f t="shared" si="176"/>
        <v>-0.64865276862797316</v>
      </c>
      <c r="O473" s="32">
        <f t="shared" si="185"/>
        <v>-0.16400000000000001</v>
      </c>
      <c r="P473" s="32"/>
      <c r="Q473" s="42"/>
      <c r="R473" s="32"/>
      <c r="S473" s="20"/>
      <c r="U473" s="23">
        <f t="shared" si="180"/>
        <v>1986.3432951742682</v>
      </c>
      <c r="V473" s="23">
        <f t="shared" si="181"/>
        <v>1986.3825860586192</v>
      </c>
      <c r="W473" s="23">
        <f t="shared" si="182"/>
        <v>239.82750000000001</v>
      </c>
      <c r="X473" s="23">
        <f t="shared" si="187"/>
        <v>241.94333333333336</v>
      </c>
      <c r="Y473" s="23">
        <f t="shared" si="171"/>
        <v>235.69277777777779</v>
      </c>
      <c r="Z473" s="23">
        <f t="shared" si="172"/>
        <v>2.6519928249345348</v>
      </c>
      <c r="AA473" s="47">
        <f t="shared" si="188"/>
        <v>1.7542846502155651</v>
      </c>
      <c r="AB473" s="24"/>
      <c r="AC473" s="32">
        <f t="shared" si="177"/>
        <v>0.99501384563740514</v>
      </c>
      <c r="AD473" s="49">
        <f t="shared" si="186"/>
        <v>-0.22450000000000001</v>
      </c>
      <c r="AE473" s="32"/>
      <c r="AF473" s="32"/>
      <c r="AG473" s="20"/>
    </row>
    <row r="474" spans="1:33">
      <c r="A474" s="10">
        <f>Weekly!B474</f>
        <v>1959.0444892245025</v>
      </c>
      <c r="B474" s="1">
        <f>Weekly!C474</f>
        <v>56</v>
      </c>
      <c r="C474" s="6"/>
      <c r="D474" s="14"/>
      <c r="F474" s="23">
        <f t="shared" si="178"/>
        <v>1961.7210076476208</v>
      </c>
      <c r="G474" s="23">
        <f t="shared" si="179"/>
        <v>1961.7341046090712</v>
      </c>
      <c r="H474" s="23">
        <f t="shared" si="183"/>
        <v>66.724999999999994</v>
      </c>
      <c r="I474" s="23">
        <f t="shared" si="173"/>
        <v>67.114999999999995</v>
      </c>
      <c r="J474" s="23">
        <f t="shared" si="174"/>
        <v>67.891111111111115</v>
      </c>
      <c r="K474" s="23">
        <f t="shared" si="175"/>
        <v>-1.1431704363196071</v>
      </c>
      <c r="L474" s="54">
        <f t="shared" si="184"/>
        <v>-1.7176197178488617</v>
      </c>
      <c r="M474" s="24"/>
      <c r="N474" s="32">
        <f t="shared" si="176"/>
        <v>-7.6811752321360458E-3</v>
      </c>
      <c r="O474" s="32">
        <f t="shared" si="185"/>
        <v>-0.16400000000000001</v>
      </c>
      <c r="P474" s="32"/>
      <c r="Q474" s="42"/>
      <c r="R474" s="32"/>
      <c r="S474" s="20"/>
      <c r="U474" s="23">
        <f t="shared" si="180"/>
        <v>1986.4218769429701</v>
      </c>
      <c r="V474" s="23">
        <f t="shared" si="181"/>
        <v>1986.4611678273211</v>
      </c>
      <c r="W474" s="23">
        <f t="shared" si="182"/>
        <v>247.14500000000001</v>
      </c>
      <c r="X474" s="23">
        <f t="shared" si="187"/>
        <v>243.20666666666668</v>
      </c>
      <c r="Y474" s="23">
        <f t="shared" si="171"/>
        <v>238.51544444444446</v>
      </c>
      <c r="Z474" s="23">
        <f t="shared" si="172"/>
        <v>1.9668421192384988</v>
      </c>
      <c r="AA474" s="47">
        <f t="shared" si="188"/>
        <v>3.6180279963235584</v>
      </c>
      <c r="AB474" s="24"/>
      <c r="AC474" s="32">
        <f t="shared" si="177"/>
        <v>0.69811519092054375</v>
      </c>
      <c r="AD474" s="49">
        <f t="shared" si="186"/>
        <v>-0.22450000000000001</v>
      </c>
      <c r="AE474" s="32"/>
      <c r="AF474" s="32"/>
      <c r="AG474" s="20"/>
    </row>
    <row r="475" spans="1:33">
      <c r="A475" s="10">
        <f>Weekly!B475</f>
        <v>1959.0636541800125</v>
      </c>
      <c r="B475" s="1">
        <f>Weekly!C475</f>
        <v>55.45</v>
      </c>
      <c r="C475" s="6"/>
      <c r="D475" s="14"/>
      <c r="F475" s="23">
        <f t="shared" si="178"/>
        <v>1961.7472015705214</v>
      </c>
      <c r="G475" s="23">
        <f t="shared" si="179"/>
        <v>1961.7602985319718</v>
      </c>
      <c r="H475" s="23">
        <f t="shared" si="183"/>
        <v>66.97</v>
      </c>
      <c r="I475" s="23">
        <f t="shared" si="173"/>
        <v>67.245000000000005</v>
      </c>
      <c r="J475" s="23">
        <f t="shared" si="174"/>
        <v>68.199999999999989</v>
      </c>
      <c r="K475" s="23">
        <f t="shared" si="175"/>
        <v>-1.4002932551319458</v>
      </c>
      <c r="L475" s="54">
        <f t="shared" si="184"/>
        <v>-1.8035190615835583</v>
      </c>
      <c r="M475" s="24"/>
      <c r="N475" s="32">
        <f t="shared" si="176"/>
        <v>0.63688452542137008</v>
      </c>
      <c r="O475" s="32">
        <f t="shared" si="185"/>
        <v>-0.16400000000000001</v>
      </c>
      <c r="P475" s="32"/>
      <c r="Q475" s="42"/>
      <c r="R475" s="32"/>
      <c r="S475" s="20"/>
      <c r="U475" s="23">
        <f t="shared" si="180"/>
        <v>1986.5004587116721</v>
      </c>
      <c r="V475" s="23">
        <f t="shared" si="181"/>
        <v>1986.5397495960231</v>
      </c>
      <c r="W475" s="23">
        <f t="shared" si="182"/>
        <v>242.64750000000001</v>
      </c>
      <c r="X475" s="23">
        <f t="shared" si="187"/>
        <v>244.02500000000001</v>
      </c>
      <c r="Y475" s="23">
        <f t="shared" si="171"/>
        <v>240.82766666666669</v>
      </c>
      <c r="Z475" s="23">
        <f t="shared" si="172"/>
        <v>1.3276436954225757</v>
      </c>
      <c r="AA475" s="47">
        <f t="shared" si="188"/>
        <v>0.75565791859462106</v>
      </c>
      <c r="AB475" s="24"/>
      <c r="AC475" s="32">
        <f t="shared" si="177"/>
        <v>7.4560679686475909E-2</v>
      </c>
      <c r="AD475" s="49">
        <f t="shared" si="186"/>
        <v>-0.22450000000000001</v>
      </c>
      <c r="AE475" s="32"/>
      <c r="AF475" s="32"/>
      <c r="AG475" s="20"/>
    </row>
    <row r="476" spans="1:33">
      <c r="A476" s="10">
        <f>Weekly!B476</f>
        <v>1959.0828191355224</v>
      </c>
      <c r="B476" s="1">
        <f>Weekly!C476</f>
        <v>54.37</v>
      </c>
      <c r="C476" s="6"/>
      <c r="D476" s="14"/>
      <c r="F476" s="23">
        <f t="shared" si="178"/>
        <v>1961.773395493422</v>
      </c>
      <c r="G476" s="23">
        <f t="shared" si="179"/>
        <v>1961.7864924548724</v>
      </c>
      <c r="H476" s="23">
        <f t="shared" si="183"/>
        <v>68.040000000000006</v>
      </c>
      <c r="I476" s="23">
        <f t="shared" si="173"/>
        <v>67.726666666666674</v>
      </c>
      <c r="J476" s="23">
        <f t="shared" si="174"/>
        <v>68.651111111111121</v>
      </c>
      <c r="K476" s="23">
        <f t="shared" si="175"/>
        <v>-1.3465833684006112</v>
      </c>
      <c r="L476" s="54">
        <f t="shared" si="184"/>
        <v>-0.89016929401483091</v>
      </c>
      <c r="M476" s="24"/>
      <c r="N476" s="32">
        <f t="shared" si="176"/>
        <v>0.98344487844951212</v>
      </c>
      <c r="O476" s="32">
        <f t="shared" si="185"/>
        <v>-0.16400000000000001</v>
      </c>
      <c r="P476" s="32"/>
      <c r="Q476" s="42"/>
      <c r="R476" s="32"/>
      <c r="S476" s="20"/>
      <c r="U476" s="23">
        <f t="shared" si="180"/>
        <v>1986.579040480374</v>
      </c>
      <c r="V476" s="23">
        <f t="shared" si="181"/>
        <v>1986.618331364725</v>
      </c>
      <c r="W476" s="23">
        <f t="shared" si="182"/>
        <v>242.28249999999997</v>
      </c>
      <c r="X476" s="23">
        <f t="shared" si="187"/>
        <v>242.16666666666666</v>
      </c>
      <c r="Y476" s="23">
        <f t="shared" si="171"/>
        <v>242.49211111111106</v>
      </c>
      <c r="Z476" s="23">
        <f t="shared" si="172"/>
        <v>-0.13420826061235624</v>
      </c>
      <c r="AA476" s="47">
        <f t="shared" si="188"/>
        <v>-8.6440383627595097E-2</v>
      </c>
      <c r="AB476" s="24"/>
      <c r="AC476" s="32">
        <f t="shared" si="177"/>
        <v>-0.58388160222247909</v>
      </c>
      <c r="AD476" s="49">
        <f t="shared" si="186"/>
        <v>-0.22450000000000001</v>
      </c>
      <c r="AE476" s="32"/>
      <c r="AF476" s="32"/>
      <c r="AG476" s="20"/>
    </row>
    <row r="477" spans="1:33">
      <c r="A477" s="10">
        <f>Weekly!B477</f>
        <v>1959.1019840910324</v>
      </c>
      <c r="B477" s="1">
        <f>Weekly!C477</f>
        <v>54.42</v>
      </c>
      <c r="C477" s="6"/>
      <c r="D477" s="14"/>
      <c r="F477" s="23">
        <f t="shared" si="178"/>
        <v>1961.7995894163225</v>
      </c>
      <c r="G477" s="23">
        <f t="shared" si="179"/>
        <v>1961.8126863777729</v>
      </c>
      <c r="H477" s="23">
        <f t="shared" si="183"/>
        <v>68.17</v>
      </c>
      <c r="I477" s="23">
        <f t="shared" si="173"/>
        <v>68.56</v>
      </c>
      <c r="J477" s="23">
        <f t="shared" si="174"/>
        <v>69.067222222222213</v>
      </c>
      <c r="K477" s="23">
        <f t="shared" si="175"/>
        <v>-0.7343892021460463</v>
      </c>
      <c r="L477" s="54">
        <f t="shared" si="184"/>
        <v>-1.2990564747709432</v>
      </c>
      <c r="M477" s="24"/>
      <c r="N477" s="32">
        <f t="shared" si="176"/>
        <v>0.86984044308223363</v>
      </c>
      <c r="O477" s="32">
        <f t="shared" si="185"/>
        <v>-0.16400000000000001</v>
      </c>
      <c r="P477" s="32"/>
      <c r="Q477" s="42"/>
      <c r="R477" s="32"/>
      <c r="S477" s="20"/>
      <c r="U477" s="23">
        <f t="shared" si="180"/>
        <v>1986.657622249076</v>
      </c>
      <c r="V477" s="23">
        <f t="shared" si="181"/>
        <v>1986.696913133427</v>
      </c>
      <c r="W477" s="23">
        <f t="shared" si="182"/>
        <v>241.57</v>
      </c>
      <c r="X477" s="23">
        <f t="shared" si="187"/>
        <v>239.85216666666665</v>
      </c>
      <c r="Y477" s="23">
        <f t="shared" ref="Y477:Y540" si="189">AVERAGE(W473:W481)</f>
        <v>244.24072222222219</v>
      </c>
      <c r="Z477" s="23">
        <f t="shared" ref="Z477:Z540" si="190">100*((X477/Y477)-1)</f>
        <v>-1.7968156643275113</v>
      </c>
      <c r="AA477" s="47">
        <f t="shared" si="188"/>
        <v>-1.0934794975721696</v>
      </c>
      <c r="AB477" s="24"/>
      <c r="AC477" s="32">
        <f t="shared" si="177"/>
        <v>-0.96911919333087049</v>
      </c>
      <c r="AD477" s="49">
        <f t="shared" si="186"/>
        <v>-0.22450000000000001</v>
      </c>
      <c r="AE477" s="32"/>
      <c r="AF477" s="32"/>
      <c r="AG477" s="20"/>
    </row>
    <row r="478" spans="1:33">
      <c r="A478" s="10">
        <f>Weekly!B478</f>
        <v>1959.1211490465423</v>
      </c>
      <c r="B478" s="1">
        <f>Weekly!C478</f>
        <v>55.52</v>
      </c>
      <c r="C478" s="6"/>
      <c r="D478" s="14"/>
      <c r="F478" s="23">
        <f t="shared" si="178"/>
        <v>1961.8257833392231</v>
      </c>
      <c r="G478" s="23">
        <f t="shared" si="179"/>
        <v>1961.8388803006735</v>
      </c>
      <c r="H478" s="23">
        <f t="shared" si="183"/>
        <v>69.47</v>
      </c>
      <c r="I478" s="23">
        <f t="shared" si="173"/>
        <v>69.569999999999993</v>
      </c>
      <c r="J478" s="23">
        <f t="shared" si="174"/>
        <v>69.555000000000007</v>
      </c>
      <c r="K478" s="23">
        <f t="shared" si="175"/>
        <v>2.1565667457390525E-2</v>
      </c>
      <c r="L478" s="54">
        <f t="shared" si="184"/>
        <v>-0.1222054489253277</v>
      </c>
      <c r="M478" s="24"/>
      <c r="N478" s="32">
        <f t="shared" si="176"/>
        <v>0.34922799720003878</v>
      </c>
      <c r="O478" s="32">
        <f t="shared" si="185"/>
        <v>-0.16400000000000001</v>
      </c>
      <c r="P478" s="32"/>
      <c r="Q478" s="42"/>
      <c r="R478" s="32"/>
      <c r="S478" s="20"/>
      <c r="U478" s="23">
        <f t="shared" si="180"/>
        <v>1986.7362040177779</v>
      </c>
      <c r="V478" s="23">
        <f t="shared" si="181"/>
        <v>1986.7754949021289</v>
      </c>
      <c r="W478" s="23">
        <f t="shared" si="182"/>
        <v>235.70400000000001</v>
      </c>
      <c r="X478" s="23">
        <f t="shared" si="187"/>
        <v>240.76716666666667</v>
      </c>
      <c r="Y478" s="23">
        <f t="shared" si="189"/>
        <v>248.25766666666667</v>
      </c>
      <c r="Z478" s="23">
        <f t="shared" si="190"/>
        <v>-3.0172280681496244</v>
      </c>
      <c r="AA478" s="47">
        <f t="shared" si="188"/>
        <v>-5.0567085541500578</v>
      </c>
      <c r="AB478" s="24"/>
      <c r="AC478" s="32">
        <f t="shared" si="177"/>
        <v>-0.90089514332049692</v>
      </c>
      <c r="AD478" s="49">
        <f t="shared" si="186"/>
        <v>-0.22450000000000001</v>
      </c>
      <c r="AE478" s="32"/>
      <c r="AF478" s="32"/>
      <c r="AG478" s="20"/>
    </row>
    <row r="479" spans="1:33">
      <c r="A479" s="10">
        <f>Weekly!B479</f>
        <v>1959.1403140020523</v>
      </c>
      <c r="B479" s="1">
        <f>Weekly!C479</f>
        <v>55.41</v>
      </c>
      <c r="C479" s="6"/>
      <c r="D479" s="14"/>
      <c r="F479" s="23">
        <f t="shared" si="178"/>
        <v>1961.8519772621237</v>
      </c>
      <c r="G479" s="23">
        <f t="shared" si="179"/>
        <v>1961.8650742235741</v>
      </c>
      <c r="H479" s="23">
        <f t="shared" si="183"/>
        <v>71.069999999999993</v>
      </c>
      <c r="I479" s="23">
        <f t="shared" ref="I479:I542" si="191">AVERAGE(H478:H480)</f>
        <v>70.756666666666661</v>
      </c>
      <c r="J479" s="23">
        <f t="shared" ref="J479:J542" si="192">AVERAGE(H475:H483)</f>
        <v>70.081111111111113</v>
      </c>
      <c r="K479" s="23">
        <f t="shared" ref="K479:K542" si="193">100*((I479/J479)-1)</f>
        <v>0.9639623927829577</v>
      </c>
      <c r="L479" s="54">
        <f t="shared" si="184"/>
        <v>1.4110633710145315</v>
      </c>
      <c r="M479" s="24"/>
      <c r="N479" s="32">
        <f t="shared" si="176"/>
        <v>-0.3347921098076263</v>
      </c>
      <c r="O479" s="32">
        <f t="shared" si="185"/>
        <v>-0.16400000000000001</v>
      </c>
      <c r="P479" s="32"/>
      <c r="Q479" s="42"/>
      <c r="R479" s="32"/>
      <c r="S479" s="20"/>
      <c r="U479" s="23">
        <f t="shared" si="180"/>
        <v>1986.8147857864799</v>
      </c>
      <c r="V479" s="23">
        <f t="shared" si="181"/>
        <v>1986.8540766708309</v>
      </c>
      <c r="W479" s="23">
        <f t="shared" si="182"/>
        <v>245.0275</v>
      </c>
      <c r="X479" s="23">
        <f t="shared" si="187"/>
        <v>243.3663333333333</v>
      </c>
      <c r="Y479" s="23">
        <f t="shared" si="189"/>
        <v>252.74794444444444</v>
      </c>
      <c r="Z479" s="23">
        <f t="shared" si="190"/>
        <v>-3.7118446726569831</v>
      </c>
      <c r="AA479" s="47">
        <f t="shared" si="188"/>
        <v>-3.0546022684435514</v>
      </c>
      <c r="AB479" s="24"/>
      <c r="AC479" s="32">
        <f t="shared" si="177"/>
        <v>-0.41113224341701388</v>
      </c>
      <c r="AD479" s="49">
        <f t="shared" si="186"/>
        <v>-0.22450000000000001</v>
      </c>
      <c r="AE479" s="32"/>
      <c r="AF479" s="32"/>
      <c r="AG479" s="20"/>
    </row>
    <row r="480" spans="1:33">
      <c r="A480" s="10">
        <f>Weekly!B480</f>
        <v>1959.1594789575622</v>
      </c>
      <c r="B480" s="1">
        <f>Weekly!C480</f>
        <v>56.21</v>
      </c>
      <c r="C480" s="6"/>
      <c r="D480" s="14"/>
      <c r="F480" s="23">
        <f t="shared" si="178"/>
        <v>1961.8781711850243</v>
      </c>
      <c r="G480" s="23">
        <f t="shared" si="179"/>
        <v>1961.8912681464747</v>
      </c>
      <c r="H480" s="23">
        <f t="shared" si="183"/>
        <v>71.73</v>
      </c>
      <c r="I480" s="23">
        <f t="shared" si="191"/>
        <v>71.526666666666671</v>
      </c>
      <c r="J480" s="23">
        <f t="shared" si="192"/>
        <v>70.589999999999989</v>
      </c>
      <c r="K480" s="23">
        <f t="shared" si="193"/>
        <v>1.3269112716626674</v>
      </c>
      <c r="L480" s="54">
        <f t="shared" si="184"/>
        <v>1.6149596260093713</v>
      </c>
      <c r="M480" s="24"/>
      <c r="N480" s="32">
        <f t="shared" si="176"/>
        <v>-0.8621592678376413</v>
      </c>
      <c r="O480" s="32">
        <f t="shared" si="185"/>
        <v>-0.16400000000000001</v>
      </c>
      <c r="P480" s="32"/>
      <c r="Q480" s="42"/>
      <c r="R480" s="32"/>
      <c r="S480" s="20"/>
      <c r="U480" s="23">
        <f t="shared" si="180"/>
        <v>1986.8933675551818</v>
      </c>
      <c r="V480" s="23">
        <f t="shared" si="181"/>
        <v>1986.9326584395328</v>
      </c>
      <c r="W480" s="23">
        <f t="shared" si="182"/>
        <v>249.36750000000001</v>
      </c>
      <c r="X480" s="23">
        <f t="shared" si="187"/>
        <v>249.66333333333333</v>
      </c>
      <c r="Y480" s="23">
        <f t="shared" si="189"/>
        <v>258.76488888888889</v>
      </c>
      <c r="Z480" s="23">
        <f t="shared" si="190"/>
        <v>-3.5173070019803521</v>
      </c>
      <c r="AA480" s="47">
        <f t="shared" si="188"/>
        <v>-3.6316321465560297</v>
      </c>
      <c r="AB480" s="24"/>
      <c r="AC480" s="32">
        <f t="shared" si="177"/>
        <v>0.27100400240684347</v>
      </c>
      <c r="AD480" s="49">
        <f t="shared" si="186"/>
        <v>-0.22450000000000001</v>
      </c>
      <c r="AE480" s="32"/>
      <c r="AF480" s="32"/>
      <c r="AG480" s="20"/>
    </row>
    <row r="481" spans="1:33">
      <c r="A481" s="10">
        <f>Weekly!B481</f>
        <v>1959.1786439130722</v>
      </c>
      <c r="B481" s="1">
        <f>Weekly!C481</f>
        <v>56.67</v>
      </c>
      <c r="C481" s="6"/>
      <c r="D481" s="14"/>
      <c r="F481" s="23">
        <f t="shared" si="178"/>
        <v>1961.9043651079248</v>
      </c>
      <c r="G481" s="23">
        <f t="shared" si="179"/>
        <v>1961.9174620693752</v>
      </c>
      <c r="H481" s="23">
        <f t="shared" si="183"/>
        <v>71.78</v>
      </c>
      <c r="I481" s="23">
        <f t="shared" si="191"/>
        <v>71.850000000000009</v>
      </c>
      <c r="J481" s="23">
        <f t="shared" si="192"/>
        <v>70.767222222222216</v>
      </c>
      <c r="K481" s="23">
        <f t="shared" si="193"/>
        <v>1.530055502783001</v>
      </c>
      <c r="L481" s="54">
        <f t="shared" si="184"/>
        <v>1.431139651910418</v>
      </c>
      <c r="M481" s="24"/>
      <c r="N481" s="32">
        <f t="shared" si="176"/>
        <v>-0.98611252261651805</v>
      </c>
      <c r="O481" s="32">
        <f t="shared" si="185"/>
        <v>-0.16400000000000001</v>
      </c>
      <c r="P481" s="32"/>
      <c r="Q481" s="42"/>
      <c r="R481" s="32"/>
      <c r="S481" s="20"/>
      <c r="U481" s="23">
        <f t="shared" si="180"/>
        <v>1986.9719493238838</v>
      </c>
      <c r="V481" s="23">
        <f t="shared" si="181"/>
        <v>1987.0112402082348</v>
      </c>
      <c r="W481" s="23">
        <f t="shared" si="182"/>
        <v>254.595</v>
      </c>
      <c r="X481" s="23">
        <f t="shared" si="187"/>
        <v>259.98083333333335</v>
      </c>
      <c r="Y481" s="23">
        <f t="shared" si="189"/>
        <v>263.78433333333334</v>
      </c>
      <c r="Z481" s="23">
        <f t="shared" si="190"/>
        <v>-1.4418976108007353</v>
      </c>
      <c r="AA481" s="47">
        <f t="shared" si="188"/>
        <v>-3.483653944573406</v>
      </c>
      <c r="AB481" s="24"/>
      <c r="AC481" s="32">
        <f t="shared" si="177"/>
        <v>0.82633446363078589</v>
      </c>
      <c r="AD481" s="49">
        <f t="shared" si="186"/>
        <v>-0.22450000000000001</v>
      </c>
      <c r="AE481" s="32"/>
      <c r="AF481" s="32"/>
      <c r="AG481" s="20"/>
    </row>
    <row r="482" spans="1:33">
      <c r="A482" s="10">
        <f>Weekly!B482</f>
        <v>1959.1978088685821</v>
      </c>
      <c r="B482" s="1">
        <f>Weekly!C482</f>
        <v>56.39</v>
      </c>
      <c r="C482" s="6"/>
      <c r="D482" s="14"/>
      <c r="F482" s="23">
        <f t="shared" si="178"/>
        <v>1961.9305590308254</v>
      </c>
      <c r="G482" s="23">
        <f t="shared" si="179"/>
        <v>1961.9436559922758</v>
      </c>
      <c r="H482" s="23">
        <f t="shared" si="183"/>
        <v>72.040000000000006</v>
      </c>
      <c r="I482" s="23">
        <f t="shared" si="191"/>
        <v>71.760000000000005</v>
      </c>
      <c r="J482" s="23">
        <f t="shared" si="192"/>
        <v>70.831666666666649</v>
      </c>
      <c r="K482" s="23">
        <f t="shared" si="193"/>
        <v>1.3106190733899847</v>
      </c>
      <c r="L482" s="54">
        <f t="shared" si="184"/>
        <v>1.7059224922939764</v>
      </c>
      <c r="M482" s="24"/>
      <c r="N482" s="32">
        <f t="shared" si="176"/>
        <v>-0.64865276864650601</v>
      </c>
      <c r="O482" s="32">
        <f t="shared" si="185"/>
        <v>-0.16400000000000001</v>
      </c>
      <c r="P482" s="32"/>
      <c r="Q482" s="42"/>
      <c r="R482" s="32"/>
      <c r="S482" s="20"/>
      <c r="U482" s="23">
        <f t="shared" si="180"/>
        <v>1987.0505310925857</v>
      </c>
      <c r="V482" s="23">
        <f t="shared" si="181"/>
        <v>1987.0898219769367</v>
      </c>
      <c r="W482" s="23">
        <f t="shared" si="182"/>
        <v>275.98</v>
      </c>
      <c r="X482" s="23">
        <f t="shared" si="187"/>
        <v>272.71083333333337</v>
      </c>
      <c r="Y482" s="23">
        <f t="shared" si="189"/>
        <v>268.97488888888881</v>
      </c>
      <c r="Z482" s="23">
        <f t="shared" si="190"/>
        <v>1.3889565899171563</v>
      </c>
      <c r="AA482" s="47">
        <f t="shared" si="188"/>
        <v>2.6043736424796737</v>
      </c>
      <c r="AB482" s="24"/>
      <c r="AC482" s="32">
        <f t="shared" si="177"/>
        <v>0.99501384563802675</v>
      </c>
      <c r="AD482" s="49">
        <f t="shared" si="186"/>
        <v>-0.22450000000000001</v>
      </c>
      <c r="AE482" s="32"/>
      <c r="AF482" s="32"/>
      <c r="AG482" s="20"/>
    </row>
    <row r="483" spans="1:33">
      <c r="A483" s="10">
        <f>Weekly!B483</f>
        <v>1959.2169738240921</v>
      </c>
      <c r="B483" s="1">
        <f>Weekly!C483</f>
        <v>55.76</v>
      </c>
      <c r="C483" s="6"/>
      <c r="D483" s="14"/>
      <c r="F483" s="23">
        <f t="shared" si="178"/>
        <v>1961.956752953726</v>
      </c>
      <c r="G483" s="23">
        <f t="shared" si="179"/>
        <v>1961.9698499151764</v>
      </c>
      <c r="H483" s="23">
        <f t="shared" si="183"/>
        <v>71.460000000000008</v>
      </c>
      <c r="I483" s="23">
        <f t="shared" si="191"/>
        <v>71.683333333333337</v>
      </c>
      <c r="J483" s="23">
        <f t="shared" si="192"/>
        <v>70.682777777777787</v>
      </c>
      <c r="K483" s="23">
        <f t="shared" si="193"/>
        <v>1.4155577737779756</v>
      </c>
      <c r="L483" s="54">
        <f t="shared" si="184"/>
        <v>1.099592074134037</v>
      </c>
      <c r="M483" s="24"/>
      <c r="N483" s="32">
        <f t="shared" si="176"/>
        <v>-7.681175256599556E-3</v>
      </c>
      <c r="O483" s="32">
        <f t="shared" si="185"/>
        <v>-0.16400000000000001</v>
      </c>
      <c r="P483" s="32"/>
      <c r="Q483" s="42"/>
      <c r="R483" s="32"/>
      <c r="S483" s="20"/>
      <c r="U483" s="23">
        <f t="shared" si="180"/>
        <v>1987.1291128612877</v>
      </c>
      <c r="V483" s="23">
        <f t="shared" si="181"/>
        <v>1987.1684037456387</v>
      </c>
      <c r="W483" s="23">
        <f t="shared" si="182"/>
        <v>287.5575</v>
      </c>
      <c r="X483" s="23">
        <f t="shared" si="187"/>
        <v>286.7791666666667</v>
      </c>
      <c r="Y483" s="23">
        <f t="shared" si="189"/>
        <v>276.71277777777777</v>
      </c>
      <c r="Z483" s="23">
        <f t="shared" si="190"/>
        <v>3.6378475073431726</v>
      </c>
      <c r="AA483" s="47">
        <f t="shared" si="188"/>
        <v>3.9191259288110736</v>
      </c>
      <c r="AB483" s="24"/>
      <c r="AC483" s="32">
        <f t="shared" si="177"/>
        <v>0.69811519092501573</v>
      </c>
      <c r="AD483" s="49">
        <f t="shared" si="186"/>
        <v>-0.22450000000000001</v>
      </c>
      <c r="AE483" s="32"/>
      <c r="AF483" s="32"/>
      <c r="AG483" s="20"/>
    </row>
    <row r="484" spans="1:33">
      <c r="A484" s="10">
        <f>Weekly!B484</f>
        <v>1959.236138779602</v>
      </c>
      <c r="B484" s="1">
        <f>Weekly!C484</f>
        <v>56.44</v>
      </c>
      <c r="C484" s="6"/>
      <c r="D484" s="14"/>
      <c r="F484" s="23">
        <f t="shared" si="178"/>
        <v>1961.9829468766266</v>
      </c>
      <c r="G484" s="23">
        <f t="shared" si="179"/>
        <v>1961.996043838077</v>
      </c>
      <c r="H484" s="23">
        <f t="shared" si="183"/>
        <v>71.55</v>
      </c>
      <c r="I484" s="23">
        <f t="shared" si="191"/>
        <v>70.881666666666661</v>
      </c>
      <c r="J484" s="23">
        <f t="shared" si="192"/>
        <v>70.58</v>
      </c>
      <c r="K484" s="23">
        <f t="shared" si="193"/>
        <v>0.42741097572494002</v>
      </c>
      <c r="L484" s="54">
        <f t="shared" si="184"/>
        <v>1.3743270048172329</v>
      </c>
      <c r="M484" s="24"/>
      <c r="N484" s="32">
        <f t="shared" si="176"/>
        <v>0.63688452540259677</v>
      </c>
      <c r="O484" s="32">
        <f t="shared" si="185"/>
        <v>-0.16400000000000001</v>
      </c>
      <c r="P484" s="32"/>
      <c r="Q484" s="42"/>
      <c r="R484" s="32"/>
      <c r="S484" s="20"/>
      <c r="U484" s="23">
        <f t="shared" si="180"/>
        <v>1987.2076946299896</v>
      </c>
      <c r="V484" s="23">
        <f t="shared" si="181"/>
        <v>1987.2469855143406</v>
      </c>
      <c r="W484" s="23">
        <f t="shared" si="182"/>
        <v>296.8</v>
      </c>
      <c r="X484" s="23">
        <f t="shared" si="187"/>
        <v>290.60500000000002</v>
      </c>
      <c r="Y484" s="23">
        <f t="shared" si="189"/>
        <v>284.46283333333332</v>
      </c>
      <c r="Z484" s="23">
        <f t="shared" si="190"/>
        <v>2.1592158788172222</v>
      </c>
      <c r="AA484" s="47">
        <f t="shared" si="188"/>
        <v>4.3370047756678298</v>
      </c>
      <c r="AB484" s="24"/>
      <c r="AC484" s="32">
        <f t="shared" si="177"/>
        <v>7.4560679692690257E-2</v>
      </c>
      <c r="AD484" s="49">
        <f t="shared" si="186"/>
        <v>-0.22450000000000001</v>
      </c>
      <c r="AE484" s="32"/>
      <c r="AF484" s="32"/>
      <c r="AG484" s="20"/>
    </row>
    <row r="485" spans="1:33">
      <c r="A485" s="10">
        <f>Weekly!B485</f>
        <v>1959.255303735112</v>
      </c>
      <c r="B485" s="1">
        <f>Weekly!C485</f>
        <v>56.22</v>
      </c>
      <c r="C485" s="6"/>
      <c r="D485" s="14"/>
      <c r="F485" s="23">
        <f t="shared" si="178"/>
        <v>1962.0091407995271</v>
      </c>
      <c r="G485" s="23">
        <f t="shared" si="179"/>
        <v>1962.0222377609775</v>
      </c>
      <c r="H485" s="23">
        <f t="shared" si="183"/>
        <v>69.634999999999991</v>
      </c>
      <c r="I485" s="23">
        <f t="shared" si="191"/>
        <v>69.978333333333339</v>
      </c>
      <c r="J485" s="23">
        <f t="shared" si="192"/>
        <v>70.453333333333333</v>
      </c>
      <c r="K485" s="23">
        <f t="shared" si="193"/>
        <v>-0.67420514761543648</v>
      </c>
      <c r="L485" s="54">
        <f t="shared" si="184"/>
        <v>-1.1615253595760877</v>
      </c>
      <c r="M485" s="24"/>
      <c r="N485" s="32">
        <f t="shared" si="176"/>
        <v>0.98344487844512019</v>
      </c>
      <c r="O485" s="32">
        <f t="shared" si="185"/>
        <v>-0.16400000000000001</v>
      </c>
      <c r="P485" s="32"/>
      <c r="Q485" s="42"/>
      <c r="R485" s="32"/>
      <c r="S485" s="20"/>
      <c r="U485" s="23">
        <f t="shared" si="180"/>
        <v>1987.2862763986916</v>
      </c>
      <c r="V485" s="23">
        <f t="shared" si="181"/>
        <v>1987.3255672830426</v>
      </c>
      <c r="W485" s="23">
        <f t="shared" si="182"/>
        <v>287.45749999999998</v>
      </c>
      <c r="X485" s="23">
        <f t="shared" si="187"/>
        <v>290.84750000000003</v>
      </c>
      <c r="Y485" s="23">
        <f t="shared" si="189"/>
        <v>293.24505555555555</v>
      </c>
      <c r="Z485" s="23">
        <f t="shared" si="190"/>
        <v>-0.81759453744696398</v>
      </c>
      <c r="AA485" s="47">
        <f t="shared" si="188"/>
        <v>-1.9736242592704567</v>
      </c>
      <c r="AB485" s="24"/>
      <c r="AC485" s="32">
        <f t="shared" si="177"/>
        <v>-0.58388160221741991</v>
      </c>
      <c r="AD485" s="49">
        <f t="shared" si="186"/>
        <v>-0.22450000000000001</v>
      </c>
      <c r="AE485" s="32"/>
      <c r="AF485" s="32"/>
      <c r="AG485" s="20"/>
    </row>
    <row r="486" spans="1:33">
      <c r="A486" s="10">
        <f>Weekly!B486</f>
        <v>1959.2744686906219</v>
      </c>
      <c r="B486" s="1">
        <f>Weekly!C486</f>
        <v>57.92</v>
      </c>
      <c r="C486" s="6"/>
      <c r="D486" s="14"/>
      <c r="F486" s="23">
        <f t="shared" si="178"/>
        <v>1962.0353347224277</v>
      </c>
      <c r="G486" s="23">
        <f t="shared" si="179"/>
        <v>1962.0484316838781</v>
      </c>
      <c r="H486" s="23">
        <f t="shared" si="183"/>
        <v>68.75</v>
      </c>
      <c r="I486" s="23">
        <f t="shared" si="191"/>
        <v>68.838333333333324</v>
      </c>
      <c r="J486" s="23">
        <f t="shared" si="192"/>
        <v>70.273333333333341</v>
      </c>
      <c r="K486" s="23">
        <f t="shared" si="193"/>
        <v>-2.0420263732093935</v>
      </c>
      <c r="L486" s="54">
        <f t="shared" si="184"/>
        <v>-2.1677260221990458</v>
      </c>
      <c r="M486" s="24"/>
      <c r="N486" s="32">
        <f t="shared" si="176"/>
        <v>0.8698404430941904</v>
      </c>
      <c r="O486" s="32">
        <f t="shared" si="185"/>
        <v>-0.16400000000000001</v>
      </c>
      <c r="P486" s="32"/>
      <c r="Q486" s="42"/>
      <c r="R486" s="32"/>
      <c r="S486" s="20"/>
      <c r="U486" s="23">
        <f t="shared" si="180"/>
        <v>1987.3648581673935</v>
      </c>
      <c r="V486" s="23">
        <f t="shared" si="181"/>
        <v>1987.4041490517445</v>
      </c>
      <c r="W486" s="23">
        <f t="shared" si="182"/>
        <v>288.28500000000003</v>
      </c>
      <c r="X486" s="23">
        <f t="shared" si="187"/>
        <v>293.69583333333338</v>
      </c>
      <c r="Y486" s="23">
        <f t="shared" si="189"/>
        <v>300.65311111111117</v>
      </c>
      <c r="Z486" s="23">
        <f t="shared" si="190"/>
        <v>-2.3140548095664348</v>
      </c>
      <c r="AA486" s="47">
        <f t="shared" si="188"/>
        <v>-4.1137479221162288</v>
      </c>
      <c r="AB486" s="24"/>
      <c r="AC486" s="32">
        <f t="shared" si="177"/>
        <v>-0.96911919332933383</v>
      </c>
      <c r="AD486" s="49">
        <f t="shared" si="186"/>
        <v>-0.22450000000000001</v>
      </c>
      <c r="AE486" s="32"/>
      <c r="AF486" s="32"/>
      <c r="AG486" s="20"/>
    </row>
    <row r="487" spans="1:33">
      <c r="A487" s="10">
        <f>Weekly!B487</f>
        <v>1959.2936336461319</v>
      </c>
      <c r="B487" s="1">
        <f>Weekly!C487</f>
        <v>57.96</v>
      </c>
      <c r="C487" s="6"/>
      <c r="D487" s="14"/>
      <c r="F487" s="23">
        <f t="shared" si="178"/>
        <v>1962.0615286453283</v>
      </c>
      <c r="G487" s="23">
        <f t="shared" si="179"/>
        <v>1962.0746256067787</v>
      </c>
      <c r="H487" s="23">
        <f t="shared" si="183"/>
        <v>68.13</v>
      </c>
      <c r="I487" s="23">
        <f t="shared" si="191"/>
        <v>69.00833333333334</v>
      </c>
      <c r="J487" s="23">
        <f t="shared" si="192"/>
        <v>70.078888888888883</v>
      </c>
      <c r="K487" s="23">
        <f t="shared" si="193"/>
        <v>-1.527643449445848</v>
      </c>
      <c r="L487" s="54">
        <f t="shared" si="184"/>
        <v>-2.7809928493285341</v>
      </c>
      <c r="M487" s="24"/>
      <c r="N487" s="32">
        <f t="shared" si="176"/>
        <v>0.34922799722285619</v>
      </c>
      <c r="O487" s="32">
        <f t="shared" si="185"/>
        <v>-0.16400000000000001</v>
      </c>
      <c r="P487" s="32"/>
      <c r="Q487" s="42"/>
      <c r="R487" s="32"/>
      <c r="S487" s="20"/>
      <c r="U487" s="23">
        <f t="shared" si="180"/>
        <v>1987.4434399360955</v>
      </c>
      <c r="V487" s="23">
        <f t="shared" si="181"/>
        <v>1987.4827308204465</v>
      </c>
      <c r="W487" s="23">
        <f t="shared" si="182"/>
        <v>305.34500000000003</v>
      </c>
      <c r="X487" s="23">
        <f t="shared" si="187"/>
        <v>302.80266666666671</v>
      </c>
      <c r="Y487" s="23">
        <f t="shared" si="189"/>
        <v>300.37144444444448</v>
      </c>
      <c r="Z487" s="23">
        <f t="shared" si="190"/>
        <v>0.80940524380368473</v>
      </c>
      <c r="AA487" s="47">
        <f t="shared" si="188"/>
        <v>1.6558017240135614</v>
      </c>
      <c r="AB487" s="24"/>
      <c r="AC487" s="32">
        <f t="shared" si="177"/>
        <v>-0.90089514332321408</v>
      </c>
      <c r="AD487" s="49">
        <f t="shared" si="186"/>
        <v>-0.22450000000000001</v>
      </c>
      <c r="AE487" s="32"/>
      <c r="AF487" s="32"/>
      <c r="AG487" s="20"/>
    </row>
    <row r="488" spans="1:33">
      <c r="A488" s="10">
        <f>Weekly!B488</f>
        <v>1959.3127986016418</v>
      </c>
      <c r="B488" s="1">
        <f>Weekly!C488</f>
        <v>57.65</v>
      </c>
      <c r="C488" s="6"/>
      <c r="D488" s="14"/>
      <c r="F488" s="23">
        <f t="shared" si="178"/>
        <v>1962.0877225682289</v>
      </c>
      <c r="G488" s="23">
        <f t="shared" si="179"/>
        <v>1962.1008195296793</v>
      </c>
      <c r="H488" s="23">
        <f t="shared" si="183"/>
        <v>70.14500000000001</v>
      </c>
      <c r="I488" s="23">
        <f t="shared" si="191"/>
        <v>69.62166666666667</v>
      </c>
      <c r="J488" s="23">
        <f t="shared" si="192"/>
        <v>70.021111111111111</v>
      </c>
      <c r="K488" s="23">
        <f t="shared" si="193"/>
        <v>-0.5704628762754016</v>
      </c>
      <c r="L488" s="54">
        <f t="shared" si="184"/>
        <v>0.17693076691158716</v>
      </c>
      <c r="M488" s="24"/>
      <c r="N488" s="32">
        <f t="shared" si="176"/>
        <v>-0.33479210978468099</v>
      </c>
      <c r="O488" s="32">
        <f t="shared" si="185"/>
        <v>-0.16400000000000001</v>
      </c>
      <c r="P488" s="32"/>
      <c r="Q488" s="42"/>
      <c r="R488" s="32"/>
      <c r="S488" s="20"/>
      <c r="U488" s="23">
        <f t="shared" si="180"/>
        <v>1987.5220217047975</v>
      </c>
      <c r="V488" s="23">
        <f t="shared" si="181"/>
        <v>1987.5613125891484</v>
      </c>
      <c r="W488" s="23">
        <f t="shared" si="182"/>
        <v>314.77800000000002</v>
      </c>
      <c r="X488" s="23">
        <f t="shared" si="187"/>
        <v>316.17683333333338</v>
      </c>
      <c r="Y488" s="23">
        <f t="shared" si="189"/>
        <v>295.59811111111117</v>
      </c>
      <c r="Z488" s="23">
        <f t="shared" si="190"/>
        <v>6.961723180459356</v>
      </c>
      <c r="AA488" s="47">
        <f t="shared" si="188"/>
        <v>6.4885018435315356</v>
      </c>
      <c r="AB488" s="24"/>
      <c r="AC488" s="32">
        <f t="shared" si="177"/>
        <v>-0.41113224342272042</v>
      </c>
      <c r="AD488" s="49">
        <f t="shared" si="186"/>
        <v>-0.22450000000000001</v>
      </c>
      <c r="AE488" s="32"/>
      <c r="AF488" s="32"/>
      <c r="AG488" s="20"/>
    </row>
    <row r="489" spans="1:33">
      <c r="A489" s="10">
        <f>Weekly!B489</f>
        <v>1959.3319635571518</v>
      </c>
      <c r="B489" s="1">
        <f>Weekly!C489</f>
        <v>57.32</v>
      </c>
      <c r="C489" s="6"/>
      <c r="D489" s="14"/>
      <c r="F489" s="23">
        <f t="shared" si="178"/>
        <v>1962.1139164911294</v>
      </c>
      <c r="G489" s="23">
        <f t="shared" si="179"/>
        <v>1962.1270134525798</v>
      </c>
      <c r="H489" s="23">
        <f t="shared" si="183"/>
        <v>70.59</v>
      </c>
      <c r="I489" s="23">
        <f t="shared" si="191"/>
        <v>70.298333333333332</v>
      </c>
      <c r="J489" s="23">
        <f t="shared" si="192"/>
        <v>69.898888888888877</v>
      </c>
      <c r="K489" s="23">
        <f t="shared" si="193"/>
        <v>0.57146036338204809</v>
      </c>
      <c r="L489" s="54">
        <f t="shared" si="184"/>
        <v>0.98872975249966188</v>
      </c>
      <c r="M489" s="24"/>
      <c r="N489" s="32">
        <f t="shared" si="176"/>
        <v>-0.86215926782536201</v>
      </c>
      <c r="O489" s="32">
        <f t="shared" si="185"/>
        <v>-0.16400000000000001</v>
      </c>
      <c r="P489" s="32"/>
      <c r="Q489" s="42"/>
      <c r="R489" s="32"/>
      <c r="S489" s="20"/>
      <c r="U489" s="23">
        <f t="shared" si="180"/>
        <v>1987.6006034734994</v>
      </c>
      <c r="V489" s="23">
        <f t="shared" si="181"/>
        <v>1987.6398943578504</v>
      </c>
      <c r="W489" s="23">
        <f t="shared" si="182"/>
        <v>328.40750000000003</v>
      </c>
      <c r="X489" s="23">
        <f t="shared" si="187"/>
        <v>321.48433333333332</v>
      </c>
      <c r="Y489" s="23">
        <f t="shared" si="189"/>
        <v>289.29894444444449</v>
      </c>
      <c r="Z489" s="23">
        <f t="shared" si="190"/>
        <v>11.125304639702737</v>
      </c>
      <c r="AA489" s="47">
        <f t="shared" si="188"/>
        <v>13.518388610320621</v>
      </c>
      <c r="AB489" s="24"/>
      <c r="AC489" s="32">
        <f t="shared" si="177"/>
        <v>0.27100400240081757</v>
      </c>
      <c r="AD489" s="49">
        <f t="shared" si="186"/>
        <v>-0.22450000000000001</v>
      </c>
      <c r="AE489" s="32"/>
      <c r="AF489" s="32"/>
      <c r="AG489" s="20"/>
    </row>
    <row r="490" spans="1:33">
      <c r="A490" s="10">
        <f>Weekly!B490</f>
        <v>1959.3511285126617</v>
      </c>
      <c r="B490" s="1">
        <f>Weekly!C490</f>
        <v>58.16</v>
      </c>
      <c r="C490" s="6"/>
      <c r="D490" s="14"/>
      <c r="F490" s="23">
        <f t="shared" si="178"/>
        <v>1962.14011041403</v>
      </c>
      <c r="G490" s="23">
        <f t="shared" si="179"/>
        <v>1962.1532073754804</v>
      </c>
      <c r="H490" s="23">
        <f t="shared" si="183"/>
        <v>70.16</v>
      </c>
      <c r="I490" s="23">
        <f t="shared" si="191"/>
        <v>70.346666666666664</v>
      </c>
      <c r="J490" s="23">
        <f t="shared" si="192"/>
        <v>69.84999999999998</v>
      </c>
      <c r="K490" s="23">
        <f t="shared" si="193"/>
        <v>0.71104748270105489</v>
      </c>
      <c r="L490" s="54">
        <f t="shared" si="184"/>
        <v>0.44380816034361725</v>
      </c>
      <c r="M490" s="24"/>
      <c r="N490" s="32">
        <f t="shared" si="176"/>
        <v>-0.98611252262054327</v>
      </c>
      <c r="O490" s="32">
        <f t="shared" si="185"/>
        <v>-0.16400000000000001</v>
      </c>
      <c r="P490" s="32"/>
      <c r="Q490" s="42"/>
      <c r="R490" s="32"/>
      <c r="S490" s="20"/>
      <c r="U490" s="23">
        <f t="shared" si="180"/>
        <v>1987.6791852422014</v>
      </c>
      <c r="V490" s="23">
        <f t="shared" si="181"/>
        <v>1987.7184761265523</v>
      </c>
      <c r="W490" s="23">
        <f t="shared" si="182"/>
        <v>321.26749999999998</v>
      </c>
      <c r="X490" s="23">
        <f t="shared" si="187"/>
        <v>307.70666666666665</v>
      </c>
      <c r="Y490" s="23">
        <f t="shared" si="189"/>
        <v>284.83227777777779</v>
      </c>
      <c r="Z490" s="23">
        <f t="shared" si="190"/>
        <v>8.0308274986780503</v>
      </c>
      <c r="AA490" s="47">
        <f t="shared" si="188"/>
        <v>12.791816470550588</v>
      </c>
      <c r="AB490" s="24"/>
      <c r="AC490" s="32">
        <f t="shared" si="177"/>
        <v>0.82633446362727636</v>
      </c>
      <c r="AD490" s="49">
        <f t="shared" si="186"/>
        <v>-0.22450000000000001</v>
      </c>
      <c r="AE490" s="32"/>
      <c r="AF490" s="32"/>
      <c r="AG490" s="20"/>
    </row>
    <row r="491" spans="1:33">
      <c r="A491" s="10">
        <f>Weekly!B491</f>
        <v>1959.3702934681717</v>
      </c>
      <c r="B491" s="1">
        <f>Weekly!C491</f>
        <v>58.33</v>
      </c>
      <c r="C491" s="6"/>
      <c r="D491" s="14"/>
      <c r="F491" s="23">
        <f t="shared" si="178"/>
        <v>1962.1663043369306</v>
      </c>
      <c r="G491" s="23">
        <f t="shared" si="179"/>
        <v>1962.179401298381</v>
      </c>
      <c r="H491" s="23">
        <f t="shared" si="183"/>
        <v>70.289999999999992</v>
      </c>
      <c r="I491" s="23">
        <f t="shared" si="191"/>
        <v>70.463333333333324</v>
      </c>
      <c r="J491" s="23">
        <f t="shared" si="192"/>
        <v>69.755555555555532</v>
      </c>
      <c r="K491" s="23">
        <f t="shared" si="193"/>
        <v>1.0146543485186621</v>
      </c>
      <c r="L491" s="54">
        <f t="shared" si="184"/>
        <v>0.76616756928959973</v>
      </c>
      <c r="M491" s="24"/>
      <c r="N491" s="32">
        <f t="shared" si="176"/>
        <v>-0.64865276866512533</v>
      </c>
      <c r="O491" s="32">
        <f t="shared" si="185"/>
        <v>-0.16400000000000001</v>
      </c>
      <c r="P491" s="32"/>
      <c r="Q491" s="42"/>
      <c r="R491" s="32"/>
      <c r="S491" s="20"/>
      <c r="U491" s="23">
        <f t="shared" si="180"/>
        <v>1987.7577670109033</v>
      </c>
      <c r="V491" s="23">
        <f t="shared" si="181"/>
        <v>1987.7970578952543</v>
      </c>
      <c r="W491" s="23">
        <f t="shared" si="182"/>
        <v>273.44499999999999</v>
      </c>
      <c r="X491" s="23">
        <f t="shared" si="187"/>
        <v>279.77</v>
      </c>
      <c r="Y491" s="23">
        <f t="shared" si="189"/>
        <v>281.33588888888892</v>
      </c>
      <c r="Z491" s="23">
        <f t="shared" si="190"/>
        <v>-0.55659052070223813</v>
      </c>
      <c r="AA491" s="47">
        <f t="shared" si="188"/>
        <v>-2.8047928474583483</v>
      </c>
      <c r="AB491" s="24"/>
      <c r="AC491" s="32">
        <f t="shared" si="177"/>
        <v>0.99501384563864825</v>
      </c>
      <c r="AD491" s="49">
        <f t="shared" si="186"/>
        <v>-0.22450000000000001</v>
      </c>
      <c r="AE491" s="32"/>
      <c r="AF491" s="32"/>
      <c r="AG491" s="20"/>
    </row>
    <row r="492" spans="1:33">
      <c r="A492" s="10">
        <f>Weekly!B492</f>
        <v>1959.3894584236816</v>
      </c>
      <c r="B492" s="1">
        <f>Weekly!C492</f>
        <v>58.68</v>
      </c>
      <c r="C492" s="6"/>
      <c r="D492" s="14"/>
      <c r="F492" s="23">
        <f t="shared" si="178"/>
        <v>1962.1924982598312</v>
      </c>
      <c r="G492" s="23">
        <f t="shared" si="179"/>
        <v>1962.2055952212816</v>
      </c>
      <c r="H492" s="23">
        <f t="shared" si="183"/>
        <v>70.94</v>
      </c>
      <c r="I492" s="23">
        <f t="shared" si="191"/>
        <v>70.56</v>
      </c>
      <c r="J492" s="23">
        <f t="shared" si="192"/>
        <v>69.679444444444442</v>
      </c>
      <c r="K492" s="23">
        <f t="shared" si="193"/>
        <v>1.2637235594747498</v>
      </c>
      <c r="L492" s="54">
        <f t="shared" si="184"/>
        <v>1.809078079778037</v>
      </c>
      <c r="M492" s="24"/>
      <c r="N492" s="32">
        <f t="shared" si="176"/>
        <v>-7.6811752810630653E-3</v>
      </c>
      <c r="O492" s="32">
        <f t="shared" si="185"/>
        <v>-0.16400000000000001</v>
      </c>
      <c r="P492" s="32"/>
      <c r="Q492" s="42"/>
      <c r="R492" s="32"/>
      <c r="S492" s="20"/>
      <c r="U492" s="23">
        <f t="shared" si="180"/>
        <v>1987.8363487796053</v>
      </c>
      <c r="V492" s="23">
        <f t="shared" si="181"/>
        <v>1987.8756396639562</v>
      </c>
      <c r="W492" s="23">
        <f t="shared" si="182"/>
        <v>244.5975</v>
      </c>
      <c r="X492" s="23">
        <f t="shared" si="187"/>
        <v>252.71666666666667</v>
      </c>
      <c r="Y492" s="23">
        <f t="shared" si="189"/>
        <v>277.01477777777774</v>
      </c>
      <c r="Z492" s="23">
        <f t="shared" si="190"/>
        <v>-8.7714133181021499</v>
      </c>
      <c r="AA492" s="47">
        <f t="shared" si="188"/>
        <v>-11.70236405358237</v>
      </c>
      <c r="AB492" s="24"/>
      <c r="AC492" s="32">
        <f t="shared" si="177"/>
        <v>0.6981151909294776</v>
      </c>
      <c r="AD492" s="49">
        <f t="shared" si="186"/>
        <v>-0.22450000000000001</v>
      </c>
      <c r="AE492" s="32"/>
      <c r="AF492" s="32"/>
      <c r="AG492" s="20"/>
    </row>
    <row r="493" spans="1:33">
      <c r="A493" s="10">
        <f>Weekly!B493</f>
        <v>1959.4086233791916</v>
      </c>
      <c r="B493" s="1">
        <f>Weekly!C493</f>
        <v>57.51</v>
      </c>
      <c r="C493" s="6"/>
      <c r="D493" s="14"/>
      <c r="F493" s="23">
        <f t="shared" si="178"/>
        <v>1962.2186921827317</v>
      </c>
      <c r="G493" s="23">
        <f t="shared" si="179"/>
        <v>1962.2317891441821</v>
      </c>
      <c r="H493" s="23">
        <f t="shared" si="183"/>
        <v>70.45</v>
      </c>
      <c r="I493" s="23">
        <f t="shared" si="191"/>
        <v>70.194999999999993</v>
      </c>
      <c r="J493" s="23">
        <f t="shared" si="192"/>
        <v>69.245555555555555</v>
      </c>
      <c r="K493" s="23">
        <f t="shared" si="193"/>
        <v>1.3711269074629717</v>
      </c>
      <c r="L493" s="54">
        <f t="shared" si="184"/>
        <v>1.7393815888705255</v>
      </c>
      <c r="M493" s="24"/>
      <c r="N493" s="32">
        <f t="shared" si="176"/>
        <v>0.63688452538382345</v>
      </c>
      <c r="O493" s="32">
        <f t="shared" si="185"/>
        <v>-0.16400000000000001</v>
      </c>
      <c r="P493" s="32"/>
      <c r="Q493" s="42"/>
      <c r="R493" s="32"/>
      <c r="S493" s="20"/>
      <c r="U493" s="23">
        <f t="shared" si="180"/>
        <v>1987.9149305483072</v>
      </c>
      <c r="V493" s="23">
        <f t="shared" si="181"/>
        <v>1987.9542214326582</v>
      </c>
      <c r="W493" s="23">
        <f t="shared" si="182"/>
        <v>240.10749999999999</v>
      </c>
      <c r="X493" s="23">
        <f t="shared" si="187"/>
        <v>243.98749999999998</v>
      </c>
      <c r="Y493" s="23">
        <f t="shared" si="189"/>
        <v>271.11166666666668</v>
      </c>
      <c r="Z493" s="23">
        <f t="shared" si="190"/>
        <v>-10.00479507214126</v>
      </c>
      <c r="AA493" s="47">
        <f t="shared" si="188"/>
        <v>-11.435939680451479</v>
      </c>
      <c r="AB493" s="24"/>
      <c r="AC493" s="32">
        <f t="shared" si="177"/>
        <v>7.4560679698904619E-2</v>
      </c>
      <c r="AD493" s="49">
        <f t="shared" si="186"/>
        <v>-0.22450000000000001</v>
      </c>
      <c r="AE493" s="32"/>
      <c r="AF493" s="32"/>
      <c r="AG493" s="20"/>
    </row>
    <row r="494" spans="1:33">
      <c r="A494" s="10">
        <f>Weekly!B494</f>
        <v>1959.4277883347015</v>
      </c>
      <c r="B494" s="1">
        <f>Weekly!C494</f>
        <v>57.29</v>
      </c>
      <c r="C494" s="6"/>
      <c r="D494" s="14"/>
      <c r="F494" s="23">
        <f t="shared" si="178"/>
        <v>1962.2448861056323</v>
      </c>
      <c r="G494" s="23">
        <f t="shared" si="179"/>
        <v>1962.2579830670827</v>
      </c>
      <c r="H494" s="23">
        <f t="shared" si="183"/>
        <v>69.194999999999993</v>
      </c>
      <c r="I494" s="23">
        <f t="shared" si="191"/>
        <v>69.181666666666658</v>
      </c>
      <c r="J494" s="23">
        <f t="shared" si="192"/>
        <v>68.363333333333316</v>
      </c>
      <c r="K494" s="23">
        <f t="shared" si="193"/>
        <v>1.1970354478521683</v>
      </c>
      <c r="L494" s="54">
        <f t="shared" si="184"/>
        <v>1.2165390804037335</v>
      </c>
      <c r="M494" s="24"/>
      <c r="N494" s="32">
        <f t="shared" si="176"/>
        <v>0.98344487844068706</v>
      </c>
      <c r="O494" s="32">
        <f t="shared" si="185"/>
        <v>-0.16400000000000001</v>
      </c>
      <c r="P494" s="32"/>
      <c r="Q494" s="42"/>
      <c r="R494" s="32"/>
      <c r="S494" s="20"/>
      <c r="U494" s="23">
        <f t="shared" si="180"/>
        <v>1987.9935123170092</v>
      </c>
      <c r="V494" s="23">
        <f t="shared" si="181"/>
        <v>1988.0328032013601</v>
      </c>
      <c r="W494" s="23">
        <f t="shared" si="182"/>
        <v>247.25749999999999</v>
      </c>
      <c r="X494" s="23">
        <f t="shared" si="187"/>
        <v>248.06083333333333</v>
      </c>
      <c r="Y494" s="23">
        <f t="shared" si="189"/>
        <v>263.26083333333332</v>
      </c>
      <c r="Z494" s="23">
        <f t="shared" si="190"/>
        <v>-5.7737415047813716</v>
      </c>
      <c r="AA494" s="47">
        <f t="shared" si="188"/>
        <v>-6.0788888079946091</v>
      </c>
      <c r="AB494" s="24"/>
      <c r="AC494" s="32">
        <f t="shared" si="177"/>
        <v>-0.58388160221236085</v>
      </c>
      <c r="AD494" s="49">
        <f t="shared" si="186"/>
        <v>-0.22450000000000001</v>
      </c>
      <c r="AE494" s="32"/>
      <c r="AF494" s="32"/>
      <c r="AG494" s="20"/>
    </row>
    <row r="495" spans="1:33">
      <c r="A495" s="10">
        <f>Weekly!B495</f>
        <v>1959.4469532902115</v>
      </c>
      <c r="B495" s="1">
        <f>Weekly!C495</f>
        <v>57.13</v>
      </c>
      <c r="C495" s="6"/>
      <c r="D495" s="14"/>
      <c r="F495" s="23">
        <f t="shared" si="178"/>
        <v>1962.2710800285329</v>
      </c>
      <c r="G495" s="23">
        <f t="shared" si="179"/>
        <v>1962.2841769899833</v>
      </c>
      <c r="H495" s="23">
        <f t="shared" si="183"/>
        <v>67.900000000000006</v>
      </c>
      <c r="I495" s="23">
        <f t="shared" si="191"/>
        <v>68.179999999999993</v>
      </c>
      <c r="J495" s="23">
        <f t="shared" si="192"/>
        <v>67.417222222222222</v>
      </c>
      <c r="K495" s="23">
        <f t="shared" si="193"/>
        <v>1.1314286656063821</v>
      </c>
      <c r="L495" s="54">
        <f t="shared" si="184"/>
        <v>0.71610452324251117</v>
      </c>
      <c r="M495" s="24"/>
      <c r="N495" s="32">
        <f t="shared" si="176"/>
        <v>0.86984044310625941</v>
      </c>
      <c r="O495" s="32">
        <f t="shared" si="185"/>
        <v>-0.16400000000000001</v>
      </c>
      <c r="P495" s="32"/>
      <c r="Q495" s="42"/>
      <c r="R495" s="32"/>
      <c r="S495" s="20"/>
      <c r="U495" s="23">
        <f t="shared" si="180"/>
        <v>1988.0720940857111</v>
      </c>
      <c r="V495" s="23">
        <f t="shared" si="181"/>
        <v>1988.1113849700621</v>
      </c>
      <c r="W495" s="23">
        <f t="shared" si="182"/>
        <v>256.8175</v>
      </c>
      <c r="X495" s="23">
        <f t="shared" si="187"/>
        <v>256.84333333333331</v>
      </c>
      <c r="Y495" s="23">
        <f t="shared" si="189"/>
        <v>257.05916666666667</v>
      </c>
      <c r="Z495" s="23">
        <f t="shared" si="190"/>
        <v>-8.3962511873092449E-2</v>
      </c>
      <c r="AA495" s="47">
        <f t="shared" si="188"/>
        <v>-9.4012078931249299E-2</v>
      </c>
      <c r="AB495" s="24"/>
      <c r="AC495" s="32">
        <f t="shared" si="177"/>
        <v>-0.96911919332779717</v>
      </c>
      <c r="AD495" s="49">
        <f t="shared" si="186"/>
        <v>-0.22450000000000001</v>
      </c>
      <c r="AE495" s="32"/>
      <c r="AF495" s="32"/>
      <c r="AG495" s="20"/>
    </row>
    <row r="496" spans="1:33">
      <c r="A496" s="10">
        <f>Weekly!B496</f>
        <v>1959.4661182457214</v>
      </c>
      <c r="B496" s="1">
        <f>Weekly!C496</f>
        <v>57.98</v>
      </c>
      <c r="C496" s="6"/>
      <c r="D496" s="14"/>
      <c r="F496" s="23">
        <f t="shared" si="178"/>
        <v>1962.2972739514335</v>
      </c>
      <c r="G496" s="23">
        <f t="shared" si="179"/>
        <v>1962.3103709128839</v>
      </c>
      <c r="H496" s="23">
        <f t="shared" si="183"/>
        <v>67.444999999999993</v>
      </c>
      <c r="I496" s="23">
        <f t="shared" si="191"/>
        <v>67.194999999999993</v>
      </c>
      <c r="J496" s="23">
        <f t="shared" si="192"/>
        <v>66.204999999999998</v>
      </c>
      <c r="K496" s="23">
        <f t="shared" si="193"/>
        <v>1.4953553356997107</v>
      </c>
      <c r="L496" s="54">
        <f t="shared" si="184"/>
        <v>1.8729703194622749</v>
      </c>
      <c r="M496" s="24"/>
      <c r="N496" s="32">
        <f t="shared" si="176"/>
        <v>0.34922799724578008</v>
      </c>
      <c r="O496" s="32">
        <f t="shared" si="185"/>
        <v>-0.16400000000000001</v>
      </c>
      <c r="P496" s="32"/>
      <c r="Q496" s="42"/>
      <c r="R496" s="32"/>
      <c r="S496" s="20"/>
      <c r="U496" s="23">
        <f t="shared" si="180"/>
        <v>1988.1506758544131</v>
      </c>
      <c r="V496" s="23">
        <f t="shared" si="181"/>
        <v>1988.189966738764</v>
      </c>
      <c r="W496" s="23">
        <f t="shared" si="182"/>
        <v>266.45500000000004</v>
      </c>
      <c r="X496" s="23">
        <f t="shared" si="187"/>
        <v>261.64083333333332</v>
      </c>
      <c r="Y496" s="23">
        <f t="shared" si="189"/>
        <v>256.88833333333332</v>
      </c>
      <c r="Z496" s="23">
        <f t="shared" si="190"/>
        <v>1.8500256272180549</v>
      </c>
      <c r="AA496" s="47">
        <f t="shared" si="188"/>
        <v>3.7240564966619871</v>
      </c>
      <c r="AB496" s="24"/>
      <c r="AC496" s="32">
        <f t="shared" si="177"/>
        <v>-0.9008951433259188</v>
      </c>
      <c r="AD496" s="49">
        <f t="shared" si="186"/>
        <v>-0.22450000000000001</v>
      </c>
      <c r="AE496" s="32"/>
      <c r="AF496" s="32"/>
      <c r="AG496" s="20"/>
    </row>
    <row r="497" spans="1:33">
      <c r="A497" s="10">
        <f>Weekly!B497</f>
        <v>1959.4852832012314</v>
      </c>
      <c r="B497" s="1">
        <f>Weekly!C497</f>
        <v>59.28</v>
      </c>
      <c r="C497" s="6"/>
      <c r="D497" s="14"/>
      <c r="F497" s="23">
        <f t="shared" si="178"/>
        <v>1962.323467874334</v>
      </c>
      <c r="G497" s="23">
        <f t="shared" si="179"/>
        <v>1962.3365648357844</v>
      </c>
      <c r="H497" s="23">
        <f t="shared" si="183"/>
        <v>66.239999999999995</v>
      </c>
      <c r="I497" s="23">
        <f t="shared" si="191"/>
        <v>65.445000000000007</v>
      </c>
      <c r="J497" s="23">
        <f t="shared" si="192"/>
        <v>64.817222222222227</v>
      </c>
      <c r="K497" s="23">
        <f t="shared" si="193"/>
        <v>0.96853545439741229</v>
      </c>
      <c r="L497" s="54">
        <f t="shared" si="184"/>
        <v>2.1950613262935681</v>
      </c>
      <c r="M497" s="24"/>
      <c r="N497" s="32">
        <f t="shared" si="176"/>
        <v>-0.33479210976173568</v>
      </c>
      <c r="O497" s="32">
        <f t="shared" si="185"/>
        <v>-0.16400000000000001</v>
      </c>
      <c r="P497" s="32"/>
      <c r="Q497" s="42"/>
      <c r="R497" s="32"/>
      <c r="S497" s="20"/>
      <c r="U497" s="23">
        <f t="shared" si="180"/>
        <v>1988.229257623115</v>
      </c>
      <c r="V497" s="23">
        <f t="shared" si="181"/>
        <v>1988.268548507466</v>
      </c>
      <c r="W497" s="23">
        <f t="shared" si="182"/>
        <v>261.64999999999998</v>
      </c>
      <c r="X497" s="23">
        <f t="shared" si="187"/>
        <v>261.95166666666665</v>
      </c>
      <c r="Y497" s="23">
        <f t="shared" si="189"/>
        <v>259.41138888888884</v>
      </c>
      <c r="Z497" s="23">
        <f t="shared" si="190"/>
        <v>0.97924682052639156</v>
      </c>
      <c r="AA497" s="47">
        <f t="shared" si="188"/>
        <v>0.86295791433812497</v>
      </c>
      <c r="AB497" s="24"/>
      <c r="AC497" s="32">
        <f t="shared" si="177"/>
        <v>-0.4111322434284011</v>
      </c>
      <c r="AD497" s="49">
        <f t="shared" si="186"/>
        <v>-0.22450000000000001</v>
      </c>
      <c r="AE497" s="32"/>
      <c r="AF497" s="32"/>
      <c r="AG497" s="20"/>
    </row>
    <row r="498" spans="1:33">
      <c r="A498" s="10">
        <f>Weekly!B498</f>
        <v>1959.5044481567413</v>
      </c>
      <c r="B498" s="1">
        <f>Weekly!C498</f>
        <v>59.91</v>
      </c>
      <c r="C498" s="6"/>
      <c r="D498" s="14"/>
      <c r="F498" s="23">
        <f t="shared" si="178"/>
        <v>1962.3496617972346</v>
      </c>
      <c r="G498" s="23">
        <f t="shared" si="179"/>
        <v>1962.362758758685</v>
      </c>
      <c r="H498" s="23">
        <f t="shared" si="183"/>
        <v>62.65</v>
      </c>
      <c r="I498" s="23">
        <f t="shared" si="191"/>
        <v>63.511666666666656</v>
      </c>
      <c r="J498" s="23">
        <f t="shared" si="192"/>
        <v>63.021111111111104</v>
      </c>
      <c r="K498" s="23">
        <f t="shared" si="193"/>
        <v>0.77839877289795911</v>
      </c>
      <c r="L498" s="54">
        <f t="shared" si="184"/>
        <v>-0.58886792785485254</v>
      </c>
      <c r="M498" s="24"/>
      <c r="N498" s="32">
        <f t="shared" si="176"/>
        <v>-0.86215926781296748</v>
      </c>
      <c r="O498" s="32">
        <f t="shared" si="185"/>
        <v>-0.16400000000000001</v>
      </c>
      <c r="P498" s="32"/>
      <c r="Q498" s="42"/>
      <c r="R498" s="32"/>
      <c r="S498" s="20"/>
      <c r="U498" s="23">
        <f t="shared" si="180"/>
        <v>1988.307839391817</v>
      </c>
      <c r="V498" s="23">
        <f t="shared" si="181"/>
        <v>1988.3471302761679</v>
      </c>
      <c r="W498" s="23">
        <f t="shared" si="182"/>
        <v>257.75</v>
      </c>
      <c r="X498" s="23">
        <f t="shared" si="187"/>
        <v>261.61750000000001</v>
      </c>
      <c r="Y498" s="23">
        <f t="shared" si="189"/>
        <v>261.93388888888887</v>
      </c>
      <c r="Z498" s="23">
        <f t="shared" si="190"/>
        <v>-0.12078959703571979</v>
      </c>
      <c r="AA498" s="47">
        <f t="shared" si="188"/>
        <v>-1.5973072085619489</v>
      </c>
      <c r="AB498" s="24"/>
      <c r="AC498" s="32">
        <f t="shared" si="177"/>
        <v>0.27100400239481909</v>
      </c>
      <c r="AD498" s="49">
        <f t="shared" si="186"/>
        <v>-0.22450000000000001</v>
      </c>
      <c r="AE498" s="32"/>
      <c r="AF498" s="32"/>
      <c r="AG498" s="20"/>
    </row>
    <row r="499" spans="1:33">
      <c r="A499" s="10">
        <f>Weekly!B499</f>
        <v>1959.5236131122513</v>
      </c>
      <c r="B499" s="1">
        <f>Weekly!C499</f>
        <v>59.19</v>
      </c>
      <c r="C499" s="6"/>
      <c r="D499" s="14"/>
      <c r="F499" s="23">
        <f t="shared" si="178"/>
        <v>1962.3758557201352</v>
      </c>
      <c r="G499" s="23">
        <f t="shared" si="179"/>
        <v>1962.3889526815856</v>
      </c>
      <c r="H499" s="23">
        <f t="shared" si="183"/>
        <v>61.644999999999996</v>
      </c>
      <c r="I499" s="23">
        <f t="shared" si="191"/>
        <v>61.224999999999994</v>
      </c>
      <c r="J499" s="23">
        <f t="shared" si="192"/>
        <v>61.4161111111111</v>
      </c>
      <c r="K499" s="23">
        <f t="shared" si="193"/>
        <v>-0.3111742304317433</v>
      </c>
      <c r="L499" s="54">
        <f t="shared" si="184"/>
        <v>0.37268541551711554</v>
      </c>
      <c r="M499" s="24"/>
      <c r="N499" s="32">
        <f t="shared" si="176"/>
        <v>-0.98611252262460625</v>
      </c>
      <c r="O499" s="32">
        <f t="shared" si="185"/>
        <v>-0.16400000000000001</v>
      </c>
      <c r="P499" s="32"/>
      <c r="Q499" s="42"/>
      <c r="R499" s="32"/>
      <c r="S499" s="20"/>
      <c r="U499" s="23">
        <f t="shared" si="180"/>
        <v>1988.3864211605189</v>
      </c>
      <c r="V499" s="23">
        <f t="shared" si="181"/>
        <v>1988.4257120448699</v>
      </c>
      <c r="W499" s="23">
        <f t="shared" si="182"/>
        <v>265.45249999999999</v>
      </c>
      <c r="X499" s="23">
        <f t="shared" si="187"/>
        <v>265.03666666666663</v>
      </c>
      <c r="Y499" s="23">
        <f t="shared" si="189"/>
        <v>264.74944444444441</v>
      </c>
      <c r="Z499" s="23">
        <f t="shared" si="190"/>
        <v>0.1084883191445174</v>
      </c>
      <c r="AA499" s="47">
        <f t="shared" si="188"/>
        <v>0.26555506359262626</v>
      </c>
      <c r="AB499" s="24"/>
      <c r="AC499" s="32">
        <f t="shared" si="177"/>
        <v>0.82633446362375873</v>
      </c>
      <c r="AD499" s="49">
        <f t="shared" si="186"/>
        <v>-0.22450000000000001</v>
      </c>
      <c r="AE499" s="32"/>
      <c r="AF499" s="32"/>
      <c r="AG499" s="20"/>
    </row>
    <row r="500" spans="1:33">
      <c r="A500" s="10">
        <f>Weekly!B500</f>
        <v>1959.5427780677612</v>
      </c>
      <c r="B500" s="1">
        <f>Weekly!C500</f>
        <v>59.65</v>
      </c>
      <c r="C500" s="6"/>
      <c r="D500" s="14"/>
      <c r="F500" s="23">
        <f t="shared" si="178"/>
        <v>1962.4020496430358</v>
      </c>
      <c r="G500" s="23">
        <f t="shared" si="179"/>
        <v>1962.4151466044862</v>
      </c>
      <c r="H500" s="23">
        <f t="shared" si="183"/>
        <v>59.38</v>
      </c>
      <c r="I500" s="23">
        <f t="shared" si="191"/>
        <v>59.82500000000001</v>
      </c>
      <c r="J500" s="23">
        <f t="shared" si="192"/>
        <v>60.205000000000005</v>
      </c>
      <c r="K500" s="23">
        <f t="shared" si="193"/>
        <v>-0.63117681255708824</v>
      </c>
      <c r="L500" s="54">
        <f t="shared" si="184"/>
        <v>-1.3703180798937065</v>
      </c>
      <c r="M500" s="24"/>
      <c r="N500" s="32">
        <f t="shared" si="176"/>
        <v>-0.64865276868374477</v>
      </c>
      <c r="O500" s="32">
        <f t="shared" si="185"/>
        <v>-0.16400000000000001</v>
      </c>
      <c r="P500" s="32"/>
      <c r="Q500" s="42"/>
      <c r="R500" s="32"/>
      <c r="S500" s="20"/>
      <c r="U500" s="23">
        <f t="shared" si="180"/>
        <v>1988.4650029292209</v>
      </c>
      <c r="V500" s="23">
        <f t="shared" si="181"/>
        <v>1988.5042938135718</v>
      </c>
      <c r="W500" s="23">
        <f t="shared" si="182"/>
        <v>271.90749999999997</v>
      </c>
      <c r="X500" s="23">
        <f t="shared" si="187"/>
        <v>268.22166666666664</v>
      </c>
      <c r="Y500" s="23">
        <f t="shared" si="189"/>
        <v>267.1586111111111</v>
      </c>
      <c r="Z500" s="23">
        <f t="shared" si="190"/>
        <v>0.39791176901777803</v>
      </c>
      <c r="AA500" s="47">
        <f t="shared" si="188"/>
        <v>1.7775541163125075</v>
      </c>
      <c r="AB500" s="24"/>
      <c r="AC500" s="32">
        <f t="shared" si="177"/>
        <v>0.9950138456392712</v>
      </c>
      <c r="AD500" s="49">
        <f t="shared" si="186"/>
        <v>-0.22450000000000001</v>
      </c>
      <c r="AE500" s="32"/>
      <c r="AF500" s="32"/>
      <c r="AG500" s="20"/>
    </row>
    <row r="501" spans="1:33">
      <c r="A501" s="10">
        <f>Weekly!B501</f>
        <v>1959.5619430232712</v>
      </c>
      <c r="B501" s="1">
        <f>Weekly!C501</f>
        <v>60.51</v>
      </c>
      <c r="C501" s="6"/>
      <c r="D501" s="14"/>
      <c r="F501" s="23">
        <f t="shared" si="178"/>
        <v>1962.4282435659363</v>
      </c>
      <c r="G501" s="23">
        <f t="shared" si="179"/>
        <v>1962.4413405273867</v>
      </c>
      <c r="H501" s="23">
        <f t="shared" si="183"/>
        <v>58.45</v>
      </c>
      <c r="I501" s="23">
        <f t="shared" si="191"/>
        <v>57.37166666666667</v>
      </c>
      <c r="J501" s="23">
        <f t="shared" si="192"/>
        <v>59.023333333333341</v>
      </c>
      <c r="K501" s="23">
        <f t="shared" si="193"/>
        <v>-2.7983283447224339</v>
      </c>
      <c r="L501" s="54">
        <f t="shared" si="184"/>
        <v>-0.97136725588751194</v>
      </c>
      <c r="M501" s="24"/>
      <c r="N501" s="32">
        <f t="shared" si="176"/>
        <v>-7.6811753054128913E-3</v>
      </c>
      <c r="O501" s="32">
        <f t="shared" si="185"/>
        <v>-0.16400000000000001</v>
      </c>
      <c r="P501" s="32"/>
      <c r="Q501" s="42"/>
      <c r="R501" s="32"/>
      <c r="S501" s="20"/>
      <c r="U501" s="23">
        <f t="shared" si="180"/>
        <v>1988.5435846979228</v>
      </c>
      <c r="V501" s="23">
        <f t="shared" si="181"/>
        <v>1988.5828755822738</v>
      </c>
      <c r="W501" s="23">
        <f t="shared" si="182"/>
        <v>267.30500000000001</v>
      </c>
      <c r="X501" s="23">
        <f t="shared" si="187"/>
        <v>267.34083333333336</v>
      </c>
      <c r="Y501" s="23">
        <f t="shared" si="189"/>
        <v>267.37</v>
      </c>
      <c r="Z501" s="23">
        <f t="shared" si="190"/>
        <v>-1.0908728229286346E-2</v>
      </c>
      <c r="AA501" s="47">
        <f t="shared" si="188"/>
        <v>-2.4310880053857176E-2</v>
      </c>
      <c r="AB501" s="24"/>
      <c r="AC501" s="32">
        <f t="shared" si="177"/>
        <v>0.69811519093394958</v>
      </c>
      <c r="AD501" s="49">
        <f t="shared" si="186"/>
        <v>-0.22450000000000001</v>
      </c>
      <c r="AE501" s="32"/>
      <c r="AF501" s="32"/>
      <c r="AG501" s="20"/>
    </row>
    <row r="502" spans="1:33">
      <c r="A502" s="10">
        <f>Weekly!B502</f>
        <v>1959.5811079787811</v>
      </c>
      <c r="B502" s="1">
        <f>Weekly!C502</f>
        <v>59.87</v>
      </c>
      <c r="C502" s="6"/>
      <c r="D502" s="14"/>
      <c r="F502" s="23">
        <f t="shared" si="178"/>
        <v>1962.4544374888369</v>
      </c>
      <c r="G502" s="23">
        <f t="shared" si="179"/>
        <v>1962.4675344502873</v>
      </c>
      <c r="H502" s="23">
        <f t="shared" si="183"/>
        <v>54.284999999999997</v>
      </c>
      <c r="I502" s="23">
        <f t="shared" si="191"/>
        <v>55.82833333333334</v>
      </c>
      <c r="J502" s="23">
        <f t="shared" si="192"/>
        <v>58.018888888888881</v>
      </c>
      <c r="K502" s="23">
        <f t="shared" si="193"/>
        <v>-3.7755903249899192</v>
      </c>
      <c r="L502" s="54">
        <f t="shared" si="184"/>
        <v>-6.4356435643564307</v>
      </c>
      <c r="M502" s="24"/>
      <c r="N502" s="32">
        <f t="shared" si="176"/>
        <v>0.63688452536496254</v>
      </c>
      <c r="O502" s="32">
        <f t="shared" si="185"/>
        <v>-0.16400000000000001</v>
      </c>
      <c r="P502" s="32"/>
      <c r="Q502" s="42"/>
      <c r="R502" s="32"/>
      <c r="S502" s="20"/>
      <c r="U502" s="23">
        <f t="shared" si="180"/>
        <v>1988.6221664666248</v>
      </c>
      <c r="V502" s="23">
        <f t="shared" si="181"/>
        <v>1988.6614573509758</v>
      </c>
      <c r="W502" s="23">
        <f t="shared" si="182"/>
        <v>262.81</v>
      </c>
      <c r="X502" s="23">
        <f t="shared" si="187"/>
        <v>267.57083333333333</v>
      </c>
      <c r="Y502" s="23">
        <f t="shared" si="189"/>
        <v>269.1008333333333</v>
      </c>
      <c r="Z502" s="23">
        <f t="shared" si="190"/>
        <v>-0.56856011222558012</v>
      </c>
      <c r="AA502" s="47">
        <f t="shared" si="188"/>
        <v>-2.3377234679689329</v>
      </c>
      <c r="AB502" s="24"/>
      <c r="AC502" s="32">
        <f t="shared" si="177"/>
        <v>7.4560679705133151E-2</v>
      </c>
      <c r="AD502" s="49">
        <f t="shared" si="186"/>
        <v>-0.22450000000000001</v>
      </c>
      <c r="AE502" s="32"/>
      <c r="AF502" s="32"/>
      <c r="AG502" s="20"/>
    </row>
    <row r="503" spans="1:33">
      <c r="A503" s="10">
        <f>Weekly!B503</f>
        <v>1959.6002729342911</v>
      </c>
      <c r="B503" s="1">
        <f>Weekly!C503</f>
        <v>59.29</v>
      </c>
      <c r="C503" s="6"/>
      <c r="D503" s="14"/>
      <c r="F503" s="23">
        <f t="shared" si="178"/>
        <v>1962.4806314117375</v>
      </c>
      <c r="G503" s="23">
        <f t="shared" si="179"/>
        <v>1962.4937283731879</v>
      </c>
      <c r="H503" s="23">
        <f t="shared" si="183"/>
        <v>54.75</v>
      </c>
      <c r="I503" s="23">
        <f t="shared" si="191"/>
        <v>55.344999999999999</v>
      </c>
      <c r="J503" s="23">
        <f t="shared" si="192"/>
        <v>57.483888888888892</v>
      </c>
      <c r="K503" s="23">
        <f t="shared" si="193"/>
        <v>-3.720849320099362</v>
      </c>
      <c r="L503" s="54">
        <f t="shared" si="184"/>
        <v>-4.755921949145181</v>
      </c>
      <c r="M503" s="24"/>
      <c r="N503" s="32">
        <f t="shared" si="176"/>
        <v>0.98344487843625394</v>
      </c>
      <c r="O503" s="32">
        <f t="shared" si="185"/>
        <v>-0.16400000000000001</v>
      </c>
      <c r="P503" s="32"/>
      <c r="Q503" s="42"/>
      <c r="R503" s="32"/>
      <c r="S503" s="20"/>
      <c r="U503" s="23">
        <f t="shared" si="180"/>
        <v>1988.7007482353267</v>
      </c>
      <c r="V503" s="23">
        <f t="shared" si="181"/>
        <v>1988.7400391196777</v>
      </c>
      <c r="W503" s="23">
        <f t="shared" si="182"/>
        <v>272.59749999999997</v>
      </c>
      <c r="X503" s="23">
        <f t="shared" si="187"/>
        <v>271.30250000000001</v>
      </c>
      <c r="Y503" s="23">
        <f t="shared" si="189"/>
        <v>272.26722222222219</v>
      </c>
      <c r="Z503" s="23">
        <f t="shared" si="190"/>
        <v>-0.35432918231882438</v>
      </c>
      <c r="AA503" s="47">
        <f t="shared" si="188"/>
        <v>0.12130647790875582</v>
      </c>
      <c r="AB503" s="24"/>
      <c r="AC503" s="32">
        <f t="shared" si="177"/>
        <v>-0.58388160220730168</v>
      </c>
      <c r="AD503" s="49">
        <f t="shared" si="186"/>
        <v>-0.22450000000000001</v>
      </c>
      <c r="AE503" s="32"/>
      <c r="AF503" s="32"/>
      <c r="AG503" s="20"/>
    </row>
    <row r="504" spans="1:33">
      <c r="A504" s="10">
        <f>Weekly!B504</f>
        <v>1959.619437889801</v>
      </c>
      <c r="B504" s="1">
        <f>Weekly!C504</f>
        <v>59.08</v>
      </c>
      <c r="C504" s="6"/>
      <c r="D504" s="14"/>
      <c r="F504" s="23">
        <f t="shared" si="178"/>
        <v>1962.5068253346381</v>
      </c>
      <c r="G504" s="23">
        <f t="shared" si="179"/>
        <v>1962.5199222960885</v>
      </c>
      <c r="H504" s="23">
        <f t="shared" si="183"/>
        <v>57</v>
      </c>
      <c r="I504" s="23">
        <f t="shared" si="191"/>
        <v>56.186666666666667</v>
      </c>
      <c r="J504" s="23">
        <f t="shared" si="192"/>
        <v>57.191111111111113</v>
      </c>
      <c r="K504" s="23">
        <f t="shared" si="193"/>
        <v>-1.7562946844886573</v>
      </c>
      <c r="L504" s="54">
        <f t="shared" si="184"/>
        <v>-0.33416226297793283</v>
      </c>
      <c r="M504" s="24"/>
      <c r="N504" s="32">
        <f t="shared" si="176"/>
        <v>0.86984044311832842</v>
      </c>
      <c r="O504" s="32">
        <f t="shared" si="185"/>
        <v>-0.16400000000000001</v>
      </c>
      <c r="P504" s="32"/>
      <c r="Q504" s="42"/>
      <c r="R504" s="32"/>
      <c r="S504" s="20"/>
      <c r="U504" s="23">
        <f t="shared" si="180"/>
        <v>1988.7793300040287</v>
      </c>
      <c r="V504" s="23">
        <f t="shared" si="181"/>
        <v>1988.8186208883797</v>
      </c>
      <c r="W504" s="23">
        <f t="shared" si="182"/>
        <v>278.5</v>
      </c>
      <c r="X504" s="23">
        <f t="shared" si="187"/>
        <v>273.15166666666664</v>
      </c>
      <c r="Y504" s="23">
        <f t="shared" si="189"/>
        <v>275.30716666666666</v>
      </c>
      <c r="Z504" s="23">
        <f t="shared" si="190"/>
        <v>-0.78294365747835215</v>
      </c>
      <c r="AA504" s="47">
        <f t="shared" si="188"/>
        <v>1.1597349142745461</v>
      </c>
      <c r="AB504" s="24"/>
      <c r="AC504" s="32">
        <f t="shared" si="177"/>
        <v>-0.9691191933262604</v>
      </c>
      <c r="AD504" s="49">
        <f t="shared" si="186"/>
        <v>-0.22450000000000001</v>
      </c>
      <c r="AE504" s="32"/>
      <c r="AF504" s="32"/>
      <c r="AG504" s="20"/>
    </row>
    <row r="505" spans="1:33">
      <c r="A505" s="10">
        <f>Weekly!B505</f>
        <v>1959.638602845311</v>
      </c>
      <c r="B505" s="1">
        <f>Weekly!C505</f>
        <v>59.6</v>
      </c>
      <c r="C505" s="6"/>
      <c r="D505" s="14"/>
      <c r="F505" s="23">
        <f t="shared" si="178"/>
        <v>1962.5330192575386</v>
      </c>
      <c r="G505" s="23">
        <f t="shared" si="179"/>
        <v>1962.546116218989</v>
      </c>
      <c r="H505" s="23">
        <f t="shared" si="183"/>
        <v>56.81</v>
      </c>
      <c r="I505" s="23">
        <f t="shared" si="191"/>
        <v>57.00333333333333</v>
      </c>
      <c r="J505" s="23">
        <f t="shared" si="192"/>
        <v>57.213333333333331</v>
      </c>
      <c r="K505" s="23">
        <f t="shared" si="193"/>
        <v>-0.36704730831974564</v>
      </c>
      <c r="L505" s="54">
        <f t="shared" si="184"/>
        <v>-0.70496387788393511</v>
      </c>
      <c r="M505" s="24"/>
      <c r="N505" s="32">
        <f t="shared" si="176"/>
        <v>0.34922799726859749</v>
      </c>
      <c r="O505" s="32">
        <f t="shared" si="185"/>
        <v>-0.16400000000000001</v>
      </c>
      <c r="P505" s="32"/>
      <c r="Q505" s="42"/>
      <c r="R505" s="32"/>
      <c r="S505" s="20"/>
      <c r="U505" s="23">
        <f t="shared" si="180"/>
        <v>1988.8579117727306</v>
      </c>
      <c r="V505" s="23">
        <f t="shared" si="181"/>
        <v>1988.8972026570816</v>
      </c>
      <c r="W505" s="23">
        <f t="shared" si="182"/>
        <v>268.35750000000002</v>
      </c>
      <c r="X505" s="23">
        <f t="shared" si="187"/>
        <v>274.69499999999999</v>
      </c>
      <c r="Y505" s="23">
        <f t="shared" si="189"/>
        <v>277.5791111111111</v>
      </c>
      <c r="Z505" s="23">
        <f t="shared" si="190"/>
        <v>-1.0390231093277857</v>
      </c>
      <c r="AA505" s="47">
        <f t="shared" si="188"/>
        <v>-3.3221560059754629</v>
      </c>
      <c r="AB505" s="24"/>
      <c r="AC505" s="32">
        <f t="shared" si="177"/>
        <v>-0.90089514332862364</v>
      </c>
      <c r="AD505" s="49">
        <f t="shared" si="186"/>
        <v>-0.22450000000000001</v>
      </c>
      <c r="AE505" s="32"/>
      <c r="AF505" s="32"/>
      <c r="AG505" s="20"/>
    </row>
    <row r="506" spans="1:33">
      <c r="A506" s="10">
        <f>Weekly!B506</f>
        <v>1959.6577678008209</v>
      </c>
      <c r="B506" s="1">
        <f>Weekly!C506</f>
        <v>58.54</v>
      </c>
      <c r="C506" s="6"/>
      <c r="D506" s="14"/>
      <c r="F506" s="23">
        <f t="shared" si="178"/>
        <v>1962.5592131804392</v>
      </c>
      <c r="G506" s="23">
        <f t="shared" si="179"/>
        <v>1962.5723101418896</v>
      </c>
      <c r="H506" s="23">
        <f t="shared" si="183"/>
        <v>57.2</v>
      </c>
      <c r="I506" s="23">
        <f t="shared" si="191"/>
        <v>57.281666666666666</v>
      </c>
      <c r="J506" s="23">
        <f t="shared" si="192"/>
        <v>57.24666666666667</v>
      </c>
      <c r="K506" s="23">
        <f t="shared" si="193"/>
        <v>6.1138930942106207E-2</v>
      </c>
      <c r="L506" s="54">
        <f t="shared" si="184"/>
        <v>-8.1518574589500847E-2</v>
      </c>
      <c r="M506" s="24"/>
      <c r="N506" s="32">
        <f t="shared" si="176"/>
        <v>-0.33479210973868317</v>
      </c>
      <c r="O506" s="32">
        <f t="shared" si="185"/>
        <v>-0.16400000000000001</v>
      </c>
      <c r="P506" s="32"/>
      <c r="Q506" s="42"/>
      <c r="R506" s="32"/>
      <c r="S506" s="20"/>
      <c r="U506" s="23">
        <f t="shared" si="180"/>
        <v>1988.9364935414326</v>
      </c>
      <c r="V506" s="23">
        <f t="shared" si="181"/>
        <v>1988.9757844257836</v>
      </c>
      <c r="W506" s="23">
        <f t="shared" si="182"/>
        <v>277.22749999999996</v>
      </c>
      <c r="X506" s="23">
        <f t="shared" si="187"/>
        <v>277.27749999999997</v>
      </c>
      <c r="Y506" s="23">
        <f t="shared" si="189"/>
        <v>281.70550000000003</v>
      </c>
      <c r="Z506" s="23">
        <f t="shared" si="190"/>
        <v>-1.5718542946446035</v>
      </c>
      <c r="AA506" s="47">
        <f t="shared" si="188"/>
        <v>-1.5896033268786303</v>
      </c>
      <c r="AB506" s="24"/>
      <c r="AC506" s="32">
        <f t="shared" si="177"/>
        <v>-0.41113224343408178</v>
      </c>
      <c r="AD506" s="49">
        <f t="shared" si="186"/>
        <v>-0.22450000000000001</v>
      </c>
      <c r="AE506" s="32"/>
      <c r="AF506" s="32"/>
      <c r="AG506" s="20"/>
    </row>
    <row r="507" spans="1:33">
      <c r="A507" s="10">
        <f>Weekly!B507</f>
        <v>1959.6769327563309</v>
      </c>
      <c r="B507" s="1">
        <f>Weekly!C507</f>
        <v>57.41</v>
      </c>
      <c r="C507" s="6"/>
      <c r="D507" s="14"/>
      <c r="F507" s="23">
        <f t="shared" si="178"/>
        <v>1962.5854071033398</v>
      </c>
      <c r="G507" s="23">
        <f t="shared" si="179"/>
        <v>1962.5985040647902</v>
      </c>
      <c r="H507" s="23">
        <f t="shared" si="183"/>
        <v>57.834999999999994</v>
      </c>
      <c r="I507" s="23">
        <f t="shared" si="191"/>
        <v>58.014999999999993</v>
      </c>
      <c r="J507" s="23">
        <f t="shared" si="192"/>
        <v>57.758333333333326</v>
      </c>
      <c r="K507" s="23">
        <f t="shared" si="193"/>
        <v>0.44438032030009733</v>
      </c>
      <c r="L507" s="54">
        <f t="shared" si="184"/>
        <v>0.13273697879094826</v>
      </c>
      <c r="M507" s="24"/>
      <c r="N507" s="32">
        <f t="shared" si="176"/>
        <v>-0.86215926780057295</v>
      </c>
      <c r="O507" s="32">
        <f t="shared" si="185"/>
        <v>-0.16400000000000001</v>
      </c>
      <c r="P507" s="32"/>
      <c r="Q507" s="42"/>
      <c r="R507" s="32"/>
      <c r="S507" s="20"/>
      <c r="U507" s="23">
        <f t="shared" si="180"/>
        <v>1989.0150753101345</v>
      </c>
      <c r="V507" s="23">
        <f t="shared" si="181"/>
        <v>1989.0543661944855</v>
      </c>
      <c r="W507" s="23">
        <f t="shared" si="182"/>
        <v>286.2475</v>
      </c>
      <c r="X507" s="23">
        <f t="shared" si="187"/>
        <v>285.42899999999997</v>
      </c>
      <c r="Y507" s="23">
        <f t="shared" si="189"/>
        <v>287.62327777777779</v>
      </c>
      <c r="Z507" s="23">
        <f t="shared" si="190"/>
        <v>-0.76289992754798863</v>
      </c>
      <c r="AA507" s="47">
        <f t="shared" si="188"/>
        <v>-0.47832629834666518</v>
      </c>
      <c r="AB507" s="24"/>
      <c r="AC507" s="32">
        <f t="shared" si="177"/>
        <v>0.27100400238882055</v>
      </c>
      <c r="AD507" s="49">
        <f t="shared" si="186"/>
        <v>-0.22450000000000001</v>
      </c>
      <c r="AE507" s="32"/>
      <c r="AF507" s="32"/>
      <c r="AG507" s="20"/>
    </row>
    <row r="508" spans="1:33">
      <c r="A508" s="10">
        <f>Weekly!B508</f>
        <v>1959.6960977118408</v>
      </c>
      <c r="B508" s="1">
        <f>Weekly!C508</f>
        <v>56.19</v>
      </c>
      <c r="C508" s="6"/>
      <c r="D508" s="14"/>
      <c r="F508" s="23">
        <f t="shared" si="178"/>
        <v>1962.6116010262404</v>
      </c>
      <c r="G508" s="23">
        <f t="shared" si="179"/>
        <v>1962.6246979876908</v>
      </c>
      <c r="H508" s="23">
        <f t="shared" si="183"/>
        <v>59.01</v>
      </c>
      <c r="I508" s="23">
        <f t="shared" si="191"/>
        <v>58.808333333333337</v>
      </c>
      <c r="J508" s="23">
        <f t="shared" si="192"/>
        <v>58.084999999999987</v>
      </c>
      <c r="K508" s="23">
        <f t="shared" si="193"/>
        <v>1.2453014260710216</v>
      </c>
      <c r="L508" s="54">
        <f t="shared" si="184"/>
        <v>1.5924937591460964</v>
      </c>
      <c r="M508" s="24"/>
      <c r="N508" s="32">
        <f t="shared" si="176"/>
        <v>-0.98611252262866922</v>
      </c>
      <c r="O508" s="32">
        <f t="shared" si="185"/>
        <v>-0.16400000000000001</v>
      </c>
      <c r="P508" s="32"/>
      <c r="Q508" s="42"/>
      <c r="R508" s="32"/>
      <c r="S508" s="20"/>
      <c r="U508" s="23">
        <f t="shared" si="180"/>
        <v>1989.0936570788365</v>
      </c>
      <c r="V508" s="23">
        <f t="shared" si="181"/>
        <v>1989.1329479631875</v>
      </c>
      <c r="W508" s="23">
        <f t="shared" si="182"/>
        <v>292.81200000000001</v>
      </c>
      <c r="X508" s="23">
        <f t="shared" si="187"/>
        <v>290.47150000000005</v>
      </c>
      <c r="Y508" s="23">
        <f t="shared" si="189"/>
        <v>293.48911111111113</v>
      </c>
      <c r="Z508" s="23">
        <f t="shared" si="190"/>
        <v>-1.0281850320397967</v>
      </c>
      <c r="AA508" s="47">
        <f t="shared" si="188"/>
        <v>-0.23071081190974008</v>
      </c>
      <c r="AB508" s="24"/>
      <c r="AC508" s="32">
        <f t="shared" si="177"/>
        <v>0.82633446362024121</v>
      </c>
      <c r="AD508" s="49">
        <f t="shared" si="186"/>
        <v>-0.22450000000000001</v>
      </c>
      <c r="AE508" s="32"/>
      <c r="AF508" s="32"/>
      <c r="AG508" s="20"/>
    </row>
    <row r="509" spans="1:33">
      <c r="A509" s="10">
        <f>Weekly!B509</f>
        <v>1959.7152626673508</v>
      </c>
      <c r="B509" s="1">
        <f>Weekly!C509</f>
        <v>56.73</v>
      </c>
      <c r="C509" s="6"/>
      <c r="D509" s="14"/>
      <c r="F509" s="23">
        <f t="shared" si="178"/>
        <v>1962.6377949491409</v>
      </c>
      <c r="G509" s="23">
        <f t="shared" si="179"/>
        <v>1962.6508919105913</v>
      </c>
      <c r="H509" s="23">
        <f t="shared" si="183"/>
        <v>59.58</v>
      </c>
      <c r="I509" s="23">
        <f t="shared" si="191"/>
        <v>59.113333333333337</v>
      </c>
      <c r="J509" s="23">
        <f t="shared" si="192"/>
        <v>58.048333333333325</v>
      </c>
      <c r="K509" s="23">
        <f t="shared" si="193"/>
        <v>1.8346779982199024</v>
      </c>
      <c r="L509" s="54">
        <f t="shared" si="184"/>
        <v>2.63860575956818</v>
      </c>
      <c r="M509" s="24"/>
      <c r="N509" s="32">
        <f t="shared" si="176"/>
        <v>-0.6486527687022775</v>
      </c>
      <c r="O509" s="32">
        <f t="shared" si="185"/>
        <v>-0.16400000000000001</v>
      </c>
      <c r="P509" s="32"/>
      <c r="Q509" s="42"/>
      <c r="R509" s="32"/>
      <c r="S509" s="20"/>
      <c r="U509" s="23">
        <f t="shared" si="180"/>
        <v>1989.1722388475384</v>
      </c>
      <c r="V509" s="23">
        <f t="shared" si="181"/>
        <v>1989.2115297318894</v>
      </c>
      <c r="W509" s="23">
        <f t="shared" si="182"/>
        <v>292.35500000000002</v>
      </c>
      <c r="X509" s="23">
        <f t="shared" si="187"/>
        <v>296.53649999999999</v>
      </c>
      <c r="Y509" s="23">
        <f t="shared" si="189"/>
        <v>298.95105555555557</v>
      </c>
      <c r="Z509" s="23">
        <f t="shared" si="190"/>
        <v>-0.80767587559391618</v>
      </c>
      <c r="AA509" s="47">
        <f t="shared" si="188"/>
        <v>-2.2063998213011082</v>
      </c>
      <c r="AB509" s="24"/>
      <c r="AC509" s="32">
        <f t="shared" si="177"/>
        <v>0.9950138456398927</v>
      </c>
      <c r="AD509" s="49">
        <f t="shared" si="186"/>
        <v>-0.22450000000000001</v>
      </c>
      <c r="AE509" s="32"/>
      <c r="AF509" s="32"/>
      <c r="AG509" s="20"/>
    </row>
    <row r="510" spans="1:33">
      <c r="A510" s="10">
        <f>Weekly!B510</f>
        <v>1959.7344276228607</v>
      </c>
      <c r="B510" s="1">
        <f>Weekly!C510</f>
        <v>57.2</v>
      </c>
      <c r="C510" s="6"/>
      <c r="D510" s="14"/>
      <c r="F510" s="23">
        <f t="shared" si="178"/>
        <v>1962.6639888720415</v>
      </c>
      <c r="G510" s="23">
        <f t="shared" si="179"/>
        <v>1962.6770858334919</v>
      </c>
      <c r="H510" s="23">
        <f t="shared" si="183"/>
        <v>58.75</v>
      </c>
      <c r="I510" s="23">
        <f t="shared" si="191"/>
        <v>59.073333333333331</v>
      </c>
      <c r="J510" s="23">
        <f t="shared" si="192"/>
        <v>58.063888888888897</v>
      </c>
      <c r="K510" s="23">
        <f t="shared" si="193"/>
        <v>1.7385064344830781</v>
      </c>
      <c r="L510" s="54">
        <f t="shared" si="184"/>
        <v>1.1816485671912957</v>
      </c>
      <c r="M510" s="24"/>
      <c r="N510" s="32">
        <f t="shared" si="176"/>
        <v>-7.6811753298764015E-3</v>
      </c>
      <c r="O510" s="32">
        <f t="shared" si="185"/>
        <v>-0.16400000000000001</v>
      </c>
      <c r="P510" s="32"/>
      <c r="Q510" s="42"/>
      <c r="R510" s="32"/>
      <c r="S510" s="20"/>
      <c r="U510" s="23">
        <f t="shared" si="180"/>
        <v>1989.2508206162404</v>
      </c>
      <c r="V510" s="23">
        <f t="shared" si="181"/>
        <v>1989.2901115005914</v>
      </c>
      <c r="W510" s="23">
        <f t="shared" si="182"/>
        <v>304.4425</v>
      </c>
      <c r="X510" s="23">
        <f t="shared" si="187"/>
        <v>304.28916666666669</v>
      </c>
      <c r="Y510" s="23">
        <f t="shared" si="189"/>
        <v>307.37911111111111</v>
      </c>
      <c r="Z510" s="23">
        <f t="shared" si="190"/>
        <v>-1.0052551825252332</v>
      </c>
      <c r="AA510" s="47">
        <f t="shared" si="188"/>
        <v>-0.9553710727107867</v>
      </c>
      <c r="AB510" s="24"/>
      <c r="AC510" s="32">
        <f t="shared" si="177"/>
        <v>0.69811519093841135</v>
      </c>
      <c r="AD510" s="49">
        <f t="shared" si="186"/>
        <v>-0.22450000000000001</v>
      </c>
      <c r="AE510" s="32"/>
      <c r="AF510" s="32"/>
      <c r="AG510" s="20"/>
    </row>
    <row r="511" spans="1:33">
      <c r="A511" s="10">
        <f>Weekly!B511</f>
        <v>1959.7535925783707</v>
      </c>
      <c r="B511" s="1">
        <f>Weekly!C511</f>
        <v>57</v>
      </c>
      <c r="C511" s="6"/>
      <c r="D511" s="14"/>
      <c r="F511" s="23">
        <f t="shared" si="178"/>
        <v>1962.6901827949421</v>
      </c>
      <c r="G511" s="23">
        <f t="shared" si="179"/>
        <v>1962.7032797563925</v>
      </c>
      <c r="H511" s="23">
        <f t="shared" si="183"/>
        <v>58.89</v>
      </c>
      <c r="I511" s="23">
        <f t="shared" si="191"/>
        <v>58.443333333333328</v>
      </c>
      <c r="J511" s="23">
        <f t="shared" si="192"/>
        <v>57.826666666666675</v>
      </c>
      <c r="K511" s="23">
        <f t="shared" si="193"/>
        <v>1.0664053493197878</v>
      </c>
      <c r="L511" s="54">
        <f t="shared" si="184"/>
        <v>1.8388286834217116</v>
      </c>
      <c r="M511" s="24"/>
      <c r="N511" s="32">
        <f t="shared" si="176"/>
        <v>0.63688452534610163</v>
      </c>
      <c r="O511" s="32">
        <f t="shared" si="185"/>
        <v>-0.16400000000000001</v>
      </c>
      <c r="P511" s="32"/>
      <c r="Q511" s="42"/>
      <c r="R511" s="32"/>
      <c r="S511" s="20"/>
      <c r="U511" s="23">
        <f t="shared" si="180"/>
        <v>1989.3294023849423</v>
      </c>
      <c r="V511" s="23">
        <f t="shared" si="181"/>
        <v>1989.3686932692933</v>
      </c>
      <c r="W511" s="23">
        <f t="shared" si="182"/>
        <v>316.07</v>
      </c>
      <c r="X511" s="23">
        <f t="shared" si="187"/>
        <v>315.30083333333334</v>
      </c>
      <c r="Y511" s="23">
        <f t="shared" si="189"/>
        <v>315.41133333333335</v>
      </c>
      <c r="Z511" s="23">
        <f t="shared" si="190"/>
        <v>-3.5033617477286949E-2</v>
      </c>
      <c r="AA511" s="47">
        <f t="shared" si="188"/>
        <v>0.20882783751163814</v>
      </c>
      <c r="AB511" s="24"/>
      <c r="AC511" s="32">
        <f t="shared" si="177"/>
        <v>7.4560679711361683E-2</v>
      </c>
      <c r="AD511" s="49">
        <f t="shared" si="186"/>
        <v>-0.22450000000000001</v>
      </c>
      <c r="AE511" s="32"/>
      <c r="AF511" s="32"/>
      <c r="AG511" s="20"/>
    </row>
    <row r="512" spans="1:33">
      <c r="A512" s="10">
        <f>Weekly!B512</f>
        <v>1959.7727575338806</v>
      </c>
      <c r="B512" s="1">
        <f>Weekly!C512</f>
        <v>57.33</v>
      </c>
      <c r="C512" s="6"/>
      <c r="D512" s="14"/>
      <c r="F512" s="23">
        <f t="shared" si="178"/>
        <v>1962.7163767178426</v>
      </c>
      <c r="G512" s="23">
        <f t="shared" si="179"/>
        <v>1962.7294736792931</v>
      </c>
      <c r="H512" s="23">
        <f t="shared" si="183"/>
        <v>57.69</v>
      </c>
      <c r="I512" s="23">
        <f t="shared" si="191"/>
        <v>57.75</v>
      </c>
      <c r="J512" s="23">
        <f t="shared" si="192"/>
        <v>57.817222222222227</v>
      </c>
      <c r="K512" s="23">
        <f t="shared" si="193"/>
        <v>-0.11626677941022345</v>
      </c>
      <c r="L512" s="54">
        <f t="shared" si="184"/>
        <v>-0.22004208665239444</v>
      </c>
      <c r="M512" s="24"/>
      <c r="N512" s="32">
        <f t="shared" si="176"/>
        <v>0.98344487843182082</v>
      </c>
      <c r="O512" s="32">
        <f t="shared" si="185"/>
        <v>-0.16400000000000001</v>
      </c>
      <c r="P512" s="32"/>
      <c r="Q512" s="42"/>
      <c r="R512" s="32"/>
      <c r="S512" s="20"/>
      <c r="U512" s="23">
        <f t="shared" si="180"/>
        <v>1989.4079841536443</v>
      </c>
      <c r="V512" s="23">
        <f t="shared" si="181"/>
        <v>1989.4472750379953</v>
      </c>
      <c r="W512" s="23">
        <f t="shared" si="182"/>
        <v>325.39</v>
      </c>
      <c r="X512" s="23">
        <f t="shared" si="187"/>
        <v>323.03916666666669</v>
      </c>
      <c r="Y512" s="23">
        <f t="shared" si="189"/>
        <v>322.17911111111113</v>
      </c>
      <c r="Z512" s="23">
        <f t="shared" si="190"/>
        <v>0.26694950910672866</v>
      </c>
      <c r="AA512" s="47">
        <f t="shared" si="188"/>
        <v>0.9966160989815176</v>
      </c>
      <c r="AB512" s="24"/>
      <c r="AC512" s="32">
        <f t="shared" si="177"/>
        <v>-0.58388160220221952</v>
      </c>
      <c r="AD512" s="49">
        <f t="shared" si="186"/>
        <v>-0.22450000000000001</v>
      </c>
      <c r="AE512" s="32"/>
      <c r="AF512" s="32"/>
      <c r="AG512" s="20"/>
    </row>
    <row r="513" spans="1:33">
      <c r="A513" s="10">
        <f>Weekly!B513</f>
        <v>1959.7919224893906</v>
      </c>
      <c r="B513" s="1">
        <f>Weekly!C513</f>
        <v>56.56</v>
      </c>
      <c r="C513" s="6"/>
      <c r="D513" s="14"/>
      <c r="F513" s="23">
        <f t="shared" si="178"/>
        <v>1962.7425706407432</v>
      </c>
      <c r="G513" s="23">
        <f t="shared" si="179"/>
        <v>1962.7556676021936</v>
      </c>
      <c r="H513" s="23">
        <f t="shared" si="183"/>
        <v>56.67</v>
      </c>
      <c r="I513" s="23">
        <f t="shared" si="191"/>
        <v>57.103333333333332</v>
      </c>
      <c r="J513" s="23">
        <f t="shared" si="192"/>
        <v>57.791666666666664</v>
      </c>
      <c r="K513" s="23">
        <f t="shared" si="193"/>
        <v>-1.1910598413842788</v>
      </c>
      <c r="L513" s="54">
        <f t="shared" si="184"/>
        <v>-1.9408795962508996</v>
      </c>
      <c r="M513" s="24"/>
      <c r="N513" s="32">
        <f t="shared" si="176"/>
        <v>0.86984044313034137</v>
      </c>
      <c r="O513" s="32">
        <f t="shared" si="185"/>
        <v>-0.16400000000000001</v>
      </c>
      <c r="P513" s="32"/>
      <c r="Q513" s="42"/>
      <c r="R513" s="32"/>
      <c r="S513" s="20"/>
      <c r="U513" s="23">
        <f t="shared" si="180"/>
        <v>1989.4865659223462</v>
      </c>
      <c r="V513" s="23">
        <f t="shared" si="181"/>
        <v>1989.5258568066972</v>
      </c>
      <c r="W513" s="23">
        <f t="shared" si="182"/>
        <v>327.65750000000003</v>
      </c>
      <c r="X513" s="23">
        <f t="shared" si="187"/>
        <v>332.41916666666663</v>
      </c>
      <c r="Y513" s="23">
        <f t="shared" si="189"/>
        <v>327.39277777777784</v>
      </c>
      <c r="Z513" s="23">
        <f t="shared" si="190"/>
        <v>1.5352778772354414</v>
      </c>
      <c r="AA513" s="47">
        <f t="shared" si="188"/>
        <v>8.0857685382995648E-2</v>
      </c>
      <c r="AB513" s="24"/>
      <c r="AC513" s="32">
        <f t="shared" si="177"/>
        <v>-0.96911919332471674</v>
      </c>
      <c r="AD513" s="49">
        <f t="shared" si="186"/>
        <v>-0.22450000000000001</v>
      </c>
      <c r="AE513" s="32"/>
      <c r="AF513" s="32"/>
      <c r="AG513" s="20"/>
    </row>
    <row r="514" spans="1:33">
      <c r="A514" s="10">
        <f>Weekly!B514</f>
        <v>1959.8110874449005</v>
      </c>
      <c r="B514" s="1">
        <f>Weekly!C514</f>
        <v>57.52</v>
      </c>
      <c r="C514" s="6"/>
      <c r="D514" s="14"/>
      <c r="F514" s="23">
        <f t="shared" si="178"/>
        <v>1962.7687645636438</v>
      </c>
      <c r="G514" s="23">
        <f t="shared" si="179"/>
        <v>1962.7818615250942</v>
      </c>
      <c r="H514" s="23">
        <f t="shared" si="183"/>
        <v>56.95</v>
      </c>
      <c r="I514" s="23">
        <f t="shared" si="191"/>
        <v>56.228333333333332</v>
      </c>
      <c r="J514" s="23">
        <f t="shared" si="192"/>
        <v>57.932777777777773</v>
      </c>
      <c r="K514" s="23">
        <f t="shared" si="193"/>
        <v>-2.9421072315614749</v>
      </c>
      <c r="L514" s="54">
        <f t="shared" si="184"/>
        <v>-1.696410590818842</v>
      </c>
      <c r="M514" s="24"/>
      <c r="N514" s="32">
        <f t="shared" ref="N514:N577" si="194" xml:space="preserve"> SIN((2*PI()*(G514-2000+O514)/0.235745306106089) + 0.083216746)</f>
        <v>0.34922799729152137</v>
      </c>
      <c r="O514" s="32">
        <f t="shared" si="185"/>
        <v>-0.16400000000000001</v>
      </c>
      <c r="P514" s="32"/>
      <c r="Q514" s="42"/>
      <c r="R514" s="32"/>
      <c r="S514" s="20"/>
      <c r="U514" s="23">
        <f t="shared" si="180"/>
        <v>1989.5651476910482</v>
      </c>
      <c r="V514" s="23">
        <f t="shared" si="181"/>
        <v>1989.6044385753992</v>
      </c>
      <c r="W514" s="23">
        <f t="shared" si="182"/>
        <v>344.21</v>
      </c>
      <c r="X514" s="23">
        <f t="shared" si="187"/>
        <v>340.46166666666664</v>
      </c>
      <c r="Y514" s="23">
        <f t="shared" si="189"/>
        <v>333.46533333333332</v>
      </c>
      <c r="Z514" s="23">
        <f t="shared" si="190"/>
        <v>2.0980691646108163</v>
      </c>
      <c r="AA514" s="47">
        <f t="shared" si="188"/>
        <v>3.2221240388806027</v>
      </c>
      <c r="AB514" s="24"/>
      <c r="AC514" s="32">
        <f t="shared" ref="AC514:AC577" si="195" xml:space="preserve"> SIN((2*PI()*(V514-2000+AD514)/0.707235918318267) + 5.263726692)</f>
        <v>-0.90089514333132847</v>
      </c>
      <c r="AD514" s="49">
        <f t="shared" si="186"/>
        <v>-0.22450000000000001</v>
      </c>
      <c r="AE514" s="32"/>
      <c r="AF514" s="32"/>
      <c r="AG514" s="20"/>
    </row>
    <row r="515" spans="1:33">
      <c r="A515" s="10">
        <f>Weekly!B515</f>
        <v>1959.8302524004105</v>
      </c>
      <c r="B515" s="1">
        <f>Weekly!C515</f>
        <v>57.6</v>
      </c>
      <c r="C515" s="6"/>
      <c r="D515" s="14"/>
      <c r="F515" s="23">
        <f t="shared" si="178"/>
        <v>1962.7949584865444</v>
      </c>
      <c r="G515" s="23">
        <f t="shared" si="179"/>
        <v>1962.8080554479948</v>
      </c>
      <c r="H515" s="23">
        <f t="shared" si="183"/>
        <v>55.064999999999998</v>
      </c>
      <c r="I515" s="23">
        <f t="shared" si="191"/>
        <v>56.588333333333331</v>
      </c>
      <c r="J515" s="23">
        <f t="shared" si="192"/>
        <v>58.322777777777773</v>
      </c>
      <c r="K515" s="23">
        <f t="shared" si="193"/>
        <v>-2.9738714624551021</v>
      </c>
      <c r="L515" s="54">
        <f t="shared" si="184"/>
        <v>-5.5857726636248444</v>
      </c>
      <c r="M515" s="24"/>
      <c r="N515" s="32">
        <f t="shared" si="194"/>
        <v>-0.33479210971563073</v>
      </c>
      <c r="O515" s="32">
        <f t="shared" si="185"/>
        <v>-0.16400000000000001</v>
      </c>
      <c r="P515" s="32"/>
      <c r="Q515" s="42"/>
      <c r="R515" s="32"/>
      <c r="S515" s="20"/>
      <c r="U515" s="23">
        <f t="shared" si="180"/>
        <v>1989.6437294597501</v>
      </c>
      <c r="V515" s="23">
        <f t="shared" si="181"/>
        <v>1989.6830203441011</v>
      </c>
      <c r="W515" s="23">
        <f t="shared" si="182"/>
        <v>349.51749999999998</v>
      </c>
      <c r="X515" s="23">
        <f t="shared" si="187"/>
        <v>346.96166666666664</v>
      </c>
      <c r="Y515" s="23">
        <f t="shared" si="189"/>
        <v>338.33144444444446</v>
      </c>
      <c r="Z515" s="23">
        <f t="shared" si="190"/>
        <v>2.5508188387258546</v>
      </c>
      <c r="AA515" s="47">
        <f t="shared" si="188"/>
        <v>3.3062417754056384</v>
      </c>
      <c r="AB515" s="24"/>
      <c r="AC515" s="32">
        <f t="shared" si="195"/>
        <v>-0.41113224343976246</v>
      </c>
      <c r="AD515" s="49">
        <f t="shared" si="186"/>
        <v>-0.22450000000000001</v>
      </c>
      <c r="AE515" s="32"/>
      <c r="AF515" s="32"/>
      <c r="AG515" s="20"/>
    </row>
    <row r="516" spans="1:33">
      <c r="A516" s="10">
        <f>Weekly!B516</f>
        <v>1959.8494173559204</v>
      </c>
      <c r="B516" s="1">
        <f>Weekly!C516</f>
        <v>56.85</v>
      </c>
      <c r="C516" s="6"/>
      <c r="D516" s="14"/>
      <c r="F516" s="23">
        <f t="shared" ref="F516:F579" si="196">F515+0.0261939229006765</f>
        <v>1962.8211524094449</v>
      </c>
      <c r="G516" s="23">
        <f t="shared" ref="G516:G579" si="197">G515+0.0261939229006765</f>
        <v>1962.8342493708953</v>
      </c>
      <c r="H516" s="23">
        <f t="shared" si="183"/>
        <v>57.75</v>
      </c>
      <c r="I516" s="23">
        <f t="shared" si="191"/>
        <v>57.198333333333331</v>
      </c>
      <c r="J516" s="23">
        <f t="shared" si="192"/>
        <v>58.786111111111119</v>
      </c>
      <c r="K516" s="23">
        <f t="shared" si="193"/>
        <v>-2.7009403203704707</v>
      </c>
      <c r="L516" s="54">
        <f t="shared" si="184"/>
        <v>-1.7625100411094996</v>
      </c>
      <c r="M516" s="24"/>
      <c r="N516" s="32">
        <f t="shared" si="194"/>
        <v>-0.86215926778823615</v>
      </c>
      <c r="O516" s="32">
        <f t="shared" si="185"/>
        <v>-0.16400000000000001</v>
      </c>
      <c r="P516" s="32"/>
      <c r="Q516" s="42"/>
      <c r="R516" s="32"/>
      <c r="S516" s="20"/>
      <c r="U516" s="23">
        <f t="shared" ref="U516:U579" si="198">U515+0.0785817687020297</f>
        <v>1989.7223112284521</v>
      </c>
      <c r="V516" s="23">
        <f t="shared" ref="V516:V579" si="199">V515+0.0785817687020297</f>
        <v>1989.7616021128031</v>
      </c>
      <c r="W516" s="23">
        <f t="shared" ref="W516:W579" si="200">AVERAGEIFS(SP_Index,Year_SP,"&gt;"&amp;U516,Year_SP,"&lt;="&amp;U517)</f>
        <v>347.15750000000003</v>
      </c>
      <c r="X516" s="23">
        <f t="shared" si="187"/>
        <v>345.46999999999997</v>
      </c>
      <c r="Y516" s="23">
        <f t="shared" si="189"/>
        <v>340.14283333333333</v>
      </c>
      <c r="Z516" s="23">
        <f t="shared" si="190"/>
        <v>1.5661557865151776</v>
      </c>
      <c r="AA516" s="47">
        <f t="shared" si="188"/>
        <v>2.0622708989409988</v>
      </c>
      <c r="AB516" s="24"/>
      <c r="AC516" s="32">
        <f t="shared" si="195"/>
        <v>0.27100400238282207</v>
      </c>
      <c r="AD516" s="49">
        <f t="shared" si="186"/>
        <v>-0.22450000000000001</v>
      </c>
      <c r="AE516" s="32"/>
      <c r="AF516" s="32"/>
      <c r="AG516" s="20"/>
    </row>
    <row r="517" spans="1:33">
      <c r="A517" s="10">
        <f>Weekly!B517</f>
        <v>1959.8685823114304</v>
      </c>
      <c r="B517" s="1">
        <f>Weekly!C517</f>
        <v>56.97</v>
      </c>
      <c r="C517" s="6"/>
      <c r="D517" s="14"/>
      <c r="F517" s="23">
        <f t="shared" si="196"/>
        <v>1962.8473463323455</v>
      </c>
      <c r="G517" s="23">
        <f t="shared" si="197"/>
        <v>1962.8604432937959</v>
      </c>
      <c r="H517" s="23">
        <f t="shared" si="183"/>
        <v>58.78</v>
      </c>
      <c r="I517" s="23">
        <f t="shared" si="191"/>
        <v>59.126666666666665</v>
      </c>
      <c r="J517" s="23">
        <f t="shared" si="192"/>
        <v>59.332222222222221</v>
      </c>
      <c r="K517" s="23">
        <f t="shared" si="193"/>
        <v>-0.3464484353639552</v>
      </c>
      <c r="L517" s="54">
        <f t="shared" si="184"/>
        <v>-0.93072903986965994</v>
      </c>
      <c r="M517" s="24"/>
      <c r="N517" s="32">
        <f t="shared" si="194"/>
        <v>-0.98611252263271332</v>
      </c>
      <c r="O517" s="32">
        <f t="shared" si="185"/>
        <v>-0.16400000000000001</v>
      </c>
      <c r="P517" s="32"/>
      <c r="Q517" s="42"/>
      <c r="R517" s="32"/>
      <c r="S517" s="20"/>
      <c r="U517" s="23">
        <f t="shared" si="198"/>
        <v>1989.8008929971541</v>
      </c>
      <c r="V517" s="23">
        <f t="shared" si="199"/>
        <v>1989.840183881505</v>
      </c>
      <c r="W517" s="23">
        <f t="shared" si="200"/>
        <v>339.73500000000001</v>
      </c>
      <c r="X517" s="23">
        <f t="shared" si="187"/>
        <v>344.63349999999997</v>
      </c>
      <c r="Y517" s="23">
        <f t="shared" si="189"/>
        <v>340.9422777777778</v>
      </c>
      <c r="Z517" s="23">
        <f t="shared" si="190"/>
        <v>1.0826531242417614</v>
      </c>
      <c r="AA517" s="47">
        <f t="shared" ref="AA517:AA580" si="201">100*((W517/Y517)-1)</f>
        <v>-0.35410034380208844</v>
      </c>
      <c r="AB517" s="24"/>
      <c r="AC517" s="32">
        <f t="shared" si="195"/>
        <v>0.82633446361673157</v>
      </c>
      <c r="AD517" s="49">
        <f t="shared" si="186"/>
        <v>-0.22450000000000001</v>
      </c>
      <c r="AE517" s="32"/>
      <c r="AF517" s="32"/>
      <c r="AG517" s="20"/>
    </row>
    <row r="518" spans="1:33">
      <c r="A518" s="10">
        <f>Weekly!B518</f>
        <v>1959.8877472669403</v>
      </c>
      <c r="B518" s="1">
        <f>Weekly!C518</f>
        <v>57.7</v>
      </c>
      <c r="C518" s="6"/>
      <c r="D518" s="14"/>
      <c r="F518" s="23">
        <f t="shared" si="196"/>
        <v>1962.8735402552461</v>
      </c>
      <c r="G518" s="23">
        <f t="shared" si="197"/>
        <v>1962.8866372166965</v>
      </c>
      <c r="H518" s="23">
        <f t="shared" si="183"/>
        <v>60.849999999999994</v>
      </c>
      <c r="I518" s="23">
        <f t="shared" si="191"/>
        <v>60.629999999999995</v>
      </c>
      <c r="J518" s="23">
        <f t="shared" si="192"/>
        <v>60.031111111111109</v>
      </c>
      <c r="K518" s="23">
        <f t="shared" si="193"/>
        <v>0.99763085807358376</v>
      </c>
      <c r="L518" s="54">
        <f t="shared" si="184"/>
        <v>1.3641074998149039</v>
      </c>
      <c r="M518" s="24"/>
      <c r="N518" s="32">
        <f t="shared" si="194"/>
        <v>-0.64865276872089694</v>
      </c>
      <c r="O518" s="32">
        <f t="shared" si="185"/>
        <v>-0.16400000000000001</v>
      </c>
      <c r="P518" s="32"/>
      <c r="Q518" s="42"/>
      <c r="R518" s="32"/>
      <c r="S518" s="20"/>
      <c r="U518" s="23">
        <f t="shared" si="198"/>
        <v>1989.879474765856</v>
      </c>
      <c r="V518" s="23">
        <f t="shared" si="199"/>
        <v>1989.918765650207</v>
      </c>
      <c r="W518" s="23">
        <f t="shared" si="200"/>
        <v>347.00799999999998</v>
      </c>
      <c r="X518" s="23">
        <f t="shared" si="187"/>
        <v>344.99349999999998</v>
      </c>
      <c r="Y518" s="23">
        <f t="shared" si="189"/>
        <v>342.29005555555551</v>
      </c>
      <c r="Z518" s="23">
        <f t="shared" si="190"/>
        <v>0.78981098064816457</v>
      </c>
      <c r="AA518" s="47">
        <f t="shared" si="201"/>
        <v>1.3783469218195732</v>
      </c>
      <c r="AB518" s="24"/>
      <c r="AC518" s="32">
        <f t="shared" si="195"/>
        <v>0.99501384564051432</v>
      </c>
      <c r="AD518" s="49">
        <f t="shared" si="186"/>
        <v>-0.22450000000000001</v>
      </c>
      <c r="AE518" s="32"/>
      <c r="AF518" s="32"/>
      <c r="AG518" s="20"/>
    </row>
    <row r="519" spans="1:33">
      <c r="A519" s="10">
        <f>Weekly!B519</f>
        <v>1959.9069122224503</v>
      </c>
      <c r="B519" s="1">
        <f>Weekly!C519</f>
        <v>58.85</v>
      </c>
      <c r="C519" s="6"/>
      <c r="D519" s="14"/>
      <c r="F519" s="23">
        <f t="shared" si="196"/>
        <v>1962.8997341781467</v>
      </c>
      <c r="G519" s="23">
        <f t="shared" si="197"/>
        <v>1962.9128311395971</v>
      </c>
      <c r="H519" s="23">
        <f t="shared" si="183"/>
        <v>62.26</v>
      </c>
      <c r="I519" s="23">
        <f t="shared" si="191"/>
        <v>62.056666666666665</v>
      </c>
      <c r="J519" s="23">
        <f t="shared" si="192"/>
        <v>60.828888888888891</v>
      </c>
      <c r="K519" s="23">
        <f t="shared" si="193"/>
        <v>2.0184123040952739</v>
      </c>
      <c r="L519" s="54">
        <f t="shared" si="184"/>
        <v>2.3526833010630854</v>
      </c>
      <c r="M519" s="24"/>
      <c r="N519" s="32">
        <f t="shared" si="194"/>
        <v>-7.6811753543399109E-3</v>
      </c>
      <c r="O519" s="32">
        <f t="shared" si="185"/>
        <v>-0.16400000000000001</v>
      </c>
      <c r="P519" s="32"/>
      <c r="Q519" s="42"/>
      <c r="R519" s="32"/>
      <c r="S519" s="20"/>
      <c r="U519" s="23">
        <f t="shared" si="198"/>
        <v>1989.958056534558</v>
      </c>
      <c r="V519" s="23">
        <f t="shared" si="199"/>
        <v>1989.9973474189089</v>
      </c>
      <c r="W519" s="23">
        <f t="shared" si="200"/>
        <v>348.23750000000001</v>
      </c>
      <c r="X519" s="23">
        <f t="shared" si="187"/>
        <v>342.53933333333333</v>
      </c>
      <c r="Y519" s="23">
        <f t="shared" si="189"/>
        <v>341.46005555555553</v>
      </c>
      <c r="Z519" s="23">
        <f t="shared" si="190"/>
        <v>0.31607731569709419</v>
      </c>
      <c r="AA519" s="47">
        <f t="shared" si="201"/>
        <v>1.984842541367704</v>
      </c>
      <c r="AB519" s="24"/>
      <c r="AC519" s="32">
        <f t="shared" si="195"/>
        <v>0.69811519094287322</v>
      </c>
      <c r="AD519" s="49">
        <f t="shared" si="186"/>
        <v>-0.22450000000000001</v>
      </c>
      <c r="AE519" s="32"/>
      <c r="AF519" s="32"/>
      <c r="AG519" s="20"/>
    </row>
    <row r="520" spans="1:33">
      <c r="A520" s="10">
        <f>Weekly!B520</f>
        <v>1959.9260771779602</v>
      </c>
      <c r="B520" s="1">
        <f>Weekly!C520</f>
        <v>58.88</v>
      </c>
      <c r="C520" s="6"/>
      <c r="D520" s="14"/>
      <c r="F520" s="23">
        <f t="shared" si="196"/>
        <v>1962.9259281010472</v>
      </c>
      <c r="G520" s="23">
        <f t="shared" si="197"/>
        <v>1962.9390250624976</v>
      </c>
      <c r="H520" s="23">
        <f t="shared" si="183"/>
        <v>63.06</v>
      </c>
      <c r="I520" s="23">
        <f t="shared" si="191"/>
        <v>62.641666666666673</v>
      </c>
      <c r="J520" s="23">
        <f t="shared" si="192"/>
        <v>61.934444444444438</v>
      </c>
      <c r="K520" s="23">
        <f t="shared" si="193"/>
        <v>1.1418883765989429</v>
      </c>
      <c r="L520" s="54">
        <f t="shared" si="184"/>
        <v>1.8173337399759681</v>
      </c>
      <c r="M520" s="24"/>
      <c r="N520" s="32">
        <f t="shared" si="194"/>
        <v>0.63688452532732842</v>
      </c>
      <c r="O520" s="32">
        <f t="shared" si="185"/>
        <v>-0.16400000000000001</v>
      </c>
      <c r="P520" s="32"/>
      <c r="Q520" s="42"/>
      <c r="R520" s="32"/>
      <c r="S520" s="20"/>
      <c r="U520" s="23">
        <f t="shared" si="198"/>
        <v>1990.0366383032599</v>
      </c>
      <c r="V520" s="23">
        <f t="shared" si="199"/>
        <v>1990.0759291876109</v>
      </c>
      <c r="W520" s="23">
        <f t="shared" si="200"/>
        <v>332.37250000000006</v>
      </c>
      <c r="X520" s="23">
        <f t="shared" si="187"/>
        <v>337.73166666666674</v>
      </c>
      <c r="Y520" s="23">
        <f t="shared" si="189"/>
        <v>342.19088888888888</v>
      </c>
      <c r="Z520" s="23">
        <f t="shared" si="190"/>
        <v>-1.3031387938765571</v>
      </c>
      <c r="AA520" s="47">
        <f t="shared" si="201"/>
        <v>-2.8692724463733166</v>
      </c>
      <c r="AB520" s="24"/>
      <c r="AC520" s="32">
        <f t="shared" si="195"/>
        <v>7.4560679717576045E-2</v>
      </c>
      <c r="AD520" s="49">
        <f t="shared" si="186"/>
        <v>-0.22450000000000001</v>
      </c>
      <c r="AE520" s="32"/>
      <c r="AF520" s="32"/>
      <c r="AG520" s="20"/>
    </row>
    <row r="521" spans="1:33">
      <c r="A521" s="10">
        <f>Weekly!B521</f>
        <v>1959.9452421334702</v>
      </c>
      <c r="B521" s="1">
        <f>Weekly!C521</f>
        <v>59.14</v>
      </c>
      <c r="C521" s="6"/>
      <c r="D521" s="14"/>
      <c r="F521" s="23">
        <f t="shared" si="196"/>
        <v>1962.9521220239478</v>
      </c>
      <c r="G521" s="23">
        <f t="shared" si="197"/>
        <v>1962.9652189853982</v>
      </c>
      <c r="H521" s="23">
        <f t="shared" ref="H521:H584" si="202">AVERAGEIFS(SP_Index,Year_SP,"&gt;"&amp;F521,Year_SP,"&lt;="&amp;F522)</f>
        <v>62.605000000000004</v>
      </c>
      <c r="I521" s="23">
        <f t="shared" si="191"/>
        <v>62.875</v>
      </c>
      <c r="J521" s="23">
        <f t="shared" si="192"/>
        <v>62.842222222222212</v>
      </c>
      <c r="K521" s="23">
        <f t="shared" si="193"/>
        <v>5.2158845786642871E-2</v>
      </c>
      <c r="L521" s="54">
        <f t="shared" si="184"/>
        <v>-0.37748859577776406</v>
      </c>
      <c r="M521" s="24"/>
      <c r="N521" s="32">
        <f t="shared" si="194"/>
        <v>0.98344487842740835</v>
      </c>
      <c r="O521" s="32">
        <f t="shared" si="185"/>
        <v>-0.16400000000000001</v>
      </c>
      <c r="P521" s="32"/>
      <c r="Q521" s="42"/>
      <c r="R521" s="32"/>
      <c r="S521" s="20"/>
      <c r="U521" s="23">
        <f t="shared" si="198"/>
        <v>1990.1152200719619</v>
      </c>
      <c r="V521" s="23">
        <f t="shared" si="199"/>
        <v>1990.1545109563128</v>
      </c>
      <c r="W521" s="23">
        <f t="shared" si="200"/>
        <v>332.58500000000004</v>
      </c>
      <c r="X521" s="23">
        <f t="shared" si="187"/>
        <v>334.91500000000002</v>
      </c>
      <c r="Y521" s="23">
        <f t="shared" si="189"/>
        <v>343.48088888888896</v>
      </c>
      <c r="Z521" s="23">
        <f t="shared" si="190"/>
        <v>-2.4938473044594511</v>
      </c>
      <c r="AA521" s="47">
        <f t="shared" si="201"/>
        <v>-3.172196544656547</v>
      </c>
      <c r="AB521" s="24"/>
      <c r="AC521" s="32">
        <f t="shared" si="195"/>
        <v>-0.58388160219716034</v>
      </c>
      <c r="AD521" s="49">
        <f t="shared" si="186"/>
        <v>-0.22450000000000001</v>
      </c>
      <c r="AE521" s="32"/>
      <c r="AF521" s="32"/>
      <c r="AG521" s="20"/>
    </row>
    <row r="522" spans="1:33">
      <c r="A522" s="10">
        <f>Weekly!B522</f>
        <v>1959.9644070889801</v>
      </c>
      <c r="B522" s="1">
        <f>Weekly!C522</f>
        <v>59</v>
      </c>
      <c r="C522" s="6"/>
      <c r="D522" s="14"/>
      <c r="F522" s="23">
        <f t="shared" si="196"/>
        <v>1962.9783159468484</v>
      </c>
      <c r="G522" s="23">
        <f t="shared" si="197"/>
        <v>1962.9914129082988</v>
      </c>
      <c r="H522" s="23">
        <f t="shared" si="202"/>
        <v>62.96</v>
      </c>
      <c r="I522" s="23">
        <f t="shared" si="191"/>
        <v>63.231666666666662</v>
      </c>
      <c r="J522" s="23">
        <f t="shared" si="192"/>
        <v>63.671111111111109</v>
      </c>
      <c r="K522" s="23">
        <f t="shared" si="193"/>
        <v>-0.69017869607707061</v>
      </c>
      <c r="L522" s="54">
        <f t="shared" ref="L522:L585" si="203">100*((H522/J522)-1)</f>
        <v>-1.1168504816417624</v>
      </c>
      <c r="M522" s="24"/>
      <c r="N522" s="32">
        <f t="shared" si="194"/>
        <v>0.86984044314241038</v>
      </c>
      <c r="O522" s="32">
        <f t="shared" si="185"/>
        <v>-0.16400000000000001</v>
      </c>
      <c r="P522" s="32"/>
      <c r="Q522" s="42"/>
      <c r="R522" s="32"/>
      <c r="S522" s="20"/>
      <c r="U522" s="23">
        <f t="shared" si="198"/>
        <v>1990.1938018406638</v>
      </c>
      <c r="V522" s="23">
        <f t="shared" si="199"/>
        <v>1990.2330927250148</v>
      </c>
      <c r="W522" s="23">
        <f t="shared" si="200"/>
        <v>339.78750000000002</v>
      </c>
      <c r="X522" s="23">
        <f t="shared" si="187"/>
        <v>336.37083333333334</v>
      </c>
      <c r="Y522" s="23">
        <f t="shared" si="189"/>
        <v>345.75422222222221</v>
      </c>
      <c r="Z522" s="23">
        <f t="shared" si="190"/>
        <v>-2.7138898922420163</v>
      </c>
      <c r="AA522" s="47">
        <f t="shared" si="201"/>
        <v>-1.725712034367366</v>
      </c>
      <c r="AB522" s="24"/>
      <c r="AC522" s="32">
        <f t="shared" si="195"/>
        <v>-0.96911919332318008</v>
      </c>
      <c r="AD522" s="49">
        <f t="shared" si="186"/>
        <v>-0.22450000000000001</v>
      </c>
      <c r="AE522" s="32"/>
      <c r="AF522" s="32"/>
      <c r="AG522" s="20"/>
    </row>
    <row r="523" spans="1:33">
      <c r="A523" s="10">
        <f>Weekly!B523</f>
        <v>1959.9835720444901</v>
      </c>
      <c r="B523" s="1">
        <f>Weekly!C523</f>
        <v>59.89</v>
      </c>
      <c r="C523" s="6"/>
      <c r="D523" s="14"/>
      <c r="F523" s="23">
        <f t="shared" si="196"/>
        <v>1963.004509869749</v>
      </c>
      <c r="G523" s="23">
        <f t="shared" si="197"/>
        <v>1963.0176068311994</v>
      </c>
      <c r="H523" s="23">
        <f t="shared" si="202"/>
        <v>64.13</v>
      </c>
      <c r="I523" s="23">
        <f t="shared" si="191"/>
        <v>64.035000000000011</v>
      </c>
      <c r="J523" s="23">
        <f t="shared" si="192"/>
        <v>64.288888888888891</v>
      </c>
      <c r="K523" s="23">
        <f t="shared" si="193"/>
        <v>-0.39491876944347526</v>
      </c>
      <c r="L523" s="54">
        <f t="shared" si="203"/>
        <v>-0.2471482889733978</v>
      </c>
      <c r="M523" s="24"/>
      <c r="N523" s="32">
        <f t="shared" si="194"/>
        <v>0.34922799731444532</v>
      </c>
      <c r="O523" s="32">
        <f t="shared" ref="O523:O586" si="204">O522</f>
        <v>-0.16400000000000001</v>
      </c>
      <c r="P523" s="32"/>
      <c r="Q523" s="42"/>
      <c r="R523" s="32"/>
      <c r="S523" s="20"/>
      <c r="U523" s="23">
        <f t="shared" si="198"/>
        <v>1990.2723836093658</v>
      </c>
      <c r="V523" s="23">
        <f t="shared" si="199"/>
        <v>1990.3116744937167</v>
      </c>
      <c r="W523" s="23">
        <f t="shared" si="200"/>
        <v>336.74</v>
      </c>
      <c r="X523" s="23">
        <f t="shared" si="187"/>
        <v>344.20749999999998</v>
      </c>
      <c r="Y523" s="23">
        <f t="shared" si="189"/>
        <v>343.85666666666668</v>
      </c>
      <c r="Z523" s="23">
        <f t="shared" si="190"/>
        <v>0.10202894616941904</v>
      </c>
      <c r="AA523" s="47">
        <f t="shared" si="201"/>
        <v>-2.0696608082825252</v>
      </c>
      <c r="AB523" s="24"/>
      <c r="AC523" s="32">
        <f t="shared" si="195"/>
        <v>-0.90089514333403942</v>
      </c>
      <c r="AD523" s="49">
        <f t="shared" ref="AD523:AD586" si="205">AD522</f>
        <v>-0.22450000000000001</v>
      </c>
      <c r="AE523" s="32"/>
      <c r="AF523" s="32"/>
      <c r="AG523" s="20"/>
    </row>
    <row r="524" spans="1:33">
      <c r="A524" s="10">
        <f>Weekly!B524</f>
        <v>1960.002737</v>
      </c>
      <c r="B524" s="1">
        <f>Weekly!C524</f>
        <v>59.89</v>
      </c>
      <c r="C524" s="6"/>
      <c r="D524" s="14"/>
      <c r="F524" s="23">
        <f t="shared" si="196"/>
        <v>1963.0307037926495</v>
      </c>
      <c r="G524" s="23">
        <f t="shared" si="197"/>
        <v>1963.0438007540999</v>
      </c>
      <c r="H524" s="23">
        <f t="shared" si="202"/>
        <v>65.015000000000001</v>
      </c>
      <c r="I524" s="23">
        <f t="shared" si="191"/>
        <v>65.021666666666661</v>
      </c>
      <c r="J524" s="23">
        <f t="shared" si="192"/>
        <v>64.695555555555558</v>
      </c>
      <c r="K524" s="23">
        <f t="shared" si="193"/>
        <v>0.50407034658055405</v>
      </c>
      <c r="L524" s="54">
        <f t="shared" si="203"/>
        <v>0.49376567169305829</v>
      </c>
      <c r="M524" s="24"/>
      <c r="N524" s="32">
        <f t="shared" si="194"/>
        <v>-0.33479210969268541</v>
      </c>
      <c r="O524" s="32">
        <f t="shared" si="204"/>
        <v>-0.16400000000000001</v>
      </c>
      <c r="P524" s="32"/>
      <c r="Q524" s="42"/>
      <c r="R524" s="32"/>
      <c r="S524" s="20"/>
      <c r="U524" s="23">
        <f t="shared" si="198"/>
        <v>1990.3509653780677</v>
      </c>
      <c r="V524" s="23">
        <f t="shared" si="199"/>
        <v>1990.3902562624187</v>
      </c>
      <c r="W524" s="23">
        <f t="shared" si="200"/>
        <v>356.09500000000003</v>
      </c>
      <c r="X524" s="23">
        <f t="shared" si="187"/>
        <v>350.53416666666664</v>
      </c>
      <c r="Y524" s="23">
        <f t="shared" si="189"/>
        <v>340.27827777777782</v>
      </c>
      <c r="Z524" s="23">
        <f t="shared" si="190"/>
        <v>3.0139710815118681</v>
      </c>
      <c r="AA524" s="47">
        <f t="shared" si="201"/>
        <v>4.6481727618685964</v>
      </c>
      <c r="AB524" s="24"/>
      <c r="AC524" s="32">
        <f t="shared" si="195"/>
        <v>-0.41113224344545607</v>
      </c>
      <c r="AD524" s="49">
        <f t="shared" si="205"/>
        <v>-0.22450000000000001</v>
      </c>
      <c r="AE524" s="32"/>
      <c r="AF524" s="32"/>
      <c r="AG524" s="20"/>
    </row>
    <row r="525" spans="1:33">
      <c r="A525" s="10">
        <f>Weekly!B525</f>
        <v>1960.02190195551</v>
      </c>
      <c r="B525" s="1">
        <f>Weekly!C525</f>
        <v>59.5</v>
      </c>
      <c r="C525" s="6"/>
      <c r="D525" s="14"/>
      <c r="F525" s="23">
        <f t="shared" si="196"/>
        <v>1963.0568977155501</v>
      </c>
      <c r="G525" s="23">
        <f t="shared" si="197"/>
        <v>1963.0699946770005</v>
      </c>
      <c r="H525" s="23">
        <f t="shared" si="202"/>
        <v>65.92</v>
      </c>
      <c r="I525" s="23">
        <f t="shared" si="191"/>
        <v>65.725000000000009</v>
      </c>
      <c r="J525" s="23">
        <f t="shared" si="192"/>
        <v>64.879444444444445</v>
      </c>
      <c r="K525" s="23">
        <f t="shared" si="193"/>
        <v>1.3032718803250631</v>
      </c>
      <c r="L525" s="54">
        <f t="shared" si="203"/>
        <v>1.6038293244736046</v>
      </c>
      <c r="M525" s="24"/>
      <c r="N525" s="32">
        <f t="shared" si="194"/>
        <v>-0.86215926777584162</v>
      </c>
      <c r="O525" s="32">
        <f t="shared" si="204"/>
        <v>-0.16400000000000001</v>
      </c>
      <c r="P525" s="32"/>
      <c r="Q525" s="42"/>
      <c r="R525" s="32"/>
      <c r="S525" s="20"/>
      <c r="U525" s="23">
        <f t="shared" si="198"/>
        <v>1990.4295471467697</v>
      </c>
      <c r="V525" s="23">
        <f t="shared" si="199"/>
        <v>1990.4688380311206</v>
      </c>
      <c r="W525" s="23">
        <f t="shared" si="200"/>
        <v>358.76749999999998</v>
      </c>
      <c r="X525" s="23">
        <f t="shared" si="187"/>
        <v>358.35249999999996</v>
      </c>
      <c r="Y525" s="23">
        <f t="shared" si="189"/>
        <v>337.47911111111108</v>
      </c>
      <c r="Z525" s="23">
        <f t="shared" si="190"/>
        <v>6.1850906327700184</v>
      </c>
      <c r="AA525" s="47">
        <f t="shared" si="201"/>
        <v>6.3080612067512476</v>
      </c>
      <c r="AB525" s="24"/>
      <c r="AC525" s="32">
        <f t="shared" si="195"/>
        <v>0.27100400237680988</v>
      </c>
      <c r="AD525" s="49">
        <f t="shared" si="205"/>
        <v>-0.22450000000000001</v>
      </c>
      <c r="AE525" s="32"/>
      <c r="AF525" s="32"/>
      <c r="AG525" s="20"/>
    </row>
    <row r="526" spans="1:33">
      <c r="A526" s="10">
        <f>Weekly!B526</f>
        <v>1960.0410669110199</v>
      </c>
      <c r="B526" s="1">
        <f>Weekly!C526</f>
        <v>58.38</v>
      </c>
      <c r="C526" s="6"/>
      <c r="D526" s="14"/>
      <c r="F526" s="23">
        <f t="shared" si="196"/>
        <v>1963.0830916384507</v>
      </c>
      <c r="G526" s="23">
        <f t="shared" si="197"/>
        <v>1963.0961885999011</v>
      </c>
      <c r="H526" s="23">
        <f t="shared" si="202"/>
        <v>66.240000000000009</v>
      </c>
      <c r="I526" s="23">
        <f t="shared" si="191"/>
        <v>66.190000000000012</v>
      </c>
      <c r="J526" s="23">
        <f t="shared" si="192"/>
        <v>65.248888888888885</v>
      </c>
      <c r="K526" s="23">
        <f t="shared" si="193"/>
        <v>1.4423404400245365</v>
      </c>
      <c r="L526" s="54">
        <f t="shared" si="203"/>
        <v>1.5189700974048259</v>
      </c>
      <c r="M526" s="24"/>
      <c r="N526" s="32">
        <f t="shared" si="194"/>
        <v>-0.98611252263677629</v>
      </c>
      <c r="O526" s="32">
        <f t="shared" si="204"/>
        <v>-0.16400000000000001</v>
      </c>
      <c r="P526" s="32"/>
      <c r="Q526" s="42"/>
      <c r="R526" s="32"/>
      <c r="S526" s="20"/>
      <c r="U526" s="23">
        <f t="shared" si="198"/>
        <v>1990.5081289154716</v>
      </c>
      <c r="V526" s="23">
        <f t="shared" si="199"/>
        <v>1990.5474197998226</v>
      </c>
      <c r="W526" s="23">
        <f t="shared" si="200"/>
        <v>360.19500000000005</v>
      </c>
      <c r="X526" s="23">
        <f t="shared" ref="X526:X589" si="206">AVERAGE(W525:W527)</f>
        <v>349.63083333333338</v>
      </c>
      <c r="Y526" s="23">
        <f t="shared" si="189"/>
        <v>335.46438888888883</v>
      </c>
      <c r="Z526" s="23">
        <f t="shared" si="190"/>
        <v>4.22293540347638</v>
      </c>
      <c r="AA526" s="47">
        <f t="shared" si="201"/>
        <v>7.3720525725615493</v>
      </c>
      <c r="AB526" s="24"/>
      <c r="AC526" s="32">
        <f t="shared" si="195"/>
        <v>0.82633446361322205</v>
      </c>
      <c r="AD526" s="49">
        <f t="shared" si="205"/>
        <v>-0.22450000000000001</v>
      </c>
      <c r="AE526" s="32"/>
      <c r="AF526" s="32"/>
      <c r="AG526" s="20"/>
    </row>
    <row r="527" spans="1:33">
      <c r="A527" s="10">
        <f>Weekly!B527</f>
        <v>1960.0602318665299</v>
      </c>
      <c r="B527" s="1">
        <f>Weekly!C527</f>
        <v>57.38</v>
      </c>
      <c r="C527" s="6"/>
      <c r="D527" s="14"/>
      <c r="F527" s="23">
        <f t="shared" si="196"/>
        <v>1963.1092855613513</v>
      </c>
      <c r="G527" s="23">
        <f t="shared" si="197"/>
        <v>1963.1223825228017</v>
      </c>
      <c r="H527" s="23">
        <f t="shared" si="202"/>
        <v>66.41</v>
      </c>
      <c r="I527" s="23">
        <f t="shared" si="191"/>
        <v>66.19</v>
      </c>
      <c r="J527" s="23">
        <f t="shared" si="192"/>
        <v>65.607777777777784</v>
      </c>
      <c r="K527" s="23">
        <f t="shared" si="193"/>
        <v>0.88742865852624586</v>
      </c>
      <c r="L527" s="54">
        <f t="shared" si="203"/>
        <v>1.2227547546869388</v>
      </c>
      <c r="M527" s="24"/>
      <c r="N527" s="32">
        <f t="shared" si="194"/>
        <v>-0.64865276873951627</v>
      </c>
      <c r="O527" s="32">
        <f t="shared" si="204"/>
        <v>-0.16400000000000001</v>
      </c>
      <c r="P527" s="32"/>
      <c r="Q527" s="42"/>
      <c r="R527" s="32"/>
      <c r="S527" s="20"/>
      <c r="U527" s="23">
        <f t="shared" si="198"/>
        <v>1990.5867106841736</v>
      </c>
      <c r="V527" s="23">
        <f t="shared" si="199"/>
        <v>1990.6260015685245</v>
      </c>
      <c r="W527" s="23">
        <f t="shared" si="200"/>
        <v>329.93</v>
      </c>
      <c r="X527" s="23">
        <f t="shared" si="206"/>
        <v>335.38566666666662</v>
      </c>
      <c r="Y527" s="23">
        <f t="shared" si="189"/>
        <v>334.05855555555559</v>
      </c>
      <c r="Z527" s="23">
        <f t="shared" si="190"/>
        <v>0.39726900839405221</v>
      </c>
      <c r="AA527" s="47">
        <f t="shared" si="201"/>
        <v>-1.2358778085146183</v>
      </c>
      <c r="AB527" s="24"/>
      <c r="AC527" s="32">
        <f t="shared" si="195"/>
        <v>0.99501384564113726</v>
      </c>
      <c r="AD527" s="49">
        <f t="shared" si="205"/>
        <v>-0.22450000000000001</v>
      </c>
      <c r="AE527" s="32"/>
      <c r="AF527" s="32"/>
      <c r="AG527" s="20"/>
    </row>
    <row r="528" spans="1:33">
      <c r="A528" s="10">
        <f>Weekly!B528</f>
        <v>1960.0793968220398</v>
      </c>
      <c r="B528" s="1">
        <f>Weekly!C528</f>
        <v>55.61</v>
      </c>
      <c r="C528" s="6"/>
      <c r="D528" s="14"/>
      <c r="F528" s="23">
        <f t="shared" si="196"/>
        <v>1963.1354794842518</v>
      </c>
      <c r="G528" s="23">
        <f t="shared" si="197"/>
        <v>1963.1485764457022</v>
      </c>
      <c r="H528" s="23">
        <f t="shared" si="202"/>
        <v>65.92</v>
      </c>
      <c r="I528" s="23">
        <f t="shared" si="191"/>
        <v>65.681666666666658</v>
      </c>
      <c r="J528" s="23">
        <f t="shared" si="192"/>
        <v>65.973888888888894</v>
      </c>
      <c r="K528" s="23">
        <f t="shared" si="193"/>
        <v>-0.4429361784544561</v>
      </c>
      <c r="L528" s="54">
        <f t="shared" si="203"/>
        <v>-8.1682146977346548E-2</v>
      </c>
      <c r="M528" s="24"/>
      <c r="N528" s="32">
        <f t="shared" si="194"/>
        <v>-7.6811753786897377E-3</v>
      </c>
      <c r="O528" s="32">
        <f t="shared" si="204"/>
        <v>-0.16400000000000001</v>
      </c>
      <c r="P528" s="32"/>
      <c r="Q528" s="42"/>
      <c r="R528" s="32"/>
      <c r="S528" s="20"/>
      <c r="U528" s="23">
        <f t="shared" si="198"/>
        <v>1990.6652924528755</v>
      </c>
      <c r="V528" s="23">
        <f t="shared" si="199"/>
        <v>1990.7045833372265</v>
      </c>
      <c r="W528" s="23">
        <f t="shared" si="200"/>
        <v>316.03199999999998</v>
      </c>
      <c r="X528" s="23">
        <f t="shared" si="206"/>
        <v>317.714</v>
      </c>
      <c r="Y528" s="23">
        <f t="shared" si="189"/>
        <v>332.6757777777778</v>
      </c>
      <c r="Z528" s="23">
        <f t="shared" si="190"/>
        <v>-4.4974052146868448</v>
      </c>
      <c r="AA528" s="47">
        <f t="shared" si="201"/>
        <v>-5.0030025897754404</v>
      </c>
      <c r="AB528" s="24"/>
      <c r="AC528" s="32">
        <f t="shared" si="195"/>
        <v>0.6981151909473452</v>
      </c>
      <c r="AD528" s="49">
        <f t="shared" si="205"/>
        <v>-0.22450000000000001</v>
      </c>
      <c r="AE528" s="32"/>
      <c r="AF528" s="32"/>
      <c r="AG528" s="20"/>
    </row>
    <row r="529" spans="1:33">
      <c r="A529" s="10">
        <f>Weekly!B529</f>
        <v>1960.0985617775498</v>
      </c>
      <c r="B529" s="1">
        <f>Weekly!C529</f>
        <v>55.98</v>
      </c>
      <c r="C529" s="6"/>
      <c r="D529" s="14"/>
      <c r="F529" s="23">
        <f t="shared" si="196"/>
        <v>1963.1616734071524</v>
      </c>
      <c r="G529" s="23">
        <f t="shared" si="197"/>
        <v>1963.1747703686028</v>
      </c>
      <c r="H529" s="23">
        <f t="shared" si="202"/>
        <v>64.715000000000003</v>
      </c>
      <c r="I529" s="23">
        <f t="shared" si="191"/>
        <v>65.521666666666661</v>
      </c>
      <c r="J529" s="23">
        <f t="shared" si="192"/>
        <v>66.391111111111115</v>
      </c>
      <c r="K529" s="23">
        <f t="shared" si="193"/>
        <v>-1.3095795956620804</v>
      </c>
      <c r="L529" s="54">
        <f t="shared" si="203"/>
        <v>-2.5246016869728272</v>
      </c>
      <c r="M529" s="24"/>
      <c r="N529" s="32">
        <f t="shared" si="194"/>
        <v>0.6368845253084674</v>
      </c>
      <c r="O529" s="32">
        <f t="shared" si="204"/>
        <v>-0.16400000000000001</v>
      </c>
      <c r="P529" s="32"/>
      <c r="Q529" s="42"/>
      <c r="R529" s="32"/>
      <c r="S529" s="20"/>
      <c r="U529" s="23">
        <f t="shared" si="198"/>
        <v>1990.7438742215775</v>
      </c>
      <c r="V529" s="23">
        <f t="shared" si="199"/>
        <v>1990.7831651059284</v>
      </c>
      <c r="W529" s="23">
        <f t="shared" si="200"/>
        <v>307.18</v>
      </c>
      <c r="X529" s="23">
        <f t="shared" si="206"/>
        <v>312.55483333333331</v>
      </c>
      <c r="Y529" s="23">
        <f t="shared" si="189"/>
        <v>332.20772222222223</v>
      </c>
      <c r="Z529" s="23">
        <f t="shared" si="190"/>
        <v>-5.9158434841386942</v>
      </c>
      <c r="AA529" s="47">
        <f t="shared" si="201"/>
        <v>-7.5337569081192379</v>
      </c>
      <c r="AB529" s="24"/>
      <c r="AC529" s="32">
        <f t="shared" si="195"/>
        <v>7.4560679723790393E-2</v>
      </c>
      <c r="AD529" s="49">
        <f t="shared" si="205"/>
        <v>-0.22450000000000001</v>
      </c>
      <c r="AE529" s="32"/>
      <c r="AF529" s="32"/>
      <c r="AG529" s="20"/>
    </row>
    <row r="530" spans="1:33">
      <c r="A530" s="10">
        <f>Weekly!B530</f>
        <v>1960.1177267330597</v>
      </c>
      <c r="B530" s="1">
        <f>Weekly!C530</f>
        <v>55.46</v>
      </c>
      <c r="C530" s="6"/>
      <c r="D530" s="14"/>
      <c r="F530" s="23">
        <f t="shared" si="196"/>
        <v>1963.187867330053</v>
      </c>
      <c r="G530" s="23">
        <f t="shared" si="197"/>
        <v>1963.2009642915034</v>
      </c>
      <c r="H530" s="23">
        <f t="shared" si="202"/>
        <v>65.930000000000007</v>
      </c>
      <c r="I530" s="23">
        <f t="shared" si="191"/>
        <v>65.611666666666665</v>
      </c>
      <c r="J530" s="23">
        <f t="shared" si="192"/>
        <v>66.785000000000011</v>
      </c>
      <c r="K530" s="23">
        <f t="shared" si="193"/>
        <v>-1.7568815352749012</v>
      </c>
      <c r="L530" s="54">
        <f t="shared" si="203"/>
        <v>-1.2802275960170806</v>
      </c>
      <c r="M530" s="24"/>
      <c r="N530" s="32">
        <f t="shared" si="194"/>
        <v>0.98344487842297523</v>
      </c>
      <c r="O530" s="32">
        <f t="shared" si="204"/>
        <v>-0.16400000000000001</v>
      </c>
      <c r="P530" s="32"/>
      <c r="Q530" s="42"/>
      <c r="R530" s="32"/>
      <c r="S530" s="20"/>
      <c r="U530" s="23">
        <f t="shared" si="198"/>
        <v>1990.8224559902794</v>
      </c>
      <c r="V530" s="23">
        <f t="shared" si="199"/>
        <v>1990.8617468746304</v>
      </c>
      <c r="W530" s="23">
        <f t="shared" si="200"/>
        <v>314.45249999999999</v>
      </c>
      <c r="X530" s="23">
        <f t="shared" si="206"/>
        <v>316.25583333333333</v>
      </c>
      <c r="Y530" s="23">
        <f t="shared" si="189"/>
        <v>333.58522222222223</v>
      </c>
      <c r="Z530" s="23">
        <f t="shared" si="190"/>
        <v>-5.1948910606551717</v>
      </c>
      <c r="AA530" s="47">
        <f t="shared" si="201"/>
        <v>-5.7354825536836014</v>
      </c>
      <c r="AB530" s="24"/>
      <c r="AC530" s="32">
        <f t="shared" si="195"/>
        <v>-0.58388160219210117</v>
      </c>
      <c r="AD530" s="49">
        <f t="shared" si="205"/>
        <v>-0.22450000000000001</v>
      </c>
      <c r="AE530" s="32"/>
      <c r="AF530" s="32"/>
      <c r="AG530" s="20"/>
    </row>
    <row r="531" spans="1:33">
      <c r="A531" s="10">
        <f>Weekly!B531</f>
        <v>1960.1368916885697</v>
      </c>
      <c r="B531" s="1">
        <f>Weekly!C531</f>
        <v>56.24</v>
      </c>
      <c r="C531" s="6"/>
      <c r="D531" s="14"/>
      <c r="F531" s="23">
        <f t="shared" si="196"/>
        <v>1963.2140612529536</v>
      </c>
      <c r="G531" s="23">
        <f t="shared" si="197"/>
        <v>1963.227158214404</v>
      </c>
      <c r="H531" s="23">
        <f t="shared" si="202"/>
        <v>66.19</v>
      </c>
      <c r="I531" s="23">
        <f t="shared" si="191"/>
        <v>66.515000000000001</v>
      </c>
      <c r="J531" s="23">
        <f t="shared" si="192"/>
        <v>67.206111111111113</v>
      </c>
      <c r="K531" s="23">
        <f t="shared" si="193"/>
        <v>-1.0283456365575261</v>
      </c>
      <c r="L531" s="54">
        <f t="shared" si="203"/>
        <v>-1.5119326119483301</v>
      </c>
      <c r="M531" s="24"/>
      <c r="N531" s="32">
        <f t="shared" si="194"/>
        <v>0.86984044315447939</v>
      </c>
      <c r="O531" s="32">
        <f t="shared" si="204"/>
        <v>-0.16400000000000001</v>
      </c>
      <c r="P531" s="32"/>
      <c r="Q531" s="42"/>
      <c r="R531" s="32"/>
      <c r="S531" s="20"/>
      <c r="U531" s="23">
        <f t="shared" si="198"/>
        <v>1990.9010377589814</v>
      </c>
      <c r="V531" s="23">
        <f t="shared" si="199"/>
        <v>1990.9403286433324</v>
      </c>
      <c r="W531" s="23">
        <f t="shared" si="200"/>
        <v>327.13499999999999</v>
      </c>
      <c r="X531" s="23">
        <f t="shared" si="206"/>
        <v>321.96083333333331</v>
      </c>
      <c r="Y531" s="23">
        <f t="shared" si="189"/>
        <v>335.18744444444445</v>
      </c>
      <c r="Z531" s="23">
        <f t="shared" si="190"/>
        <v>-3.9460341759022466</v>
      </c>
      <c r="AA531" s="47">
        <f t="shared" si="201"/>
        <v>-2.4023705475576418</v>
      </c>
      <c r="AB531" s="24"/>
      <c r="AC531" s="32">
        <f t="shared" si="195"/>
        <v>-0.96911919332164331</v>
      </c>
      <c r="AD531" s="49">
        <f t="shared" si="205"/>
        <v>-0.22450000000000001</v>
      </c>
      <c r="AE531" s="32"/>
      <c r="AF531" s="32"/>
      <c r="AG531" s="20"/>
    </row>
    <row r="532" spans="1:33">
      <c r="A532" s="10">
        <f>Weekly!B532</f>
        <v>1960.1560566440796</v>
      </c>
      <c r="B532" s="1">
        <f>Weekly!C532</f>
        <v>56.16</v>
      </c>
      <c r="C532" s="6"/>
      <c r="D532" s="14"/>
      <c r="F532" s="23">
        <f t="shared" si="196"/>
        <v>1963.2402551758541</v>
      </c>
      <c r="G532" s="23">
        <f t="shared" si="197"/>
        <v>1963.2533521373045</v>
      </c>
      <c r="H532" s="23">
        <f t="shared" si="202"/>
        <v>67.424999999999997</v>
      </c>
      <c r="I532" s="23">
        <f t="shared" si="191"/>
        <v>67.461666666666659</v>
      </c>
      <c r="J532" s="23">
        <f t="shared" si="192"/>
        <v>67.662777777777762</v>
      </c>
      <c r="K532" s="23">
        <f t="shared" si="193"/>
        <v>-0.29722562052004742</v>
      </c>
      <c r="L532" s="54">
        <f t="shared" si="203"/>
        <v>-0.35141592702370161</v>
      </c>
      <c r="M532" s="24"/>
      <c r="N532" s="32">
        <f t="shared" si="194"/>
        <v>0.34922799733726267</v>
      </c>
      <c r="O532" s="32">
        <f t="shared" si="204"/>
        <v>-0.16400000000000001</v>
      </c>
      <c r="P532" s="32"/>
      <c r="Q532" s="42"/>
      <c r="R532" s="32"/>
      <c r="S532" s="20"/>
      <c r="U532" s="23">
        <f t="shared" si="198"/>
        <v>1990.9796195276833</v>
      </c>
      <c r="V532" s="23">
        <f t="shared" si="199"/>
        <v>1991.0189104120343</v>
      </c>
      <c r="W532" s="23">
        <f t="shared" si="200"/>
        <v>324.29500000000002</v>
      </c>
      <c r="X532" s="23">
        <f t="shared" si="206"/>
        <v>334.4375</v>
      </c>
      <c r="Y532" s="23">
        <f t="shared" si="189"/>
        <v>340.74411111111107</v>
      </c>
      <c r="Z532" s="23">
        <f t="shared" si="190"/>
        <v>-1.8508349536977331</v>
      </c>
      <c r="AA532" s="47">
        <f t="shared" si="201"/>
        <v>-4.8274087723697345</v>
      </c>
      <c r="AB532" s="24"/>
      <c r="AC532" s="32">
        <f t="shared" si="195"/>
        <v>-0.90089514333675036</v>
      </c>
      <c r="AD532" s="49">
        <f t="shared" si="205"/>
        <v>-0.22450000000000001</v>
      </c>
      <c r="AE532" s="32"/>
      <c r="AF532" s="32"/>
      <c r="AG532" s="20"/>
    </row>
    <row r="533" spans="1:33">
      <c r="A533" s="10">
        <f>Weekly!B533</f>
        <v>1960.1752215995896</v>
      </c>
      <c r="B533" s="1">
        <f>Weekly!C533</f>
        <v>54.57</v>
      </c>
      <c r="C533" s="6"/>
      <c r="D533" s="14"/>
      <c r="F533" s="23">
        <f t="shared" si="196"/>
        <v>1963.2664490987547</v>
      </c>
      <c r="G533" s="23">
        <f t="shared" si="197"/>
        <v>1963.2795460602051</v>
      </c>
      <c r="H533" s="23">
        <f t="shared" si="202"/>
        <v>68.77</v>
      </c>
      <c r="I533" s="23">
        <f t="shared" si="191"/>
        <v>68.553333333333327</v>
      </c>
      <c r="J533" s="23">
        <f t="shared" si="192"/>
        <v>68.133333333333326</v>
      </c>
      <c r="K533" s="23">
        <f t="shared" si="193"/>
        <v>0.6164383561643838</v>
      </c>
      <c r="L533" s="54">
        <f t="shared" si="203"/>
        <v>0.93444227005872182</v>
      </c>
      <c r="M533" s="24"/>
      <c r="N533" s="32">
        <f t="shared" si="194"/>
        <v>-0.33479210966963296</v>
      </c>
      <c r="O533" s="32">
        <f t="shared" si="204"/>
        <v>-0.16400000000000001</v>
      </c>
      <c r="P533" s="32"/>
      <c r="Q533" s="42"/>
      <c r="R533" s="32"/>
      <c r="S533" s="20"/>
      <c r="U533" s="23">
        <f t="shared" si="198"/>
        <v>1991.0582012963853</v>
      </c>
      <c r="V533" s="23">
        <f t="shared" si="199"/>
        <v>1991.0974921807363</v>
      </c>
      <c r="W533" s="23">
        <f t="shared" si="200"/>
        <v>351.88249999999999</v>
      </c>
      <c r="X533" s="23">
        <f t="shared" si="206"/>
        <v>349.11416666666668</v>
      </c>
      <c r="Y533" s="23">
        <f t="shared" si="189"/>
        <v>347.82777777777778</v>
      </c>
      <c r="Z533" s="23">
        <f t="shared" si="190"/>
        <v>0.36983500774649958</v>
      </c>
      <c r="AA533" s="47">
        <f t="shared" si="201"/>
        <v>1.1657269721605523</v>
      </c>
      <c r="AB533" s="24"/>
      <c r="AC533" s="32">
        <f t="shared" si="195"/>
        <v>-0.41113224345114968</v>
      </c>
      <c r="AD533" s="49">
        <f t="shared" si="205"/>
        <v>-0.22450000000000001</v>
      </c>
      <c r="AE533" s="32"/>
      <c r="AF533" s="32"/>
      <c r="AG533" s="20"/>
    </row>
    <row r="534" spans="1:33">
      <c r="A534" s="10">
        <f>Weekly!B534</f>
        <v>1960.1943865550995</v>
      </c>
      <c r="B534" s="1">
        <f>Weekly!C534</f>
        <v>54.24</v>
      </c>
      <c r="C534" s="6"/>
      <c r="D534" s="14"/>
      <c r="F534" s="23">
        <f t="shared" si="196"/>
        <v>1963.2926430216553</v>
      </c>
      <c r="G534" s="23">
        <f t="shared" si="197"/>
        <v>1963.3057399831057</v>
      </c>
      <c r="H534" s="23">
        <f t="shared" si="202"/>
        <v>69.465000000000003</v>
      </c>
      <c r="I534" s="23">
        <f t="shared" si="191"/>
        <v>69.421666666666667</v>
      </c>
      <c r="J534" s="23">
        <f t="shared" si="192"/>
        <v>68.809444444444424</v>
      </c>
      <c r="K534" s="23">
        <f t="shared" si="193"/>
        <v>0.88973574363986341</v>
      </c>
      <c r="L534" s="54">
        <f t="shared" si="203"/>
        <v>0.95271159482310797</v>
      </c>
      <c r="M534" s="24"/>
      <c r="N534" s="32">
        <f t="shared" si="194"/>
        <v>-0.86215926776344709</v>
      </c>
      <c r="O534" s="32">
        <f t="shared" si="204"/>
        <v>-0.16400000000000001</v>
      </c>
      <c r="P534" s="32"/>
      <c r="Q534" s="42"/>
      <c r="R534" s="32"/>
      <c r="S534" s="20"/>
      <c r="U534" s="23">
        <f t="shared" si="198"/>
        <v>1991.1367830650872</v>
      </c>
      <c r="V534" s="23">
        <f t="shared" si="199"/>
        <v>1991.1760739494382</v>
      </c>
      <c r="W534" s="23">
        <f t="shared" si="200"/>
        <v>371.16499999999996</v>
      </c>
      <c r="X534" s="23">
        <f t="shared" si="206"/>
        <v>365.88749999999999</v>
      </c>
      <c r="Y534" s="23">
        <f t="shared" si="189"/>
        <v>355.59733333333338</v>
      </c>
      <c r="Z534" s="23">
        <f t="shared" si="190"/>
        <v>2.8937693571005285</v>
      </c>
      <c r="AA534" s="47">
        <f t="shared" si="201"/>
        <v>4.377891847707871</v>
      </c>
      <c r="AB534" s="24"/>
      <c r="AC534" s="32">
        <f t="shared" si="195"/>
        <v>0.2710040023708114</v>
      </c>
      <c r="AD534" s="49">
        <f t="shared" si="205"/>
        <v>-0.22450000000000001</v>
      </c>
      <c r="AE534" s="32"/>
      <c r="AF534" s="32"/>
      <c r="AG534" s="20"/>
    </row>
    <row r="535" spans="1:33">
      <c r="A535" s="10">
        <f>Weekly!B535</f>
        <v>1960.2135515106095</v>
      </c>
      <c r="B535" s="1">
        <f>Weekly!C535</f>
        <v>55.01</v>
      </c>
      <c r="C535" s="6"/>
      <c r="D535" s="14"/>
      <c r="F535" s="23">
        <f t="shared" si="196"/>
        <v>1963.3188369445559</v>
      </c>
      <c r="G535" s="23">
        <f t="shared" si="197"/>
        <v>1963.3319339060063</v>
      </c>
      <c r="H535" s="23">
        <f t="shared" si="202"/>
        <v>70.03</v>
      </c>
      <c r="I535" s="23">
        <f t="shared" si="191"/>
        <v>70.004999999999995</v>
      </c>
      <c r="J535" s="23">
        <f t="shared" si="192"/>
        <v>69.307222222222208</v>
      </c>
      <c r="K535" s="23">
        <f t="shared" si="193"/>
        <v>1.0067894158858115</v>
      </c>
      <c r="L535" s="54">
        <f t="shared" si="203"/>
        <v>1.0428606927288531</v>
      </c>
      <c r="M535" s="24"/>
      <c r="N535" s="32">
        <f t="shared" si="194"/>
        <v>-0.98611252264083926</v>
      </c>
      <c r="O535" s="32">
        <f t="shared" si="204"/>
        <v>-0.16400000000000001</v>
      </c>
      <c r="P535" s="32"/>
      <c r="Q535" s="42"/>
      <c r="R535" s="32"/>
      <c r="S535" s="20"/>
      <c r="U535" s="23">
        <f t="shared" si="198"/>
        <v>1991.2153648337892</v>
      </c>
      <c r="V535" s="23">
        <f t="shared" si="199"/>
        <v>1991.2546557181402</v>
      </c>
      <c r="W535" s="23">
        <f t="shared" si="200"/>
        <v>374.61500000000001</v>
      </c>
      <c r="X535" s="23">
        <f t="shared" si="206"/>
        <v>375.24</v>
      </c>
      <c r="Y535" s="23">
        <f t="shared" si="189"/>
        <v>363.42066666666665</v>
      </c>
      <c r="Z535" s="23">
        <f t="shared" si="190"/>
        <v>3.2522457904613722</v>
      </c>
      <c r="AA535" s="47">
        <f t="shared" si="201"/>
        <v>3.0802687794310168</v>
      </c>
      <c r="AB535" s="24"/>
      <c r="AC535" s="32">
        <f t="shared" si="195"/>
        <v>0.82633446360971252</v>
      </c>
      <c r="AD535" s="49">
        <f t="shared" si="205"/>
        <v>-0.22450000000000001</v>
      </c>
      <c r="AE535" s="32"/>
      <c r="AF535" s="32"/>
      <c r="AG535" s="20"/>
    </row>
    <row r="536" spans="1:33">
      <c r="A536" s="10">
        <f>Weekly!B536</f>
        <v>1960.2327164661194</v>
      </c>
      <c r="B536" s="1">
        <f>Weekly!C536</f>
        <v>55.98</v>
      </c>
      <c r="C536" s="6"/>
      <c r="D536" s="14"/>
      <c r="F536" s="23">
        <f t="shared" si="196"/>
        <v>1963.3450308674564</v>
      </c>
      <c r="G536" s="23">
        <f t="shared" si="197"/>
        <v>1963.3581278289068</v>
      </c>
      <c r="H536" s="23">
        <f t="shared" si="202"/>
        <v>70.52</v>
      </c>
      <c r="I536" s="23">
        <f t="shared" si="191"/>
        <v>70.234999999999999</v>
      </c>
      <c r="J536" s="23">
        <f t="shared" si="192"/>
        <v>69.75833333333334</v>
      </c>
      <c r="K536" s="23">
        <f t="shared" si="193"/>
        <v>0.68331143232587266</v>
      </c>
      <c r="L536" s="54">
        <f t="shared" si="203"/>
        <v>1.0918647712339968</v>
      </c>
      <c r="M536" s="24"/>
      <c r="N536" s="32">
        <f t="shared" si="194"/>
        <v>-0.648652768758049</v>
      </c>
      <c r="O536" s="32">
        <f t="shared" si="204"/>
        <v>-0.16400000000000001</v>
      </c>
      <c r="P536" s="32"/>
      <c r="Q536" s="42"/>
      <c r="R536" s="32"/>
      <c r="S536" s="20"/>
      <c r="U536" s="23">
        <f t="shared" si="198"/>
        <v>1991.2939466024911</v>
      </c>
      <c r="V536" s="23">
        <f t="shared" si="199"/>
        <v>1991.3332374868421</v>
      </c>
      <c r="W536" s="23">
        <f t="shared" si="200"/>
        <v>379.94</v>
      </c>
      <c r="X536" s="23">
        <f t="shared" si="206"/>
        <v>378.1133333333334</v>
      </c>
      <c r="Y536" s="23">
        <f t="shared" si="189"/>
        <v>370.52455555555554</v>
      </c>
      <c r="Z536" s="23">
        <f t="shared" si="190"/>
        <v>2.0481173687394216</v>
      </c>
      <c r="AA536" s="47">
        <f t="shared" si="201"/>
        <v>2.5411121350181975</v>
      </c>
      <c r="AB536" s="24"/>
      <c r="AC536" s="32">
        <f t="shared" si="195"/>
        <v>0.99501384564175877</v>
      </c>
      <c r="AD536" s="49">
        <f t="shared" si="205"/>
        <v>-0.22450000000000001</v>
      </c>
      <c r="AE536" s="32"/>
      <c r="AF536" s="32"/>
      <c r="AG536" s="20"/>
    </row>
    <row r="537" spans="1:33">
      <c r="A537" s="10">
        <f>Weekly!B537</f>
        <v>1960.2518814216294</v>
      </c>
      <c r="B537" s="1">
        <f>Weekly!C537</f>
        <v>55.43</v>
      </c>
      <c r="C537" s="6"/>
      <c r="D537" s="14"/>
      <c r="F537" s="23">
        <f t="shared" si="196"/>
        <v>1963.371224790357</v>
      </c>
      <c r="G537" s="23">
        <f t="shared" si="197"/>
        <v>1963.3843217518074</v>
      </c>
      <c r="H537" s="23">
        <f t="shared" si="202"/>
        <v>70.155000000000001</v>
      </c>
      <c r="I537" s="23">
        <f t="shared" si="191"/>
        <v>70.491666666666674</v>
      </c>
      <c r="J537" s="23">
        <f t="shared" si="192"/>
        <v>69.974444444444458</v>
      </c>
      <c r="K537" s="23">
        <f t="shared" si="193"/>
        <v>0.73915874049255148</v>
      </c>
      <c r="L537" s="54">
        <f t="shared" si="203"/>
        <v>0.25803070962413521</v>
      </c>
      <c r="M537" s="24"/>
      <c r="N537" s="32">
        <f t="shared" si="194"/>
        <v>-7.6811754031532471E-3</v>
      </c>
      <c r="O537" s="32">
        <f t="shared" si="204"/>
        <v>-0.16400000000000001</v>
      </c>
      <c r="P537" s="32"/>
      <c r="Q537" s="42"/>
      <c r="R537" s="32"/>
      <c r="S537" s="20"/>
      <c r="U537" s="23">
        <f t="shared" si="198"/>
        <v>1991.3725283711931</v>
      </c>
      <c r="V537" s="23">
        <f t="shared" si="199"/>
        <v>1991.4118192555441</v>
      </c>
      <c r="W537" s="23">
        <f t="shared" si="200"/>
        <v>379.78500000000003</v>
      </c>
      <c r="X537" s="23">
        <f t="shared" si="206"/>
        <v>378.94366666666673</v>
      </c>
      <c r="Y537" s="23">
        <f t="shared" si="189"/>
        <v>377.23233333333337</v>
      </c>
      <c r="Z537" s="23">
        <f t="shared" si="190"/>
        <v>0.45365499776000018</v>
      </c>
      <c r="AA537" s="47">
        <f t="shared" si="201"/>
        <v>0.6766828930358626</v>
      </c>
      <c r="AB537" s="24"/>
      <c r="AC537" s="32">
        <f t="shared" si="195"/>
        <v>0.69811519095180696</v>
      </c>
      <c r="AD537" s="49">
        <f t="shared" si="205"/>
        <v>-0.22450000000000001</v>
      </c>
      <c r="AE537" s="32"/>
      <c r="AF537" s="32"/>
      <c r="AG537" s="20"/>
    </row>
    <row r="538" spans="1:33">
      <c r="A538" s="10">
        <f>Weekly!B538</f>
        <v>1960.2710463771393</v>
      </c>
      <c r="B538" s="1">
        <f>Weekly!C538</f>
        <v>56.39</v>
      </c>
      <c r="C538" s="6"/>
      <c r="D538" s="14"/>
      <c r="F538" s="23">
        <f t="shared" si="196"/>
        <v>1963.3974187132576</v>
      </c>
      <c r="G538" s="23">
        <f t="shared" si="197"/>
        <v>1963.410515674708</v>
      </c>
      <c r="H538" s="23">
        <f t="shared" si="202"/>
        <v>70.8</v>
      </c>
      <c r="I538" s="23">
        <f t="shared" si="191"/>
        <v>70.454999999999998</v>
      </c>
      <c r="J538" s="23">
        <f t="shared" si="192"/>
        <v>70.135555555555555</v>
      </c>
      <c r="K538" s="23">
        <f t="shared" si="193"/>
        <v>0.45546719051994256</v>
      </c>
      <c r="L538" s="54">
        <f t="shared" si="203"/>
        <v>0.94737175628147874</v>
      </c>
      <c r="M538" s="24"/>
      <c r="N538" s="32">
        <f t="shared" si="194"/>
        <v>0.63688452528960648</v>
      </c>
      <c r="O538" s="32">
        <f t="shared" si="204"/>
        <v>-0.16400000000000001</v>
      </c>
      <c r="P538" s="32"/>
      <c r="Q538" s="42"/>
      <c r="R538" s="32"/>
      <c r="S538" s="20"/>
      <c r="U538" s="23">
        <f t="shared" si="198"/>
        <v>1991.451110139895</v>
      </c>
      <c r="V538" s="23">
        <f t="shared" si="199"/>
        <v>1991.490401024246</v>
      </c>
      <c r="W538" s="23">
        <f t="shared" si="200"/>
        <v>377.10599999999999</v>
      </c>
      <c r="X538" s="23">
        <f t="shared" si="206"/>
        <v>380.58450000000011</v>
      </c>
      <c r="Y538" s="23">
        <f t="shared" si="189"/>
        <v>381.17511111111111</v>
      </c>
      <c r="Z538" s="23">
        <f t="shared" si="190"/>
        <v>-0.15494482559194056</v>
      </c>
      <c r="AA538" s="47">
        <f t="shared" si="201"/>
        <v>-1.0675175247538582</v>
      </c>
      <c r="AB538" s="24"/>
      <c r="AC538" s="32">
        <f t="shared" si="195"/>
        <v>7.4560679730018925E-2</v>
      </c>
      <c r="AD538" s="49">
        <f t="shared" si="205"/>
        <v>-0.22450000000000001</v>
      </c>
      <c r="AE538" s="32"/>
      <c r="AF538" s="32"/>
      <c r="AG538" s="20"/>
    </row>
    <row r="539" spans="1:33">
      <c r="A539" s="10">
        <f>Weekly!B539</f>
        <v>1960.2902113326493</v>
      </c>
      <c r="B539" s="1">
        <f>Weekly!C539</f>
        <v>56.43</v>
      </c>
      <c r="C539" s="6"/>
      <c r="D539" s="14"/>
      <c r="F539" s="23">
        <f t="shared" si="196"/>
        <v>1963.4236126361582</v>
      </c>
      <c r="G539" s="23">
        <f t="shared" si="197"/>
        <v>1963.4367095976086</v>
      </c>
      <c r="H539" s="23">
        <f t="shared" si="202"/>
        <v>70.41</v>
      </c>
      <c r="I539" s="23">
        <f t="shared" si="191"/>
        <v>70.486666666666665</v>
      </c>
      <c r="J539" s="23">
        <f t="shared" si="192"/>
        <v>70.083333333333329</v>
      </c>
      <c r="K539" s="23">
        <f t="shared" si="193"/>
        <v>0.57550535077288689</v>
      </c>
      <c r="L539" s="54">
        <f t="shared" si="203"/>
        <v>0.46611177170035045</v>
      </c>
      <c r="M539" s="24"/>
      <c r="N539" s="32">
        <f t="shared" si="194"/>
        <v>0.98344487841854211</v>
      </c>
      <c r="O539" s="32">
        <f t="shared" si="204"/>
        <v>-0.16400000000000001</v>
      </c>
      <c r="P539" s="32"/>
      <c r="Q539" s="42"/>
      <c r="R539" s="32"/>
      <c r="S539" s="20"/>
      <c r="U539" s="23">
        <f t="shared" si="198"/>
        <v>1991.529691908597</v>
      </c>
      <c r="V539" s="23">
        <f t="shared" si="199"/>
        <v>1991.568982792948</v>
      </c>
      <c r="W539" s="23">
        <f t="shared" si="200"/>
        <v>384.86250000000007</v>
      </c>
      <c r="X539" s="23">
        <f t="shared" si="206"/>
        <v>384.3461666666667</v>
      </c>
      <c r="Y539" s="23">
        <f t="shared" si="189"/>
        <v>382.34761111111112</v>
      </c>
      <c r="Z539" s="23">
        <f t="shared" si="190"/>
        <v>0.5227064319161645</v>
      </c>
      <c r="AA539" s="47">
        <f t="shared" si="201"/>
        <v>0.65774934007842845</v>
      </c>
      <c r="AB539" s="24"/>
      <c r="AC539" s="32">
        <f t="shared" si="195"/>
        <v>-0.58388160218703056</v>
      </c>
      <c r="AD539" s="49">
        <f t="shared" si="205"/>
        <v>-0.22450000000000001</v>
      </c>
      <c r="AE539" s="32"/>
      <c r="AF539" s="32"/>
      <c r="AG539" s="20"/>
    </row>
    <row r="540" spans="1:33">
      <c r="A540" s="10">
        <f>Weekly!B540</f>
        <v>1960.3093762881592</v>
      </c>
      <c r="B540" s="1">
        <f>Weekly!C540</f>
        <v>55.42</v>
      </c>
      <c r="C540" s="6"/>
      <c r="D540" s="14"/>
      <c r="F540" s="23">
        <f t="shared" si="196"/>
        <v>1963.4498065590587</v>
      </c>
      <c r="G540" s="23">
        <f t="shared" si="197"/>
        <v>1963.4629035205091</v>
      </c>
      <c r="H540" s="23">
        <f t="shared" si="202"/>
        <v>70.25</v>
      </c>
      <c r="I540" s="23">
        <f t="shared" si="191"/>
        <v>70.010000000000005</v>
      </c>
      <c r="J540" s="23">
        <f t="shared" si="192"/>
        <v>69.917777777777772</v>
      </c>
      <c r="K540" s="23">
        <f t="shared" si="193"/>
        <v>0.1319009630359691</v>
      </c>
      <c r="L540" s="54">
        <f t="shared" si="203"/>
        <v>0.4751613005752775</v>
      </c>
      <c r="M540" s="24"/>
      <c r="N540" s="32">
        <f t="shared" si="194"/>
        <v>0.86984044316649234</v>
      </c>
      <c r="O540" s="32">
        <f t="shared" si="204"/>
        <v>-0.16400000000000001</v>
      </c>
      <c r="P540" s="32"/>
      <c r="Q540" s="42"/>
      <c r="R540" s="32"/>
      <c r="S540" s="20"/>
      <c r="U540" s="23">
        <f t="shared" si="198"/>
        <v>1991.6082736772989</v>
      </c>
      <c r="V540" s="23">
        <f t="shared" si="199"/>
        <v>1991.6475645616499</v>
      </c>
      <c r="W540" s="23">
        <f t="shared" si="200"/>
        <v>391.07000000000005</v>
      </c>
      <c r="X540" s="23">
        <f t="shared" si="206"/>
        <v>386.86583333333334</v>
      </c>
      <c r="Y540" s="23">
        <f t="shared" si="189"/>
        <v>383.97566666666671</v>
      </c>
      <c r="Z540" s="23">
        <f t="shared" si="190"/>
        <v>0.75269526627987915</v>
      </c>
      <c r="AA540" s="47">
        <f t="shared" si="201"/>
        <v>1.8475997176904402</v>
      </c>
      <c r="AB540" s="24"/>
      <c r="AC540" s="32">
        <f t="shared" si="195"/>
        <v>-0.9691191933201031</v>
      </c>
      <c r="AD540" s="49">
        <f t="shared" si="205"/>
        <v>-0.22450000000000001</v>
      </c>
      <c r="AE540" s="32"/>
      <c r="AF540" s="32"/>
      <c r="AG540" s="20"/>
    </row>
    <row r="541" spans="1:33">
      <c r="A541" s="10">
        <f>Weekly!B541</f>
        <v>1960.3285412436692</v>
      </c>
      <c r="B541" s="1">
        <f>Weekly!C541</f>
        <v>54.37</v>
      </c>
      <c r="C541" s="6"/>
      <c r="D541" s="14"/>
      <c r="F541" s="23">
        <f t="shared" si="196"/>
        <v>1963.4760004819593</v>
      </c>
      <c r="G541" s="23">
        <f t="shared" si="197"/>
        <v>1963.4890974434097</v>
      </c>
      <c r="H541" s="23">
        <f t="shared" si="202"/>
        <v>69.37</v>
      </c>
      <c r="I541" s="23">
        <f t="shared" si="191"/>
        <v>69.946666666666673</v>
      </c>
      <c r="J541" s="23">
        <f t="shared" si="192"/>
        <v>69.847777777777779</v>
      </c>
      <c r="K541" s="23">
        <f t="shared" si="193"/>
        <v>0.14157771662186569</v>
      </c>
      <c r="L541" s="54">
        <f t="shared" si="203"/>
        <v>-0.6840271701955003</v>
      </c>
      <c r="M541" s="24"/>
      <c r="N541" s="32">
        <f t="shared" si="194"/>
        <v>0.34922799736018656</v>
      </c>
      <c r="O541" s="32">
        <f t="shared" si="204"/>
        <v>-0.16400000000000001</v>
      </c>
      <c r="P541" s="32"/>
      <c r="Q541" s="42"/>
      <c r="R541" s="32"/>
      <c r="S541" s="20"/>
      <c r="U541" s="23">
        <f t="shared" si="198"/>
        <v>1991.6868554460009</v>
      </c>
      <c r="V541" s="23">
        <f t="shared" si="199"/>
        <v>1991.7261463303519</v>
      </c>
      <c r="W541" s="23">
        <f t="shared" si="200"/>
        <v>384.66499999999996</v>
      </c>
      <c r="X541" s="23">
        <f t="shared" si="206"/>
        <v>387.70083333333332</v>
      </c>
      <c r="Y541" s="23">
        <f t="shared" ref="Y541:Y604" si="207">AVERAGE(W537:W545)</f>
        <v>388.11511111111116</v>
      </c>
      <c r="Z541" s="23">
        <f t="shared" ref="Z541:Z604" si="208">100*((X541/Y541)-1)</f>
        <v>-0.10674095543248274</v>
      </c>
      <c r="AA541" s="47">
        <f t="shared" si="201"/>
        <v>-0.88894016551792632</v>
      </c>
      <c r="AB541" s="24"/>
      <c r="AC541" s="32">
        <f t="shared" si="195"/>
        <v>-0.90089514333945508</v>
      </c>
      <c r="AD541" s="49">
        <f t="shared" si="205"/>
        <v>-0.22450000000000001</v>
      </c>
      <c r="AE541" s="32"/>
      <c r="AF541" s="32"/>
      <c r="AG541" s="20"/>
    </row>
    <row r="542" spans="1:33">
      <c r="A542" s="10">
        <f>Weekly!B542</f>
        <v>1960.3477061991791</v>
      </c>
      <c r="B542" s="1">
        <f>Weekly!C542</f>
        <v>54.75</v>
      </c>
      <c r="C542" s="6"/>
      <c r="D542" s="14"/>
      <c r="F542" s="23">
        <f t="shared" si="196"/>
        <v>1963.5021944048599</v>
      </c>
      <c r="G542" s="23">
        <f t="shared" si="197"/>
        <v>1963.5152913663103</v>
      </c>
      <c r="H542" s="23">
        <f t="shared" si="202"/>
        <v>70.22</v>
      </c>
      <c r="I542" s="23">
        <f t="shared" si="191"/>
        <v>69.528333333333336</v>
      </c>
      <c r="J542" s="23">
        <f t="shared" si="192"/>
        <v>69.996111111111119</v>
      </c>
      <c r="K542" s="23">
        <f t="shared" si="193"/>
        <v>-0.66829109553706578</v>
      </c>
      <c r="L542" s="54">
        <f t="shared" si="203"/>
        <v>0.31985903978790642</v>
      </c>
      <c r="M542" s="24"/>
      <c r="N542" s="32">
        <f t="shared" si="194"/>
        <v>-0.33479210964658052</v>
      </c>
      <c r="O542" s="32">
        <f t="shared" si="204"/>
        <v>-0.16400000000000001</v>
      </c>
      <c r="P542" s="32"/>
      <c r="Q542" s="42"/>
      <c r="R542" s="32"/>
      <c r="S542" s="20"/>
      <c r="U542" s="23">
        <f t="shared" si="198"/>
        <v>1991.7654372147028</v>
      </c>
      <c r="V542" s="23">
        <f t="shared" si="199"/>
        <v>1991.8047280990538</v>
      </c>
      <c r="W542" s="23">
        <f t="shared" si="200"/>
        <v>387.36750000000001</v>
      </c>
      <c r="X542" s="23">
        <f t="shared" si="206"/>
        <v>384.58333333333331</v>
      </c>
      <c r="Y542" s="23">
        <f t="shared" si="207"/>
        <v>391.5773333333334</v>
      </c>
      <c r="Z542" s="23">
        <f t="shared" si="208"/>
        <v>-1.7861095126378013</v>
      </c>
      <c r="AA542" s="47">
        <f t="shared" si="201"/>
        <v>-1.0750962772785755</v>
      </c>
      <c r="AB542" s="24"/>
      <c r="AC542" s="32">
        <f t="shared" si="195"/>
        <v>-0.41113224345683036</v>
      </c>
      <c r="AD542" s="49">
        <f t="shared" si="205"/>
        <v>-0.22450000000000001</v>
      </c>
      <c r="AE542" s="32"/>
      <c r="AF542" s="32"/>
      <c r="AG542" s="20"/>
    </row>
    <row r="543" spans="1:33">
      <c r="A543" s="10">
        <f>Weekly!B543</f>
        <v>1960.3668711546891</v>
      </c>
      <c r="B543" s="1">
        <f>Weekly!C543</f>
        <v>55.3</v>
      </c>
      <c r="C543" s="6"/>
      <c r="D543" s="14"/>
      <c r="F543" s="23">
        <f t="shared" si="196"/>
        <v>1963.5283883277605</v>
      </c>
      <c r="G543" s="23">
        <f t="shared" si="197"/>
        <v>1963.5414852892109</v>
      </c>
      <c r="H543" s="23">
        <f t="shared" si="202"/>
        <v>68.995000000000005</v>
      </c>
      <c r="I543" s="23">
        <f t="shared" ref="I543:I606" si="209">AVERAGE(H542:H544)</f>
        <v>69.251666666666665</v>
      </c>
      <c r="J543" s="23">
        <f t="shared" ref="J543:J606" si="210">AVERAGE(H539:H547)</f>
        <v>70.102777777777774</v>
      </c>
      <c r="K543" s="23">
        <f t="shared" ref="K543:K606" si="211">100*((I543/J543)-1)</f>
        <v>-1.2140904227919247</v>
      </c>
      <c r="L543" s="54">
        <f t="shared" si="203"/>
        <v>-1.5802195189602464</v>
      </c>
      <c r="M543" s="24"/>
      <c r="N543" s="32">
        <f t="shared" si="194"/>
        <v>-0.86215926775111018</v>
      </c>
      <c r="O543" s="32">
        <f t="shared" si="204"/>
        <v>-0.16400000000000001</v>
      </c>
      <c r="P543" s="32"/>
      <c r="Q543" s="42"/>
      <c r="R543" s="32"/>
      <c r="S543" s="20"/>
      <c r="U543" s="23">
        <f t="shared" si="198"/>
        <v>1991.8440189834048</v>
      </c>
      <c r="V543" s="23">
        <f t="shared" si="199"/>
        <v>1991.8833098677558</v>
      </c>
      <c r="W543" s="23">
        <f t="shared" si="200"/>
        <v>381.71750000000003</v>
      </c>
      <c r="X543" s="23">
        <f t="shared" si="206"/>
        <v>386.11750000000001</v>
      </c>
      <c r="Y543" s="23">
        <f t="shared" si="207"/>
        <v>395.07333333333344</v>
      </c>
      <c r="Z543" s="23">
        <f t="shared" si="208"/>
        <v>-2.2668787229375376</v>
      </c>
      <c r="AA543" s="47">
        <f t="shared" si="201"/>
        <v>-3.380596007492298</v>
      </c>
      <c r="AB543" s="24"/>
      <c r="AC543" s="32">
        <f t="shared" si="195"/>
        <v>0.27100400236481287</v>
      </c>
      <c r="AD543" s="49">
        <f t="shared" si="205"/>
        <v>-0.22450000000000001</v>
      </c>
      <c r="AE543" s="32"/>
      <c r="AF543" s="32"/>
      <c r="AG543" s="20"/>
    </row>
    <row r="544" spans="1:33">
      <c r="A544" s="10">
        <f>Weekly!B544</f>
        <v>1960.386036110199</v>
      </c>
      <c r="B544" s="1">
        <f>Weekly!C544</f>
        <v>55.73</v>
      </c>
      <c r="C544" s="6"/>
      <c r="D544" s="14"/>
      <c r="F544" s="23">
        <f t="shared" si="196"/>
        <v>1963.554582250661</v>
      </c>
      <c r="G544" s="23">
        <f t="shared" si="197"/>
        <v>1963.5676792121114</v>
      </c>
      <c r="H544" s="23">
        <f t="shared" si="202"/>
        <v>68.540000000000006</v>
      </c>
      <c r="I544" s="23">
        <f t="shared" si="209"/>
        <v>69.141666666666666</v>
      </c>
      <c r="J544" s="23">
        <f t="shared" si="210"/>
        <v>70.353888888888889</v>
      </c>
      <c r="K544" s="23">
        <f t="shared" si="211"/>
        <v>-1.7230351319124759</v>
      </c>
      <c r="L544" s="54">
        <f t="shared" si="203"/>
        <v>-2.578235428824116</v>
      </c>
      <c r="M544" s="24"/>
      <c r="N544" s="32">
        <f t="shared" si="194"/>
        <v>-0.98611252264488336</v>
      </c>
      <c r="O544" s="32">
        <f t="shared" si="204"/>
        <v>-0.16400000000000001</v>
      </c>
      <c r="P544" s="32"/>
      <c r="Q544" s="42"/>
      <c r="R544" s="32"/>
      <c r="S544" s="20"/>
      <c r="U544" s="23">
        <f t="shared" si="198"/>
        <v>1991.9226007521067</v>
      </c>
      <c r="V544" s="23">
        <f t="shared" si="199"/>
        <v>1991.9618916364577</v>
      </c>
      <c r="W544" s="23">
        <f t="shared" si="200"/>
        <v>389.26750000000004</v>
      </c>
      <c r="X544" s="23">
        <f t="shared" si="206"/>
        <v>396.06000000000012</v>
      </c>
      <c r="Y544" s="23">
        <f t="shared" si="207"/>
        <v>397.5197222222223</v>
      </c>
      <c r="Z544" s="23">
        <f t="shared" si="208"/>
        <v>-0.36720749704240996</v>
      </c>
      <c r="AA544" s="47">
        <f t="shared" si="201"/>
        <v>-2.075927749217199</v>
      </c>
      <c r="AB544" s="24"/>
      <c r="AC544" s="32">
        <f t="shared" si="195"/>
        <v>0.82633446360619489</v>
      </c>
      <c r="AD544" s="49">
        <f t="shared" si="205"/>
        <v>-0.22450000000000001</v>
      </c>
      <c r="AE544" s="32"/>
      <c r="AF544" s="32"/>
      <c r="AG544" s="20"/>
    </row>
    <row r="545" spans="1:33">
      <c r="A545" s="10">
        <f>Weekly!B545</f>
        <v>1960.405201065709</v>
      </c>
      <c r="B545" s="1">
        <f>Weekly!C545</f>
        <v>55.74</v>
      </c>
      <c r="C545" s="6"/>
      <c r="D545" s="14"/>
      <c r="F545" s="23">
        <f t="shared" si="196"/>
        <v>1963.5807761735616</v>
      </c>
      <c r="G545" s="23">
        <f t="shared" si="197"/>
        <v>1963.593873135012</v>
      </c>
      <c r="H545" s="23">
        <f t="shared" si="202"/>
        <v>69.89</v>
      </c>
      <c r="I545" s="23">
        <f t="shared" si="209"/>
        <v>69.973333333333343</v>
      </c>
      <c r="J545" s="23">
        <f t="shared" si="210"/>
        <v>70.678333333333327</v>
      </c>
      <c r="K545" s="23">
        <f t="shared" si="211"/>
        <v>-0.99747683165513079</v>
      </c>
      <c r="L545" s="54">
        <f t="shared" si="203"/>
        <v>-1.1153818944985461</v>
      </c>
      <c r="M545" s="24"/>
      <c r="N545" s="32">
        <f t="shared" si="194"/>
        <v>-0.64865276877666844</v>
      </c>
      <c r="O545" s="32">
        <f t="shared" si="204"/>
        <v>-0.16400000000000001</v>
      </c>
      <c r="P545" s="32"/>
      <c r="Q545" s="42"/>
      <c r="R545" s="32"/>
      <c r="S545" s="20"/>
      <c r="U545" s="23">
        <f t="shared" si="198"/>
        <v>1992.0011825208087</v>
      </c>
      <c r="V545" s="23">
        <f t="shared" si="199"/>
        <v>1992.0404734051597</v>
      </c>
      <c r="W545" s="23">
        <f t="shared" si="200"/>
        <v>417.19500000000005</v>
      </c>
      <c r="X545" s="23">
        <f t="shared" si="206"/>
        <v>405.80250000000001</v>
      </c>
      <c r="Y545" s="23">
        <f t="shared" si="207"/>
        <v>399.97555555555562</v>
      </c>
      <c r="Z545" s="23">
        <f t="shared" si="208"/>
        <v>1.4568251393140663</v>
      </c>
      <c r="AA545" s="47">
        <f t="shared" si="201"/>
        <v>4.3051242020345715</v>
      </c>
      <c r="AB545" s="24"/>
      <c r="AC545" s="32">
        <f t="shared" si="195"/>
        <v>0.99501384564238171</v>
      </c>
      <c r="AD545" s="49">
        <f t="shared" si="205"/>
        <v>-0.22450000000000001</v>
      </c>
      <c r="AE545" s="32"/>
      <c r="AF545" s="32"/>
      <c r="AG545" s="20"/>
    </row>
    <row r="546" spans="1:33">
      <c r="A546" s="10">
        <f>Weekly!B546</f>
        <v>1960.4243660212189</v>
      </c>
      <c r="B546" s="1">
        <f>Weekly!C546</f>
        <v>56.23</v>
      </c>
      <c r="C546" s="6"/>
      <c r="D546" s="14"/>
      <c r="F546" s="23">
        <f t="shared" si="196"/>
        <v>1963.6069700964622</v>
      </c>
      <c r="G546" s="23">
        <f t="shared" si="197"/>
        <v>1963.6200670579126</v>
      </c>
      <c r="H546" s="23">
        <f t="shared" si="202"/>
        <v>71.489999999999995</v>
      </c>
      <c r="I546" s="23">
        <f t="shared" si="209"/>
        <v>71.046666666666667</v>
      </c>
      <c r="J546" s="23">
        <f t="shared" si="210"/>
        <v>71.114999999999995</v>
      </c>
      <c r="K546" s="23">
        <f t="shared" si="211"/>
        <v>-9.6088495160417953E-2</v>
      </c>
      <c r="L546" s="54">
        <f t="shared" si="203"/>
        <v>0.52731491246571505</v>
      </c>
      <c r="M546" s="24"/>
      <c r="N546" s="32">
        <f t="shared" si="194"/>
        <v>-7.6811754276167564E-3</v>
      </c>
      <c r="O546" s="32">
        <f t="shared" si="204"/>
        <v>-0.16400000000000001</v>
      </c>
      <c r="P546" s="32"/>
      <c r="Q546" s="42"/>
      <c r="R546" s="32"/>
      <c r="S546" s="20"/>
      <c r="U546" s="23">
        <f t="shared" si="198"/>
        <v>1992.0797642895106</v>
      </c>
      <c r="V546" s="23">
        <f t="shared" si="199"/>
        <v>1992.1190551738616</v>
      </c>
      <c r="W546" s="23">
        <f t="shared" si="200"/>
        <v>410.94499999999999</v>
      </c>
      <c r="X546" s="23">
        <f t="shared" si="206"/>
        <v>412.23666666666668</v>
      </c>
      <c r="Y546" s="23">
        <f t="shared" si="207"/>
        <v>402.85333333333335</v>
      </c>
      <c r="Z546" s="23">
        <f t="shared" si="208"/>
        <v>2.3292182431985164</v>
      </c>
      <c r="AA546" s="47">
        <f t="shared" si="201"/>
        <v>2.0085887336996011</v>
      </c>
      <c r="AB546" s="24"/>
      <c r="AC546" s="32">
        <f t="shared" si="195"/>
        <v>0.69811519095627894</v>
      </c>
      <c r="AD546" s="49">
        <f t="shared" si="205"/>
        <v>-0.22450000000000001</v>
      </c>
      <c r="AE546" s="32"/>
      <c r="AF546" s="32"/>
      <c r="AG546" s="20"/>
    </row>
    <row r="547" spans="1:33">
      <c r="A547" s="10">
        <f>Weekly!B547</f>
        <v>1960.4435309767289</v>
      </c>
      <c r="B547" s="1">
        <f>Weekly!C547</f>
        <v>57.97</v>
      </c>
      <c r="C547" s="6"/>
      <c r="D547" s="14"/>
      <c r="F547" s="23">
        <f t="shared" si="196"/>
        <v>1963.6331640193628</v>
      </c>
      <c r="G547" s="23">
        <f t="shared" si="197"/>
        <v>1963.6462609808132</v>
      </c>
      <c r="H547" s="23">
        <f t="shared" si="202"/>
        <v>71.760000000000005</v>
      </c>
      <c r="I547" s="23">
        <f t="shared" si="209"/>
        <v>71.973333333333343</v>
      </c>
      <c r="J547" s="23">
        <f t="shared" si="210"/>
        <v>71.367222222222225</v>
      </c>
      <c r="K547" s="23">
        <f t="shared" si="211"/>
        <v>0.84928499700298588</v>
      </c>
      <c r="L547" s="54">
        <f t="shared" si="203"/>
        <v>0.55036158834198545</v>
      </c>
      <c r="M547" s="24"/>
      <c r="N547" s="32">
        <f t="shared" si="194"/>
        <v>0.63688452527083328</v>
      </c>
      <c r="O547" s="32">
        <f t="shared" si="204"/>
        <v>-0.16400000000000001</v>
      </c>
      <c r="P547" s="32"/>
      <c r="Q547" s="42"/>
      <c r="R547" s="32"/>
      <c r="S547" s="20"/>
      <c r="U547" s="23">
        <f t="shared" si="198"/>
        <v>1992.1583460582126</v>
      </c>
      <c r="V547" s="23">
        <f t="shared" si="199"/>
        <v>1992.1976369425636</v>
      </c>
      <c r="W547" s="23">
        <f t="shared" si="200"/>
        <v>408.57</v>
      </c>
      <c r="X547" s="23">
        <f t="shared" si="206"/>
        <v>408.79833333333335</v>
      </c>
      <c r="Y547" s="23">
        <f t="shared" si="207"/>
        <v>405.5197222222223</v>
      </c>
      <c r="Z547" s="23">
        <f t="shared" si="208"/>
        <v>0.8084960931479479</v>
      </c>
      <c r="AA547" s="47">
        <f t="shared" si="201"/>
        <v>0.75218974827224727</v>
      </c>
      <c r="AB547" s="24"/>
      <c r="AC547" s="32">
        <f t="shared" si="195"/>
        <v>7.4560679736233287E-2</v>
      </c>
      <c r="AD547" s="49">
        <f t="shared" si="205"/>
        <v>-0.22450000000000001</v>
      </c>
      <c r="AE547" s="32"/>
      <c r="AF547" s="32"/>
      <c r="AG547" s="20"/>
    </row>
    <row r="548" spans="1:33">
      <c r="A548" s="10">
        <f>Weekly!B548</f>
        <v>1960.4626959322388</v>
      </c>
      <c r="B548" s="1">
        <f>Weekly!C548</f>
        <v>57.44</v>
      </c>
      <c r="C548" s="6"/>
      <c r="D548" s="14"/>
      <c r="F548" s="23">
        <f t="shared" si="196"/>
        <v>1963.6593579422633</v>
      </c>
      <c r="G548" s="23">
        <f t="shared" si="197"/>
        <v>1963.6724549037137</v>
      </c>
      <c r="H548" s="23">
        <f t="shared" si="202"/>
        <v>72.67</v>
      </c>
      <c r="I548" s="23">
        <f t="shared" si="209"/>
        <v>72.533333333333346</v>
      </c>
      <c r="J548" s="23">
        <f t="shared" si="210"/>
        <v>71.731111111111119</v>
      </c>
      <c r="K548" s="23">
        <f t="shared" si="211"/>
        <v>1.1183741751603193</v>
      </c>
      <c r="L548" s="54">
        <f t="shared" si="203"/>
        <v>1.308900523560208</v>
      </c>
      <c r="M548" s="24"/>
      <c r="N548" s="32">
        <f t="shared" si="194"/>
        <v>0.98344487841412964</v>
      </c>
      <c r="O548" s="32">
        <f t="shared" si="204"/>
        <v>-0.16400000000000001</v>
      </c>
      <c r="P548" s="32"/>
      <c r="Q548" s="42"/>
      <c r="R548" s="32"/>
      <c r="S548" s="20"/>
      <c r="U548" s="23">
        <f t="shared" si="198"/>
        <v>1992.2369278269146</v>
      </c>
      <c r="V548" s="23">
        <f t="shared" si="199"/>
        <v>1992.2762187112655</v>
      </c>
      <c r="W548" s="23">
        <f t="shared" si="200"/>
        <v>406.88</v>
      </c>
      <c r="X548" s="23">
        <f t="shared" si="206"/>
        <v>409.5408333333333</v>
      </c>
      <c r="Y548" s="23">
        <f t="shared" si="207"/>
        <v>409.62333333333333</v>
      </c>
      <c r="Z548" s="23">
        <f t="shared" si="208"/>
        <v>-2.0140454238459782E-2</v>
      </c>
      <c r="AA548" s="47">
        <f t="shared" si="201"/>
        <v>-0.66972096316127994</v>
      </c>
      <c r="AB548" s="24"/>
      <c r="AC548" s="32">
        <f t="shared" si="195"/>
        <v>-0.58388160218197138</v>
      </c>
      <c r="AD548" s="49">
        <f t="shared" si="205"/>
        <v>-0.22450000000000001</v>
      </c>
      <c r="AE548" s="32"/>
      <c r="AF548" s="32"/>
      <c r="AG548" s="20"/>
    </row>
    <row r="549" spans="1:33">
      <c r="A549" s="10">
        <f>Weekly!B549</f>
        <v>1960.4818608877488</v>
      </c>
      <c r="B549" s="1">
        <f>Weekly!C549</f>
        <v>57.68</v>
      </c>
      <c r="C549" s="6"/>
      <c r="D549" s="14"/>
      <c r="F549" s="23">
        <f t="shared" si="196"/>
        <v>1963.6855518651639</v>
      </c>
      <c r="G549" s="23">
        <f t="shared" si="197"/>
        <v>1963.6986488266143</v>
      </c>
      <c r="H549" s="23">
        <f t="shared" si="202"/>
        <v>73.17</v>
      </c>
      <c r="I549" s="23">
        <f t="shared" si="209"/>
        <v>73.046666666666667</v>
      </c>
      <c r="J549" s="23">
        <f t="shared" si="210"/>
        <v>72.262222222222235</v>
      </c>
      <c r="K549" s="23">
        <f t="shared" si="211"/>
        <v>1.0855526170121088</v>
      </c>
      <c r="L549" s="54">
        <f t="shared" si="203"/>
        <v>1.2562273202533891</v>
      </c>
      <c r="M549" s="24"/>
      <c r="N549" s="32">
        <f t="shared" si="194"/>
        <v>0.86984044317856135</v>
      </c>
      <c r="O549" s="32">
        <f t="shared" si="204"/>
        <v>-0.16400000000000001</v>
      </c>
      <c r="P549" s="32"/>
      <c r="Q549" s="42"/>
      <c r="R549" s="32"/>
      <c r="S549" s="20"/>
      <c r="U549" s="23">
        <f t="shared" si="198"/>
        <v>1992.3155095956165</v>
      </c>
      <c r="V549" s="23">
        <f t="shared" si="199"/>
        <v>1992.3548004799675</v>
      </c>
      <c r="W549" s="23">
        <f t="shared" si="200"/>
        <v>413.17249999999996</v>
      </c>
      <c r="X549" s="23">
        <f t="shared" si="206"/>
        <v>410.20583333333337</v>
      </c>
      <c r="Y549" s="23">
        <f t="shared" si="207"/>
        <v>412.6588888888889</v>
      </c>
      <c r="Z549" s="23">
        <f t="shared" si="208"/>
        <v>-0.5944511608996339</v>
      </c>
      <c r="AA549" s="47">
        <f t="shared" si="201"/>
        <v>0.1244638428834044</v>
      </c>
      <c r="AB549" s="24"/>
      <c r="AC549" s="32">
        <f t="shared" si="195"/>
        <v>-0.96911919331856999</v>
      </c>
      <c r="AD549" s="49">
        <f t="shared" si="205"/>
        <v>-0.22450000000000001</v>
      </c>
      <c r="AE549" s="32"/>
      <c r="AF549" s="32"/>
      <c r="AG549" s="20"/>
    </row>
    <row r="550" spans="1:33">
      <c r="A550" s="10">
        <f>Weekly!B550</f>
        <v>1960.5010258432587</v>
      </c>
      <c r="B550" s="1">
        <f>Weekly!C550</f>
        <v>57.06</v>
      </c>
      <c r="C550" s="6"/>
      <c r="D550" s="14"/>
      <c r="F550" s="23">
        <f t="shared" si="196"/>
        <v>1963.7117457880645</v>
      </c>
      <c r="G550" s="23">
        <f t="shared" si="197"/>
        <v>1963.7248427495149</v>
      </c>
      <c r="H550" s="23">
        <f t="shared" si="202"/>
        <v>73.3</v>
      </c>
      <c r="I550" s="23">
        <f t="shared" si="209"/>
        <v>72.986666666666665</v>
      </c>
      <c r="J550" s="23">
        <f t="shared" si="210"/>
        <v>72.709999999999994</v>
      </c>
      <c r="K550" s="23">
        <f t="shared" si="211"/>
        <v>0.38050703708798483</v>
      </c>
      <c r="L550" s="54">
        <f t="shared" si="203"/>
        <v>0.81144271764543863</v>
      </c>
      <c r="M550" s="24"/>
      <c r="N550" s="32">
        <f t="shared" si="194"/>
        <v>0.3492279973831105</v>
      </c>
      <c r="O550" s="32">
        <f t="shared" si="204"/>
        <v>-0.16400000000000001</v>
      </c>
      <c r="P550" s="32"/>
      <c r="Q550" s="42"/>
      <c r="R550" s="32"/>
      <c r="S550" s="20"/>
      <c r="U550" s="23">
        <f t="shared" si="198"/>
        <v>1992.3940913643185</v>
      </c>
      <c r="V550" s="23">
        <f t="shared" si="199"/>
        <v>1992.4333822486694</v>
      </c>
      <c r="W550" s="23">
        <f t="shared" si="200"/>
        <v>410.56500000000005</v>
      </c>
      <c r="X550" s="23">
        <f t="shared" si="206"/>
        <v>411.70083333333332</v>
      </c>
      <c r="Y550" s="23">
        <f t="shared" si="207"/>
        <v>412.14861111111105</v>
      </c>
      <c r="Z550" s="23">
        <f t="shared" si="208"/>
        <v>-0.10864473777324468</v>
      </c>
      <c r="AA550" s="47">
        <f t="shared" si="201"/>
        <v>-0.38423303352684846</v>
      </c>
      <c r="AB550" s="24"/>
      <c r="AC550" s="32">
        <f t="shared" si="195"/>
        <v>-0.90089514334216303</v>
      </c>
      <c r="AD550" s="49">
        <f t="shared" si="205"/>
        <v>-0.22450000000000001</v>
      </c>
      <c r="AE550" s="32"/>
      <c r="AF550" s="32"/>
      <c r="AG550" s="20"/>
    </row>
    <row r="551" spans="1:33">
      <c r="A551" s="10">
        <f>Weekly!B551</f>
        <v>1960.5201907987687</v>
      </c>
      <c r="B551" s="1">
        <f>Weekly!C551</f>
        <v>57.38</v>
      </c>
      <c r="C551" s="6"/>
      <c r="D551" s="14"/>
      <c r="F551" s="23">
        <f t="shared" si="196"/>
        <v>1963.7379397109651</v>
      </c>
      <c r="G551" s="23">
        <f t="shared" si="197"/>
        <v>1963.7510366724155</v>
      </c>
      <c r="H551" s="23">
        <f t="shared" si="202"/>
        <v>72.489999999999995</v>
      </c>
      <c r="I551" s="23">
        <f t="shared" si="209"/>
        <v>72.686666666666667</v>
      </c>
      <c r="J551" s="23">
        <f t="shared" si="210"/>
        <v>72.917777777777772</v>
      </c>
      <c r="K551" s="23">
        <f t="shared" si="211"/>
        <v>-0.31694755127540386</v>
      </c>
      <c r="L551" s="54">
        <f t="shared" si="203"/>
        <v>-0.58665772712034325</v>
      </c>
      <c r="M551" s="24"/>
      <c r="N551" s="32">
        <f t="shared" si="194"/>
        <v>-0.3347921096236352</v>
      </c>
      <c r="O551" s="32">
        <f t="shared" si="204"/>
        <v>-0.16400000000000001</v>
      </c>
      <c r="P551" s="32"/>
      <c r="Q551" s="42"/>
      <c r="R551" s="32"/>
      <c r="S551" s="20"/>
      <c r="U551" s="23">
        <f t="shared" si="198"/>
        <v>1992.4726731330204</v>
      </c>
      <c r="V551" s="23">
        <f t="shared" si="199"/>
        <v>1992.5119640173714</v>
      </c>
      <c r="W551" s="23">
        <f t="shared" si="200"/>
        <v>411.36500000000001</v>
      </c>
      <c r="X551" s="23">
        <f t="shared" si="206"/>
        <v>413.5266666666667</v>
      </c>
      <c r="Y551" s="23">
        <f t="shared" si="207"/>
        <v>412.65722222222223</v>
      </c>
      <c r="Z551" s="23">
        <f t="shared" si="208"/>
        <v>0.21069410581555648</v>
      </c>
      <c r="AA551" s="47">
        <f t="shared" si="201"/>
        <v>-0.31314663905878115</v>
      </c>
      <c r="AB551" s="24"/>
      <c r="AC551" s="32">
        <f t="shared" si="195"/>
        <v>-0.41113224346251753</v>
      </c>
      <c r="AD551" s="49">
        <f t="shared" si="205"/>
        <v>-0.22450000000000001</v>
      </c>
      <c r="AE551" s="32"/>
      <c r="AF551" s="32"/>
      <c r="AG551" s="20"/>
    </row>
    <row r="552" spans="1:33">
      <c r="A552" s="10">
        <f>Weekly!B552</f>
        <v>1960.5393557542786</v>
      </c>
      <c r="B552" s="1">
        <f>Weekly!C552</f>
        <v>56.05</v>
      </c>
      <c r="C552" s="6"/>
      <c r="D552" s="14"/>
      <c r="F552" s="23">
        <f t="shared" si="196"/>
        <v>1963.7641336338656</v>
      </c>
      <c r="G552" s="23">
        <f t="shared" si="197"/>
        <v>1963.777230595316</v>
      </c>
      <c r="H552" s="23">
        <f t="shared" si="202"/>
        <v>72.27</v>
      </c>
      <c r="I552" s="23">
        <f t="shared" si="209"/>
        <v>72.693333333333328</v>
      </c>
      <c r="J552" s="23">
        <f t="shared" si="210"/>
        <v>72.831111111111113</v>
      </c>
      <c r="K552" s="23">
        <f t="shared" si="211"/>
        <v>-0.18917434551779522</v>
      </c>
      <c r="L552" s="54">
        <f t="shared" si="203"/>
        <v>-0.77042777811681118</v>
      </c>
      <c r="M552" s="24"/>
      <c r="N552" s="32">
        <f t="shared" si="194"/>
        <v>-0.86215926773871576</v>
      </c>
      <c r="O552" s="32">
        <f t="shared" si="204"/>
        <v>-0.16400000000000001</v>
      </c>
      <c r="P552" s="32"/>
      <c r="Q552" s="42"/>
      <c r="R552" s="32"/>
      <c r="S552" s="20"/>
      <c r="U552" s="23">
        <f t="shared" si="198"/>
        <v>1992.5512549017224</v>
      </c>
      <c r="V552" s="23">
        <f t="shared" si="199"/>
        <v>1992.5905457860733</v>
      </c>
      <c r="W552" s="23">
        <f t="shared" si="200"/>
        <v>418.65000000000003</v>
      </c>
      <c r="X552" s="23">
        <f t="shared" si="206"/>
        <v>415.53416666666664</v>
      </c>
      <c r="Y552" s="23">
        <f t="shared" si="207"/>
        <v>414.79666666666668</v>
      </c>
      <c r="Z552" s="23">
        <f t="shared" si="208"/>
        <v>0.17779795723205094</v>
      </c>
      <c r="AA552" s="47">
        <f t="shared" si="201"/>
        <v>0.9289692138316763</v>
      </c>
      <c r="AB552" s="24"/>
      <c r="AC552" s="32">
        <f t="shared" si="195"/>
        <v>0.27100400235879385</v>
      </c>
      <c r="AD552" s="49">
        <f t="shared" si="205"/>
        <v>-0.22450000000000001</v>
      </c>
      <c r="AE552" s="32"/>
      <c r="AF552" s="32"/>
      <c r="AG552" s="20"/>
    </row>
    <row r="553" spans="1:33">
      <c r="A553" s="10">
        <f>Weekly!B553</f>
        <v>1960.5585207097886</v>
      </c>
      <c r="B553" s="1">
        <f>Weekly!C553</f>
        <v>54.72</v>
      </c>
      <c r="C553" s="6"/>
      <c r="D553" s="14"/>
      <c r="F553" s="23">
        <f t="shared" si="196"/>
        <v>1963.7903275567662</v>
      </c>
      <c r="G553" s="23">
        <f t="shared" si="197"/>
        <v>1963.8034245182166</v>
      </c>
      <c r="H553" s="23">
        <f t="shared" si="202"/>
        <v>73.319999999999993</v>
      </c>
      <c r="I553" s="23">
        <f t="shared" si="209"/>
        <v>73.17</v>
      </c>
      <c r="J553" s="23">
        <f t="shared" si="210"/>
        <v>72.893333333333331</v>
      </c>
      <c r="K553" s="23">
        <f t="shared" si="211"/>
        <v>0.37955002743734756</v>
      </c>
      <c r="L553" s="54">
        <f t="shared" si="203"/>
        <v>0.58533016279493921</v>
      </c>
      <c r="M553" s="24"/>
      <c r="N553" s="32">
        <f t="shared" si="194"/>
        <v>-0.98611252264894633</v>
      </c>
      <c r="O553" s="32">
        <f t="shared" si="204"/>
        <v>-0.16400000000000001</v>
      </c>
      <c r="P553" s="32"/>
      <c r="Q553" s="42"/>
      <c r="R553" s="32"/>
      <c r="S553" s="20"/>
      <c r="U553" s="23">
        <f t="shared" si="198"/>
        <v>1992.6298366704243</v>
      </c>
      <c r="V553" s="23">
        <f t="shared" si="199"/>
        <v>1992.6691275547753</v>
      </c>
      <c r="W553" s="23">
        <f t="shared" si="200"/>
        <v>416.58749999999998</v>
      </c>
      <c r="X553" s="23">
        <f t="shared" si="206"/>
        <v>415.94666666666666</v>
      </c>
      <c r="Y553" s="23">
        <f t="shared" si="207"/>
        <v>418.21249999999998</v>
      </c>
      <c r="Z553" s="23">
        <f t="shared" si="208"/>
        <v>-0.54178995925117102</v>
      </c>
      <c r="AA553" s="47">
        <f t="shared" si="201"/>
        <v>-0.38855844815733898</v>
      </c>
      <c r="AB553" s="24"/>
      <c r="AC553" s="32">
        <f t="shared" si="195"/>
        <v>0.82633446360268137</v>
      </c>
      <c r="AD553" s="49">
        <f t="shared" si="205"/>
        <v>-0.22450000000000001</v>
      </c>
      <c r="AE553" s="32"/>
      <c r="AF553" s="32"/>
      <c r="AG553" s="20"/>
    </row>
    <row r="554" spans="1:33">
      <c r="A554" s="10">
        <f>Weekly!B554</f>
        <v>1960.5776856652985</v>
      </c>
      <c r="B554" s="1">
        <f>Weekly!C554</f>
        <v>55.51</v>
      </c>
      <c r="C554" s="6"/>
      <c r="D554" s="14"/>
      <c r="F554" s="23">
        <f t="shared" si="196"/>
        <v>1963.8165214796668</v>
      </c>
      <c r="G554" s="23">
        <f t="shared" si="197"/>
        <v>1963.8296184411172</v>
      </c>
      <c r="H554" s="23">
        <f t="shared" si="202"/>
        <v>73.92</v>
      </c>
      <c r="I554" s="23">
        <f t="shared" si="209"/>
        <v>73.533333333333346</v>
      </c>
      <c r="J554" s="23">
        <f t="shared" si="210"/>
        <v>72.98555555555555</v>
      </c>
      <c r="K554" s="23">
        <f t="shared" si="211"/>
        <v>0.75052902400782884</v>
      </c>
      <c r="L554" s="54">
        <f t="shared" si="203"/>
        <v>1.2803142174250715</v>
      </c>
      <c r="M554" s="24"/>
      <c r="N554" s="32">
        <f t="shared" si="194"/>
        <v>-0.64865276879528777</v>
      </c>
      <c r="O554" s="32">
        <f t="shared" si="204"/>
        <v>-0.16400000000000001</v>
      </c>
      <c r="P554" s="32"/>
      <c r="Q554" s="42"/>
      <c r="R554" s="32"/>
      <c r="S554" s="20"/>
      <c r="U554" s="23">
        <f t="shared" si="198"/>
        <v>1992.7084184391263</v>
      </c>
      <c r="V554" s="23">
        <f t="shared" si="199"/>
        <v>1992.7477093234772</v>
      </c>
      <c r="W554" s="23">
        <f t="shared" si="200"/>
        <v>412.60250000000002</v>
      </c>
      <c r="X554" s="23">
        <f t="shared" si="206"/>
        <v>414.9041666666667</v>
      </c>
      <c r="Y554" s="23">
        <f t="shared" si="207"/>
        <v>420.97155555555554</v>
      </c>
      <c r="Z554" s="23">
        <f t="shared" si="208"/>
        <v>-1.4412823880420422</v>
      </c>
      <c r="AA554" s="47">
        <f t="shared" si="201"/>
        <v>-1.9880335013397477</v>
      </c>
      <c r="AB554" s="24"/>
      <c r="AC554" s="32">
        <f t="shared" si="195"/>
        <v>0.99501384564300388</v>
      </c>
      <c r="AD554" s="49">
        <f t="shared" si="205"/>
        <v>-0.22450000000000001</v>
      </c>
      <c r="AE554" s="32"/>
      <c r="AF554" s="32"/>
      <c r="AG554" s="20"/>
    </row>
    <row r="555" spans="1:33">
      <c r="A555" s="10">
        <f>Weekly!B555</f>
        <v>1960.5968506208085</v>
      </c>
      <c r="B555" s="1">
        <f>Weekly!C555</f>
        <v>55.44</v>
      </c>
      <c r="C555" s="6"/>
      <c r="D555" s="14"/>
      <c r="F555" s="23">
        <f t="shared" si="196"/>
        <v>1963.8427154025674</v>
      </c>
      <c r="G555" s="23">
        <f t="shared" si="197"/>
        <v>1963.8558123640178</v>
      </c>
      <c r="H555" s="23">
        <f t="shared" si="202"/>
        <v>73.36</v>
      </c>
      <c r="I555" s="23">
        <f t="shared" si="209"/>
        <v>72.75333333333333</v>
      </c>
      <c r="J555" s="23">
        <f t="shared" si="210"/>
        <v>73.082222222222228</v>
      </c>
      <c r="K555" s="23">
        <f t="shared" si="211"/>
        <v>-0.4500258460790052</v>
      </c>
      <c r="L555" s="54">
        <f t="shared" si="203"/>
        <v>0.38008939702616207</v>
      </c>
      <c r="M555" s="24"/>
      <c r="N555" s="32">
        <f t="shared" si="194"/>
        <v>-7.6811754519665832E-3</v>
      </c>
      <c r="O555" s="32">
        <f t="shared" si="204"/>
        <v>-0.16400000000000001</v>
      </c>
      <c r="P555" s="32"/>
      <c r="Q555" s="42"/>
      <c r="R555" s="32"/>
      <c r="S555" s="20"/>
      <c r="U555" s="23">
        <f t="shared" si="198"/>
        <v>1992.7870002078282</v>
      </c>
      <c r="V555" s="23">
        <f t="shared" si="199"/>
        <v>1992.8262910921792</v>
      </c>
      <c r="W555" s="23">
        <f t="shared" si="200"/>
        <v>415.52249999999998</v>
      </c>
      <c r="X555" s="23">
        <f t="shared" si="206"/>
        <v>418.65000000000003</v>
      </c>
      <c r="Y555" s="23">
        <f t="shared" si="207"/>
        <v>424.47238888888882</v>
      </c>
      <c r="Z555" s="23">
        <f t="shared" si="208"/>
        <v>-1.3716767076722314</v>
      </c>
      <c r="AA555" s="47">
        <f t="shared" si="201"/>
        <v>-2.1084737483906379</v>
      </c>
      <c r="AB555" s="24"/>
      <c r="AC555" s="32">
        <f t="shared" si="195"/>
        <v>0.69811519096073571</v>
      </c>
      <c r="AD555" s="49">
        <f t="shared" si="205"/>
        <v>-0.22450000000000001</v>
      </c>
      <c r="AE555" s="32"/>
      <c r="AF555" s="32"/>
      <c r="AG555" s="20"/>
    </row>
    <row r="556" spans="1:33">
      <c r="A556" s="10">
        <f>Weekly!B556</f>
        <v>1960.6160155763184</v>
      </c>
      <c r="B556" s="1">
        <f>Weekly!C556</f>
        <v>56.66</v>
      </c>
      <c r="C556" s="6"/>
      <c r="D556" s="14"/>
      <c r="F556" s="23">
        <f t="shared" si="196"/>
        <v>1963.8689093254679</v>
      </c>
      <c r="G556" s="23">
        <f t="shared" si="197"/>
        <v>1963.8820062869183</v>
      </c>
      <c r="H556" s="23">
        <f t="shared" si="202"/>
        <v>70.97999999999999</v>
      </c>
      <c r="I556" s="23">
        <f t="shared" si="209"/>
        <v>72.523333333333326</v>
      </c>
      <c r="J556" s="23">
        <f t="shared" si="210"/>
        <v>73.298888888888897</v>
      </c>
      <c r="K556" s="23">
        <f t="shared" si="211"/>
        <v>-1.0580727311313098</v>
      </c>
      <c r="L556" s="54">
        <f t="shared" si="203"/>
        <v>-3.1636071488123418</v>
      </c>
      <c r="M556" s="24"/>
      <c r="N556" s="32">
        <f t="shared" si="194"/>
        <v>0.63688452525197237</v>
      </c>
      <c r="O556" s="32">
        <f t="shared" si="204"/>
        <v>-0.16400000000000001</v>
      </c>
      <c r="P556" s="32"/>
      <c r="Q556" s="42"/>
      <c r="R556" s="32"/>
      <c r="S556" s="20"/>
      <c r="U556" s="23">
        <f t="shared" si="198"/>
        <v>1992.8655819765302</v>
      </c>
      <c r="V556" s="23">
        <f t="shared" si="199"/>
        <v>1992.9048728608811</v>
      </c>
      <c r="W556" s="23">
        <f t="shared" si="200"/>
        <v>427.82499999999999</v>
      </c>
      <c r="X556" s="23">
        <f t="shared" si="206"/>
        <v>426.99</v>
      </c>
      <c r="Y556" s="23">
        <f t="shared" si="207"/>
        <v>428.46461111111108</v>
      </c>
      <c r="Z556" s="23">
        <f t="shared" si="208"/>
        <v>-0.34416170504422139</v>
      </c>
      <c r="AA556" s="47">
        <f t="shared" si="201"/>
        <v>-0.1492797992003192</v>
      </c>
      <c r="AB556" s="24"/>
      <c r="AC556" s="32">
        <f t="shared" si="195"/>
        <v>7.4560679742454727E-2</v>
      </c>
      <c r="AD556" s="49">
        <f t="shared" si="205"/>
        <v>-0.22450000000000001</v>
      </c>
      <c r="AE556" s="32"/>
      <c r="AF556" s="32"/>
      <c r="AG556" s="20"/>
    </row>
    <row r="557" spans="1:33">
      <c r="A557" s="10">
        <f>Weekly!B557</f>
        <v>1960.6351805318284</v>
      </c>
      <c r="B557" s="1">
        <f>Weekly!C557</f>
        <v>57.01</v>
      </c>
      <c r="C557" s="6"/>
      <c r="D557" s="14"/>
      <c r="F557" s="23">
        <f t="shared" si="196"/>
        <v>1963.8951032483685</v>
      </c>
      <c r="G557" s="23">
        <f t="shared" si="197"/>
        <v>1963.9082002098189</v>
      </c>
      <c r="H557" s="23">
        <f t="shared" si="202"/>
        <v>73.23</v>
      </c>
      <c r="I557" s="23">
        <f t="shared" si="209"/>
        <v>72.736666666666665</v>
      </c>
      <c r="J557" s="23">
        <f t="shared" si="210"/>
        <v>73.657777777777781</v>
      </c>
      <c r="K557" s="23">
        <f t="shared" si="211"/>
        <v>-1.2505279671755298</v>
      </c>
      <c r="L557" s="54">
        <f t="shared" si="203"/>
        <v>-0.58076389307910592</v>
      </c>
      <c r="M557" s="24"/>
      <c r="N557" s="32">
        <f t="shared" si="194"/>
        <v>0.98344487840969652</v>
      </c>
      <c r="O557" s="32">
        <f t="shared" si="204"/>
        <v>-0.16400000000000001</v>
      </c>
      <c r="P557" s="32"/>
      <c r="Q557" s="42"/>
      <c r="R557" s="32"/>
      <c r="S557" s="20"/>
      <c r="U557" s="23">
        <f t="shared" si="198"/>
        <v>1992.9441637452321</v>
      </c>
      <c r="V557" s="23">
        <f t="shared" si="199"/>
        <v>1992.9834546295831</v>
      </c>
      <c r="W557" s="23">
        <f t="shared" si="200"/>
        <v>437.6225</v>
      </c>
      <c r="X557" s="23">
        <f t="shared" si="206"/>
        <v>434.48383333333339</v>
      </c>
      <c r="Y557" s="23">
        <f t="shared" si="207"/>
        <v>431.05905555555557</v>
      </c>
      <c r="Z557" s="23">
        <f t="shared" si="208"/>
        <v>0.79450315070261901</v>
      </c>
      <c r="AA557" s="47">
        <f t="shared" si="201"/>
        <v>1.5226323075350656</v>
      </c>
      <c r="AB557" s="24"/>
      <c r="AC557" s="32">
        <f t="shared" si="195"/>
        <v>-0.58388160217690643</v>
      </c>
      <c r="AD557" s="49">
        <f t="shared" si="205"/>
        <v>-0.22450000000000001</v>
      </c>
      <c r="AE557" s="32"/>
      <c r="AF557" s="32"/>
      <c r="AG557" s="20"/>
    </row>
    <row r="558" spans="1:33">
      <c r="A558" s="10">
        <f>Weekly!B558</f>
        <v>1960.6543454873383</v>
      </c>
      <c r="B558" s="1">
        <f>Weekly!C558</f>
        <v>57.6</v>
      </c>
      <c r="C558" s="6"/>
      <c r="D558" s="14"/>
      <c r="F558" s="23">
        <f t="shared" si="196"/>
        <v>1963.9212971712691</v>
      </c>
      <c r="G558" s="23">
        <f t="shared" si="197"/>
        <v>1963.9343941327195</v>
      </c>
      <c r="H558" s="23">
        <f t="shared" si="202"/>
        <v>74</v>
      </c>
      <c r="I558" s="23">
        <f t="shared" si="209"/>
        <v>73.800000000000011</v>
      </c>
      <c r="J558" s="23">
        <f t="shared" si="210"/>
        <v>74</v>
      </c>
      <c r="K558" s="23">
        <f t="shared" si="211"/>
        <v>-0.27027027027025641</v>
      </c>
      <c r="L558" s="54">
        <f t="shared" si="203"/>
        <v>0</v>
      </c>
      <c r="M558" s="24"/>
      <c r="N558" s="32">
        <f t="shared" si="194"/>
        <v>0.86984044319063036</v>
      </c>
      <c r="O558" s="32">
        <f t="shared" si="204"/>
        <v>-0.16400000000000001</v>
      </c>
      <c r="P558" s="32"/>
      <c r="Q558" s="42"/>
      <c r="R558" s="32"/>
      <c r="S558" s="20"/>
      <c r="U558" s="23">
        <f t="shared" si="198"/>
        <v>1993.0227455139341</v>
      </c>
      <c r="V558" s="23">
        <f t="shared" si="199"/>
        <v>1993.062036398285</v>
      </c>
      <c r="W558" s="23">
        <f t="shared" si="200"/>
        <v>438.00400000000002</v>
      </c>
      <c r="X558" s="23">
        <f t="shared" si="206"/>
        <v>439.233</v>
      </c>
      <c r="Y558" s="23">
        <f t="shared" si="207"/>
        <v>434.15766666666673</v>
      </c>
      <c r="Z558" s="23">
        <f t="shared" si="208"/>
        <v>1.1690069583016216</v>
      </c>
      <c r="AA558" s="47">
        <f t="shared" si="201"/>
        <v>0.88593007302262272</v>
      </c>
      <c r="AB558" s="24"/>
      <c r="AC558" s="32">
        <f t="shared" si="195"/>
        <v>-0.969119193317028</v>
      </c>
      <c r="AD558" s="49">
        <f t="shared" si="205"/>
        <v>-0.22450000000000001</v>
      </c>
      <c r="AE558" s="32"/>
      <c r="AF558" s="32"/>
      <c r="AG558" s="20"/>
    </row>
    <row r="559" spans="1:33">
      <c r="A559" s="10">
        <f>Weekly!B559</f>
        <v>1960.6735104428483</v>
      </c>
      <c r="B559" s="1">
        <f>Weekly!C559</f>
        <v>57</v>
      </c>
      <c r="C559" s="6"/>
      <c r="D559" s="14"/>
      <c r="F559" s="23">
        <f t="shared" si="196"/>
        <v>1963.9474910941697</v>
      </c>
      <c r="G559" s="23">
        <f t="shared" si="197"/>
        <v>1963.9605880556201</v>
      </c>
      <c r="H559" s="23">
        <f t="shared" si="202"/>
        <v>74.17</v>
      </c>
      <c r="I559" s="23">
        <f t="shared" si="209"/>
        <v>74.203333333333333</v>
      </c>
      <c r="J559" s="23">
        <f t="shared" si="210"/>
        <v>74.354444444444454</v>
      </c>
      <c r="K559" s="23">
        <f t="shared" si="211"/>
        <v>-0.20323077152977209</v>
      </c>
      <c r="L559" s="54">
        <f t="shared" si="203"/>
        <v>-0.24806108877898359</v>
      </c>
      <c r="M559" s="24"/>
      <c r="N559" s="32">
        <f t="shared" si="194"/>
        <v>0.34922799740592786</v>
      </c>
      <c r="O559" s="32">
        <f t="shared" si="204"/>
        <v>-0.16400000000000001</v>
      </c>
      <c r="P559" s="32"/>
      <c r="Q559" s="42"/>
      <c r="R559" s="32"/>
      <c r="S559" s="20"/>
      <c r="U559" s="23">
        <f t="shared" si="198"/>
        <v>1993.101327282636</v>
      </c>
      <c r="V559" s="23">
        <f t="shared" si="199"/>
        <v>1993.140618166987</v>
      </c>
      <c r="W559" s="23">
        <f t="shared" si="200"/>
        <v>442.07249999999999</v>
      </c>
      <c r="X559" s="23">
        <f t="shared" si="206"/>
        <v>442.45716666666664</v>
      </c>
      <c r="Y559" s="23">
        <f t="shared" si="207"/>
        <v>437.99627777777783</v>
      </c>
      <c r="Z559" s="23">
        <f t="shared" si="208"/>
        <v>1.0184764380924971</v>
      </c>
      <c r="AA559" s="47">
        <f t="shared" si="201"/>
        <v>0.93065225186463874</v>
      </c>
      <c r="AB559" s="24"/>
      <c r="AC559" s="32">
        <f t="shared" si="195"/>
        <v>-0.90089514334487086</v>
      </c>
      <c r="AD559" s="49">
        <f t="shared" si="205"/>
        <v>-0.22450000000000001</v>
      </c>
      <c r="AE559" s="32"/>
      <c r="AF559" s="32"/>
      <c r="AG559" s="20"/>
    </row>
    <row r="560" spans="1:33">
      <c r="A560" s="10">
        <f>Weekly!B560</f>
        <v>1960.6926753983582</v>
      </c>
      <c r="B560" s="1">
        <f>Weekly!C560</f>
        <v>56.11</v>
      </c>
      <c r="C560" s="6"/>
      <c r="D560" s="14"/>
      <c r="F560" s="23">
        <f t="shared" si="196"/>
        <v>1963.9736850170702</v>
      </c>
      <c r="G560" s="23">
        <f t="shared" si="197"/>
        <v>1963.9867819785206</v>
      </c>
      <c r="H560" s="23">
        <f t="shared" si="202"/>
        <v>74.44</v>
      </c>
      <c r="I560" s="23">
        <f t="shared" si="209"/>
        <v>74.703333333333333</v>
      </c>
      <c r="J560" s="23">
        <f t="shared" si="210"/>
        <v>74.771111111111111</v>
      </c>
      <c r="K560" s="23">
        <f t="shared" si="211"/>
        <v>-9.0647011620648144E-2</v>
      </c>
      <c r="L560" s="54">
        <f t="shared" si="203"/>
        <v>-0.44283294201563628</v>
      </c>
      <c r="M560" s="24"/>
      <c r="N560" s="32">
        <f t="shared" si="194"/>
        <v>-0.33479210960058275</v>
      </c>
      <c r="O560" s="32">
        <f t="shared" si="204"/>
        <v>-0.16400000000000001</v>
      </c>
      <c r="P560" s="32"/>
      <c r="Q560" s="42"/>
      <c r="R560" s="32"/>
      <c r="S560" s="20"/>
      <c r="U560" s="23">
        <f t="shared" si="198"/>
        <v>1993.179909051338</v>
      </c>
      <c r="V560" s="23">
        <f t="shared" si="199"/>
        <v>1993.2191999356889</v>
      </c>
      <c r="W560" s="23">
        <f t="shared" si="200"/>
        <v>447.29499999999996</v>
      </c>
      <c r="X560" s="23">
        <f t="shared" si="206"/>
        <v>443.78916666666663</v>
      </c>
      <c r="Y560" s="23">
        <f t="shared" si="207"/>
        <v>441.46044444444448</v>
      </c>
      <c r="Z560" s="23">
        <f t="shared" si="208"/>
        <v>0.527504162950021</v>
      </c>
      <c r="AA560" s="47">
        <f t="shared" si="201"/>
        <v>1.3216485483536378</v>
      </c>
      <c r="AB560" s="24"/>
      <c r="AC560" s="32">
        <f t="shared" si="195"/>
        <v>-0.41113224346820465</v>
      </c>
      <c r="AD560" s="49">
        <f t="shared" si="205"/>
        <v>-0.22450000000000001</v>
      </c>
      <c r="AE560" s="32"/>
      <c r="AF560" s="32"/>
      <c r="AG560" s="20"/>
    </row>
    <row r="561" spans="1:33">
      <c r="A561" s="10">
        <f>Weekly!B561</f>
        <v>1960.7118403538682</v>
      </c>
      <c r="B561" s="1">
        <f>Weekly!C561</f>
        <v>55.11</v>
      </c>
      <c r="C561" s="6"/>
      <c r="D561" s="14"/>
      <c r="F561" s="23">
        <f t="shared" si="196"/>
        <v>1963.9998789399708</v>
      </c>
      <c r="G561" s="23">
        <f t="shared" si="197"/>
        <v>1964.0129759014212</v>
      </c>
      <c r="H561" s="23">
        <f t="shared" si="202"/>
        <v>75.5</v>
      </c>
      <c r="I561" s="23">
        <f t="shared" si="209"/>
        <v>75.446666666666673</v>
      </c>
      <c r="J561" s="23">
        <f t="shared" si="210"/>
        <v>75.493333333333339</v>
      </c>
      <c r="K561" s="23">
        <f t="shared" si="211"/>
        <v>-6.1815612857651914E-2</v>
      </c>
      <c r="L561" s="54">
        <f t="shared" si="203"/>
        <v>8.8308018368010721E-3</v>
      </c>
      <c r="M561" s="24"/>
      <c r="N561" s="32">
        <f t="shared" si="194"/>
        <v>-0.86215926772632123</v>
      </c>
      <c r="O561" s="32">
        <f t="shared" si="204"/>
        <v>-0.16400000000000001</v>
      </c>
      <c r="P561" s="32"/>
      <c r="Q561" s="42"/>
      <c r="R561" s="32"/>
      <c r="S561" s="20"/>
      <c r="U561" s="23">
        <f t="shared" si="198"/>
        <v>1993.2584908200399</v>
      </c>
      <c r="V561" s="23">
        <f t="shared" si="199"/>
        <v>1993.2977817043909</v>
      </c>
      <c r="W561" s="23">
        <f t="shared" si="200"/>
        <v>442</v>
      </c>
      <c r="X561" s="23">
        <f t="shared" si="206"/>
        <v>444.59</v>
      </c>
      <c r="Y561" s="23">
        <f t="shared" si="207"/>
        <v>444.01072222222228</v>
      </c>
      <c r="Z561" s="23">
        <f t="shared" si="208"/>
        <v>0.13046481735361493</v>
      </c>
      <c r="AA561" s="47">
        <f t="shared" si="201"/>
        <v>-0.45285442931621844</v>
      </c>
      <c r="AB561" s="24"/>
      <c r="AC561" s="32">
        <f t="shared" si="195"/>
        <v>0.2710040023528022</v>
      </c>
      <c r="AD561" s="49">
        <f t="shared" si="205"/>
        <v>-0.22450000000000001</v>
      </c>
      <c r="AE561" s="32"/>
      <c r="AF561" s="32"/>
      <c r="AG561" s="20"/>
    </row>
    <row r="562" spans="1:33">
      <c r="A562" s="10">
        <f>Weekly!B562</f>
        <v>1960.7310053093781</v>
      </c>
      <c r="B562" s="1">
        <f>Weekly!C562</f>
        <v>53.9</v>
      </c>
      <c r="C562" s="6"/>
      <c r="D562" s="14"/>
      <c r="F562" s="23">
        <f t="shared" si="196"/>
        <v>1964.0260728628714</v>
      </c>
      <c r="G562" s="23">
        <f t="shared" si="197"/>
        <v>1964.0391698243218</v>
      </c>
      <c r="H562" s="23">
        <f t="shared" si="202"/>
        <v>76.400000000000006</v>
      </c>
      <c r="I562" s="23">
        <f t="shared" si="209"/>
        <v>76.336666666666659</v>
      </c>
      <c r="J562" s="23">
        <f t="shared" si="210"/>
        <v>75.981111111111119</v>
      </c>
      <c r="K562" s="23">
        <f t="shared" si="211"/>
        <v>0.4679525613090707</v>
      </c>
      <c r="L562" s="54">
        <f t="shared" si="203"/>
        <v>0.55130661129227931</v>
      </c>
      <c r="M562" s="24"/>
      <c r="N562" s="32">
        <f t="shared" si="194"/>
        <v>-0.9861125226530093</v>
      </c>
      <c r="O562" s="32">
        <f t="shared" si="204"/>
        <v>-0.16400000000000001</v>
      </c>
      <c r="P562" s="32"/>
      <c r="Q562" s="42"/>
      <c r="R562" s="32"/>
      <c r="S562" s="20"/>
      <c r="U562" s="23">
        <f t="shared" si="198"/>
        <v>1993.3370725887419</v>
      </c>
      <c r="V562" s="23">
        <f t="shared" si="199"/>
        <v>1993.3763634730929</v>
      </c>
      <c r="W562" s="23">
        <f t="shared" si="200"/>
        <v>444.47500000000002</v>
      </c>
      <c r="X562" s="23">
        <f t="shared" si="206"/>
        <v>444.54166666666669</v>
      </c>
      <c r="Y562" s="23">
        <f t="shared" si="207"/>
        <v>446.56461111111116</v>
      </c>
      <c r="Z562" s="23">
        <f t="shared" si="208"/>
        <v>-0.45300151290786905</v>
      </c>
      <c r="AA562" s="47">
        <f t="shared" si="201"/>
        <v>-0.46793029700941124</v>
      </c>
      <c r="AB562" s="24"/>
      <c r="AC562" s="32">
        <f t="shared" si="195"/>
        <v>0.82633446359916773</v>
      </c>
      <c r="AD562" s="49">
        <f t="shared" si="205"/>
        <v>-0.22450000000000001</v>
      </c>
      <c r="AE562" s="32"/>
      <c r="AF562" s="32"/>
      <c r="AG562" s="20"/>
    </row>
    <row r="563" spans="1:33">
      <c r="A563" s="10">
        <f>Weekly!B563</f>
        <v>1960.7501702648881</v>
      </c>
      <c r="B563" s="1">
        <f>Weekly!C563</f>
        <v>53.52</v>
      </c>
      <c r="C563" s="6"/>
      <c r="D563" s="14"/>
      <c r="F563" s="23">
        <f t="shared" si="196"/>
        <v>1964.052266785772</v>
      </c>
      <c r="G563" s="23">
        <f t="shared" si="197"/>
        <v>1964.0653637472224</v>
      </c>
      <c r="H563" s="23">
        <f t="shared" si="202"/>
        <v>77.11</v>
      </c>
      <c r="I563" s="23">
        <f t="shared" si="209"/>
        <v>76.873333333333335</v>
      </c>
      <c r="J563" s="23">
        <f t="shared" si="210"/>
        <v>76.431666666666672</v>
      </c>
      <c r="K563" s="23">
        <f t="shared" si="211"/>
        <v>0.57785821757996292</v>
      </c>
      <c r="L563" s="54">
        <f t="shared" si="203"/>
        <v>0.8875029983209215</v>
      </c>
      <c r="M563" s="24"/>
      <c r="N563" s="32">
        <f t="shared" si="194"/>
        <v>-0.64865276881382061</v>
      </c>
      <c r="O563" s="32">
        <f t="shared" si="204"/>
        <v>-0.16400000000000001</v>
      </c>
      <c r="P563" s="32"/>
      <c r="Q563" s="42"/>
      <c r="R563" s="32"/>
      <c r="S563" s="20"/>
      <c r="U563" s="23">
        <f t="shared" si="198"/>
        <v>1993.4156543574438</v>
      </c>
      <c r="V563" s="23">
        <f t="shared" si="199"/>
        <v>1993.4549452417948</v>
      </c>
      <c r="W563" s="23">
        <f t="shared" si="200"/>
        <v>447.15</v>
      </c>
      <c r="X563" s="23">
        <f t="shared" si="206"/>
        <v>446.10833333333335</v>
      </c>
      <c r="Y563" s="23">
        <f t="shared" si="207"/>
        <v>449.25083333333333</v>
      </c>
      <c r="Z563" s="23">
        <f t="shared" si="208"/>
        <v>-0.69949786774649025</v>
      </c>
      <c r="AA563" s="47">
        <f t="shared" si="201"/>
        <v>-0.46763036981939399</v>
      </c>
      <c r="AB563" s="24"/>
      <c r="AC563" s="32">
        <f t="shared" si="195"/>
        <v>0.99501384564362616</v>
      </c>
      <c r="AD563" s="49">
        <f t="shared" si="205"/>
        <v>-0.22450000000000001</v>
      </c>
      <c r="AE563" s="32"/>
      <c r="AF563" s="32"/>
      <c r="AG563" s="20"/>
    </row>
    <row r="564" spans="1:33">
      <c r="A564" s="10">
        <f>Weekly!B564</f>
        <v>1960.769335220398</v>
      </c>
      <c r="B564" s="1">
        <f>Weekly!C564</f>
        <v>54.03</v>
      </c>
      <c r="C564" s="6"/>
      <c r="D564" s="14"/>
      <c r="F564" s="23">
        <f t="shared" si="196"/>
        <v>1964.0784607086725</v>
      </c>
      <c r="G564" s="23">
        <f t="shared" si="197"/>
        <v>1964.0915576701229</v>
      </c>
      <c r="H564" s="23">
        <f t="shared" si="202"/>
        <v>77.110000000000014</v>
      </c>
      <c r="I564" s="23">
        <f t="shared" si="209"/>
        <v>77.233333333333348</v>
      </c>
      <c r="J564" s="23">
        <f t="shared" si="210"/>
        <v>76.983888888888899</v>
      </c>
      <c r="K564" s="23">
        <f t="shared" si="211"/>
        <v>0.32402162068543294</v>
      </c>
      <c r="L564" s="54">
        <f t="shared" si="203"/>
        <v>0.16381493963384397</v>
      </c>
      <c r="M564" s="24"/>
      <c r="N564" s="32">
        <f t="shared" si="194"/>
        <v>-7.6811754764300926E-3</v>
      </c>
      <c r="O564" s="32">
        <f t="shared" si="204"/>
        <v>-0.16400000000000001</v>
      </c>
      <c r="P564" s="32"/>
      <c r="Q564" s="42"/>
      <c r="R564" s="32"/>
      <c r="S564" s="20"/>
      <c r="U564" s="23">
        <f t="shared" si="198"/>
        <v>1993.4942361261458</v>
      </c>
      <c r="V564" s="23">
        <f t="shared" si="199"/>
        <v>1993.5335270104968</v>
      </c>
      <c r="W564" s="23">
        <f t="shared" si="200"/>
        <v>446.70000000000005</v>
      </c>
      <c r="X564" s="23">
        <f t="shared" si="206"/>
        <v>448.2091666666667</v>
      </c>
      <c r="Y564" s="23">
        <f t="shared" si="207"/>
        <v>451.65744444444442</v>
      </c>
      <c r="Z564" s="23">
        <f t="shared" si="208"/>
        <v>-0.76347192328894975</v>
      </c>
      <c r="AA564" s="47">
        <f t="shared" si="201"/>
        <v>-1.0976115871492387</v>
      </c>
      <c r="AB564" s="24"/>
      <c r="AC564" s="32">
        <f t="shared" si="195"/>
        <v>0.69811519096520769</v>
      </c>
      <c r="AD564" s="49">
        <f t="shared" si="205"/>
        <v>-0.22450000000000001</v>
      </c>
      <c r="AE564" s="32"/>
      <c r="AF564" s="32"/>
      <c r="AG564" s="20"/>
    </row>
    <row r="565" spans="1:33">
      <c r="A565" s="10">
        <f>Weekly!B565</f>
        <v>1960.788500175908</v>
      </c>
      <c r="B565" s="1">
        <f>Weekly!C565</f>
        <v>54.86</v>
      </c>
      <c r="C565" s="6"/>
      <c r="D565" s="14"/>
      <c r="F565" s="23">
        <f t="shared" si="196"/>
        <v>1964.1046546315731</v>
      </c>
      <c r="G565" s="23">
        <f t="shared" si="197"/>
        <v>1964.1177515930235</v>
      </c>
      <c r="H565" s="23">
        <f t="shared" si="202"/>
        <v>77.48</v>
      </c>
      <c r="I565" s="23">
        <f t="shared" si="209"/>
        <v>77.40333333333335</v>
      </c>
      <c r="J565" s="23">
        <f t="shared" si="210"/>
        <v>77.481666666666669</v>
      </c>
      <c r="K565" s="23">
        <f t="shared" si="211"/>
        <v>-0.10109918475336155</v>
      </c>
      <c r="L565" s="54">
        <f t="shared" si="203"/>
        <v>-2.1510464841112409E-3</v>
      </c>
      <c r="M565" s="24"/>
      <c r="N565" s="32">
        <f t="shared" si="194"/>
        <v>0.63688452523311145</v>
      </c>
      <c r="O565" s="32">
        <f t="shared" si="204"/>
        <v>-0.16400000000000001</v>
      </c>
      <c r="P565" s="32"/>
      <c r="Q565" s="42"/>
      <c r="R565" s="32"/>
      <c r="S565" s="20"/>
      <c r="U565" s="23">
        <f t="shared" si="198"/>
        <v>1993.5728178948477</v>
      </c>
      <c r="V565" s="23">
        <f t="shared" si="199"/>
        <v>1993.6121087791987</v>
      </c>
      <c r="W565" s="23">
        <f t="shared" si="200"/>
        <v>450.77749999999997</v>
      </c>
      <c r="X565" s="23">
        <f t="shared" si="206"/>
        <v>452.69499999999999</v>
      </c>
      <c r="Y565" s="23">
        <f t="shared" si="207"/>
        <v>453.57633333333331</v>
      </c>
      <c r="Z565" s="23">
        <f t="shared" si="208"/>
        <v>-0.19430761011193232</v>
      </c>
      <c r="AA565" s="47">
        <f t="shared" si="201"/>
        <v>-0.61705894413950357</v>
      </c>
      <c r="AB565" s="24"/>
      <c r="AC565" s="32">
        <f t="shared" si="195"/>
        <v>7.4560679748683259E-2</v>
      </c>
      <c r="AD565" s="49">
        <f t="shared" si="205"/>
        <v>-0.22450000000000001</v>
      </c>
      <c r="AE565" s="32"/>
      <c r="AF565" s="32"/>
      <c r="AG565" s="20"/>
    </row>
    <row r="566" spans="1:33">
      <c r="A566" s="10">
        <f>Weekly!B566</f>
        <v>1960.8076651314179</v>
      </c>
      <c r="B566" s="1">
        <f>Weekly!C566</f>
        <v>53.72</v>
      </c>
      <c r="C566" s="6"/>
      <c r="D566" s="14"/>
      <c r="F566" s="23">
        <f t="shared" si="196"/>
        <v>1964.1308485544737</v>
      </c>
      <c r="G566" s="23">
        <f t="shared" si="197"/>
        <v>1964.1439455159241</v>
      </c>
      <c r="H566" s="23">
        <f t="shared" si="202"/>
        <v>77.62</v>
      </c>
      <c r="I566" s="23">
        <f t="shared" si="209"/>
        <v>77.718333333333348</v>
      </c>
      <c r="J566" s="23">
        <f t="shared" si="210"/>
        <v>77.933333333333337</v>
      </c>
      <c r="K566" s="23">
        <f t="shared" si="211"/>
        <v>-0.2758768177929749</v>
      </c>
      <c r="L566" s="54">
        <f t="shared" si="203"/>
        <v>-0.4020530367835784</v>
      </c>
      <c r="M566" s="24"/>
      <c r="N566" s="32">
        <f t="shared" si="194"/>
        <v>0.9834448784052634</v>
      </c>
      <c r="O566" s="32">
        <f t="shared" si="204"/>
        <v>-0.16400000000000001</v>
      </c>
      <c r="P566" s="32"/>
      <c r="Q566" s="42"/>
      <c r="R566" s="32"/>
      <c r="S566" s="20"/>
      <c r="U566" s="23">
        <f t="shared" si="198"/>
        <v>1993.6513996635497</v>
      </c>
      <c r="V566" s="23">
        <f t="shared" si="199"/>
        <v>1993.6906905479007</v>
      </c>
      <c r="W566" s="23">
        <f t="shared" si="200"/>
        <v>460.60749999999996</v>
      </c>
      <c r="X566" s="23">
        <f t="shared" si="206"/>
        <v>457.85500000000002</v>
      </c>
      <c r="Y566" s="23">
        <f t="shared" si="207"/>
        <v>456.64966666666663</v>
      </c>
      <c r="Z566" s="23">
        <f t="shared" si="208"/>
        <v>0.26395143176864977</v>
      </c>
      <c r="AA566" s="47">
        <f t="shared" si="201"/>
        <v>0.8667110965444591</v>
      </c>
      <c r="AB566" s="24"/>
      <c r="AC566" s="32">
        <f t="shared" si="195"/>
        <v>-0.58388160217183582</v>
      </c>
      <c r="AD566" s="49">
        <f t="shared" si="205"/>
        <v>-0.22450000000000001</v>
      </c>
      <c r="AE566" s="32"/>
      <c r="AF566" s="32"/>
      <c r="AG566" s="20"/>
    </row>
    <row r="567" spans="1:33">
      <c r="A567" s="10">
        <f>Weekly!B567</f>
        <v>1960.8268300869279</v>
      </c>
      <c r="B567" s="1">
        <f>Weekly!C567</f>
        <v>53.41</v>
      </c>
      <c r="C567" s="6"/>
      <c r="D567" s="14"/>
      <c r="F567" s="23">
        <f t="shared" si="196"/>
        <v>1964.1570424773743</v>
      </c>
      <c r="G567" s="23">
        <f t="shared" si="197"/>
        <v>1964.1701394388247</v>
      </c>
      <c r="H567" s="23">
        <f t="shared" si="202"/>
        <v>78.055000000000007</v>
      </c>
      <c r="I567" s="23">
        <f t="shared" si="209"/>
        <v>78.271666666666661</v>
      </c>
      <c r="J567" s="23">
        <f t="shared" si="210"/>
        <v>78.316666666666663</v>
      </c>
      <c r="K567" s="23">
        <f t="shared" si="211"/>
        <v>-5.7459033836992912E-2</v>
      </c>
      <c r="L567" s="54">
        <f t="shared" si="203"/>
        <v>-0.3341136412002399</v>
      </c>
      <c r="M567" s="24"/>
      <c r="N567" s="32">
        <f t="shared" si="194"/>
        <v>0.86984044320264331</v>
      </c>
      <c r="O567" s="32">
        <f t="shared" si="204"/>
        <v>-0.16400000000000001</v>
      </c>
      <c r="P567" s="32"/>
      <c r="Q567" s="42"/>
      <c r="R567" s="32"/>
      <c r="S567" s="20"/>
      <c r="U567" s="23">
        <f t="shared" si="198"/>
        <v>1993.7299814322516</v>
      </c>
      <c r="V567" s="23">
        <f t="shared" si="199"/>
        <v>1993.7692723166026</v>
      </c>
      <c r="W567" s="23">
        <f t="shared" si="200"/>
        <v>462.18</v>
      </c>
      <c r="X567" s="23">
        <f t="shared" si="206"/>
        <v>462.17316666666665</v>
      </c>
      <c r="Y567" s="23">
        <f t="shared" si="207"/>
        <v>459.8582777777778</v>
      </c>
      <c r="Z567" s="23">
        <f t="shared" si="208"/>
        <v>0.50339180585707854</v>
      </c>
      <c r="AA567" s="47">
        <f t="shared" si="201"/>
        <v>0.5048777709171004</v>
      </c>
      <c r="AB567" s="24"/>
      <c r="AC567" s="32">
        <f t="shared" si="195"/>
        <v>-0.96911919331549135</v>
      </c>
      <c r="AD567" s="49">
        <f t="shared" si="205"/>
        <v>-0.22450000000000001</v>
      </c>
      <c r="AE567" s="32"/>
      <c r="AF567" s="32"/>
      <c r="AG567" s="20"/>
    </row>
    <row r="568" spans="1:33">
      <c r="A568" s="10">
        <f>Weekly!B568</f>
        <v>1960.8459950424378</v>
      </c>
      <c r="B568" s="1">
        <f>Weekly!C568</f>
        <v>54.9</v>
      </c>
      <c r="C568" s="6"/>
      <c r="D568" s="14"/>
      <c r="F568" s="23">
        <f t="shared" si="196"/>
        <v>1964.1832364002748</v>
      </c>
      <c r="G568" s="23">
        <f t="shared" si="197"/>
        <v>1964.1963333617252</v>
      </c>
      <c r="H568" s="23">
        <f t="shared" si="202"/>
        <v>79.14</v>
      </c>
      <c r="I568" s="23">
        <f t="shared" si="209"/>
        <v>78.704999999999998</v>
      </c>
      <c r="J568" s="23">
        <f t="shared" si="210"/>
        <v>78.698888888888902</v>
      </c>
      <c r="K568" s="23">
        <f t="shared" si="211"/>
        <v>7.7651809286871654E-3</v>
      </c>
      <c r="L568" s="54">
        <f t="shared" si="203"/>
        <v>0.56050487794545578</v>
      </c>
      <c r="M568" s="24"/>
      <c r="N568" s="32">
        <f t="shared" si="194"/>
        <v>0.3492279974288518</v>
      </c>
      <c r="O568" s="32">
        <f t="shared" si="204"/>
        <v>-0.16400000000000001</v>
      </c>
      <c r="P568" s="32"/>
      <c r="Q568" s="42"/>
      <c r="R568" s="32"/>
      <c r="S568" s="20"/>
      <c r="U568" s="23">
        <f t="shared" si="198"/>
        <v>1993.8085632009536</v>
      </c>
      <c r="V568" s="23">
        <f t="shared" si="199"/>
        <v>1993.8478540853046</v>
      </c>
      <c r="W568" s="23">
        <f t="shared" si="200"/>
        <v>463.73199999999997</v>
      </c>
      <c r="X568" s="23">
        <f t="shared" si="206"/>
        <v>463.49233333333336</v>
      </c>
      <c r="Y568" s="23">
        <f t="shared" si="207"/>
        <v>461.97883333333334</v>
      </c>
      <c r="Z568" s="23">
        <f t="shared" si="208"/>
        <v>0.32761241225698345</v>
      </c>
      <c r="AA568" s="47">
        <f t="shared" si="201"/>
        <v>0.37949069095155608</v>
      </c>
      <c r="AB568" s="24"/>
      <c r="AC568" s="32">
        <f t="shared" si="195"/>
        <v>-0.9008951433475757</v>
      </c>
      <c r="AD568" s="49">
        <f t="shared" si="205"/>
        <v>-0.22450000000000001</v>
      </c>
      <c r="AE568" s="32"/>
      <c r="AF568" s="32"/>
      <c r="AG568" s="20"/>
    </row>
    <row r="569" spans="1:33">
      <c r="A569" s="10">
        <f>Weekly!B569</f>
        <v>1960.8651599979478</v>
      </c>
      <c r="B569" s="1">
        <f>Weekly!C569</f>
        <v>55.87</v>
      </c>
      <c r="C569" s="6"/>
      <c r="D569" s="14"/>
      <c r="F569" s="23">
        <f t="shared" si="196"/>
        <v>1964.2094303231754</v>
      </c>
      <c r="G569" s="23">
        <f t="shared" si="197"/>
        <v>1964.2225272846258</v>
      </c>
      <c r="H569" s="23">
        <f t="shared" si="202"/>
        <v>78.92</v>
      </c>
      <c r="I569" s="23">
        <f t="shared" si="209"/>
        <v>79.208333333333329</v>
      </c>
      <c r="J569" s="23">
        <f t="shared" si="210"/>
        <v>79.015555555555551</v>
      </c>
      <c r="K569" s="23">
        <f t="shared" si="211"/>
        <v>0.24397446353741081</v>
      </c>
      <c r="L569" s="54">
        <f t="shared" si="203"/>
        <v>-0.12093258711364241</v>
      </c>
      <c r="M569" s="24"/>
      <c r="N569" s="32">
        <f t="shared" si="194"/>
        <v>-0.33479210957753031</v>
      </c>
      <c r="O569" s="32">
        <f t="shared" si="204"/>
        <v>-0.16400000000000001</v>
      </c>
      <c r="P569" s="32"/>
      <c r="Q569" s="42"/>
      <c r="R569" s="32"/>
      <c r="S569" s="20"/>
      <c r="U569" s="23">
        <f t="shared" si="198"/>
        <v>1993.8871449696555</v>
      </c>
      <c r="V569" s="23">
        <f t="shared" si="199"/>
        <v>1993.9264358540065</v>
      </c>
      <c r="W569" s="23">
        <f t="shared" si="200"/>
        <v>464.56500000000005</v>
      </c>
      <c r="X569" s="23">
        <f t="shared" si="206"/>
        <v>465.9856666666667</v>
      </c>
      <c r="Y569" s="23">
        <f t="shared" si="207"/>
        <v>463.02633333333335</v>
      </c>
      <c r="Z569" s="23">
        <f t="shared" si="208"/>
        <v>0.63912851608871613</v>
      </c>
      <c r="AA569" s="47">
        <f t="shared" si="201"/>
        <v>0.33230651388438393</v>
      </c>
      <c r="AB569" s="24"/>
      <c r="AC569" s="32">
        <f t="shared" si="195"/>
        <v>-0.41113224347388533</v>
      </c>
      <c r="AD569" s="49">
        <f t="shared" si="205"/>
        <v>-0.22450000000000001</v>
      </c>
      <c r="AE569" s="32"/>
      <c r="AF569" s="32"/>
      <c r="AG569" s="20"/>
    </row>
    <row r="570" spans="1:33">
      <c r="A570" s="10">
        <f>Weekly!B570</f>
        <v>1960.8843249534577</v>
      </c>
      <c r="B570" s="1">
        <f>Weekly!C570</f>
        <v>55.82</v>
      </c>
      <c r="C570" s="6"/>
      <c r="D570" s="14"/>
      <c r="F570" s="23">
        <f t="shared" si="196"/>
        <v>1964.235624246076</v>
      </c>
      <c r="G570" s="23">
        <f t="shared" si="197"/>
        <v>1964.2487212075264</v>
      </c>
      <c r="H570" s="23">
        <f t="shared" si="202"/>
        <v>79.564999999999998</v>
      </c>
      <c r="I570" s="23">
        <f t="shared" si="209"/>
        <v>79.445000000000007</v>
      </c>
      <c r="J570" s="23">
        <f t="shared" si="210"/>
        <v>79.406666666666666</v>
      </c>
      <c r="K570" s="23">
        <f t="shared" si="211"/>
        <v>4.8274704055084605E-2</v>
      </c>
      <c r="L570" s="54">
        <f t="shared" si="203"/>
        <v>0.1993955167492123</v>
      </c>
      <c r="M570" s="24"/>
      <c r="N570" s="32">
        <f t="shared" si="194"/>
        <v>-0.86215926771398432</v>
      </c>
      <c r="O570" s="32">
        <f t="shared" si="204"/>
        <v>-0.16400000000000001</v>
      </c>
      <c r="P570" s="32"/>
      <c r="Q570" s="42"/>
      <c r="R570" s="32"/>
      <c r="S570" s="20"/>
      <c r="U570" s="23">
        <f t="shared" si="198"/>
        <v>1993.9657267383575</v>
      </c>
      <c r="V570" s="23">
        <f t="shared" si="199"/>
        <v>1994.0050176227085</v>
      </c>
      <c r="W570" s="23">
        <f t="shared" si="200"/>
        <v>469.66</v>
      </c>
      <c r="X570" s="23">
        <f t="shared" si="206"/>
        <v>469.19250000000005</v>
      </c>
      <c r="Y570" s="23">
        <f t="shared" si="207"/>
        <v>462.73272222222226</v>
      </c>
      <c r="Z570" s="23">
        <f t="shared" si="208"/>
        <v>1.3960062618341373</v>
      </c>
      <c r="AA570" s="47">
        <f t="shared" si="201"/>
        <v>1.4970365061952595</v>
      </c>
      <c r="AB570" s="24"/>
      <c r="AC570" s="32">
        <f t="shared" si="195"/>
        <v>0.27100400234679001</v>
      </c>
      <c r="AD570" s="49">
        <f t="shared" si="205"/>
        <v>-0.22450000000000001</v>
      </c>
      <c r="AE570" s="32"/>
      <c r="AF570" s="32"/>
      <c r="AG570" s="20"/>
    </row>
    <row r="571" spans="1:33">
      <c r="A571" s="10">
        <f>Weekly!B571</f>
        <v>1960.9034899089677</v>
      </c>
      <c r="B571" s="1">
        <f>Weekly!C571</f>
        <v>56.13</v>
      </c>
      <c r="C571" s="6"/>
      <c r="D571" s="14"/>
      <c r="F571" s="23">
        <f t="shared" si="196"/>
        <v>1964.2618181689766</v>
      </c>
      <c r="G571" s="23">
        <f t="shared" si="197"/>
        <v>1964.274915130427</v>
      </c>
      <c r="H571" s="23">
        <f t="shared" si="202"/>
        <v>79.849999999999994</v>
      </c>
      <c r="I571" s="23">
        <f t="shared" si="209"/>
        <v>79.98833333333333</v>
      </c>
      <c r="J571" s="23">
        <f t="shared" si="210"/>
        <v>79.772777777777776</v>
      </c>
      <c r="K571" s="23">
        <f t="shared" si="211"/>
        <v>0.27021192135996408</v>
      </c>
      <c r="L571" s="54">
        <f t="shared" si="203"/>
        <v>9.6802724404732032E-2</v>
      </c>
      <c r="M571" s="24"/>
      <c r="N571" s="32">
        <f t="shared" si="194"/>
        <v>-0.9861125226570534</v>
      </c>
      <c r="O571" s="32">
        <f t="shared" si="204"/>
        <v>-0.16400000000000001</v>
      </c>
      <c r="P571" s="32"/>
      <c r="Q571" s="42"/>
      <c r="R571" s="32"/>
      <c r="S571" s="20"/>
      <c r="U571" s="23">
        <f t="shared" si="198"/>
        <v>1994.0443085070594</v>
      </c>
      <c r="V571" s="23">
        <f t="shared" si="199"/>
        <v>1994.0835993914104</v>
      </c>
      <c r="W571" s="23">
        <f t="shared" si="200"/>
        <v>473.35250000000002</v>
      </c>
      <c r="X571" s="23">
        <f t="shared" si="206"/>
        <v>469.74916666666667</v>
      </c>
      <c r="Y571" s="23">
        <f t="shared" si="207"/>
        <v>462.01300000000003</v>
      </c>
      <c r="Z571" s="23">
        <f t="shared" si="208"/>
        <v>1.6744478329974832</v>
      </c>
      <c r="AA571" s="47">
        <f t="shared" si="201"/>
        <v>2.4543681671294948</v>
      </c>
      <c r="AB571" s="24"/>
      <c r="AC571" s="32">
        <f t="shared" si="195"/>
        <v>0.82633446359565421</v>
      </c>
      <c r="AD571" s="49">
        <f t="shared" si="205"/>
        <v>-0.22450000000000001</v>
      </c>
      <c r="AE571" s="32"/>
      <c r="AF571" s="32"/>
      <c r="AG571" s="20"/>
    </row>
    <row r="572" spans="1:33">
      <c r="A572" s="10">
        <f>Weekly!B572</f>
        <v>1960.9226548644776</v>
      </c>
      <c r="B572" s="1">
        <f>Weekly!C572</f>
        <v>55.39</v>
      </c>
      <c r="C572" s="6"/>
      <c r="D572" s="14"/>
      <c r="F572" s="23">
        <f t="shared" si="196"/>
        <v>1964.2880120918771</v>
      </c>
      <c r="G572" s="23">
        <f t="shared" si="197"/>
        <v>1964.3011090533275</v>
      </c>
      <c r="H572" s="23">
        <f t="shared" si="202"/>
        <v>80.55</v>
      </c>
      <c r="I572" s="23">
        <f t="shared" si="209"/>
        <v>80.11999999999999</v>
      </c>
      <c r="J572" s="23">
        <f t="shared" si="210"/>
        <v>80.03</v>
      </c>
      <c r="K572" s="23">
        <f t="shared" si="211"/>
        <v>0.11245782831437179</v>
      </c>
      <c r="L572" s="54">
        <f t="shared" si="203"/>
        <v>0.64975634137198757</v>
      </c>
      <c r="M572" s="24"/>
      <c r="N572" s="32">
        <f t="shared" si="194"/>
        <v>-0.64865276883243994</v>
      </c>
      <c r="O572" s="32">
        <f t="shared" si="204"/>
        <v>-0.16400000000000001</v>
      </c>
      <c r="P572" s="32"/>
      <c r="Q572" s="42"/>
      <c r="R572" s="32"/>
      <c r="S572" s="20"/>
      <c r="U572" s="23">
        <f t="shared" si="198"/>
        <v>1994.1228902757614</v>
      </c>
      <c r="V572" s="23">
        <f t="shared" si="199"/>
        <v>1994.1621811601124</v>
      </c>
      <c r="W572" s="23">
        <f t="shared" si="200"/>
        <v>466.23500000000001</v>
      </c>
      <c r="X572" s="23">
        <f t="shared" si="206"/>
        <v>465.2383333333334</v>
      </c>
      <c r="Y572" s="23">
        <f t="shared" si="207"/>
        <v>460.82966666666664</v>
      </c>
      <c r="Z572" s="23">
        <f t="shared" si="208"/>
        <v>0.95668030631710366</v>
      </c>
      <c r="AA572" s="47">
        <f t="shared" si="201"/>
        <v>1.1729568915195721</v>
      </c>
      <c r="AB572" s="24"/>
      <c r="AC572" s="32">
        <f t="shared" si="195"/>
        <v>0.99501384564424844</v>
      </c>
      <c r="AD572" s="49">
        <f t="shared" si="205"/>
        <v>-0.22450000000000001</v>
      </c>
      <c r="AE572" s="32"/>
      <c r="AF572" s="32"/>
      <c r="AG572" s="20"/>
    </row>
    <row r="573" spans="1:33">
      <c r="A573" s="10">
        <f>Weekly!B573</f>
        <v>1960.9418198199876</v>
      </c>
      <c r="B573" s="1">
        <f>Weekly!C573</f>
        <v>56.65</v>
      </c>
      <c r="C573" s="6"/>
      <c r="D573" s="14"/>
      <c r="F573" s="23">
        <f t="shared" si="196"/>
        <v>1964.3142060147777</v>
      </c>
      <c r="G573" s="23">
        <f t="shared" si="197"/>
        <v>1964.3273029762281</v>
      </c>
      <c r="H573" s="23">
        <f t="shared" si="202"/>
        <v>79.960000000000008</v>
      </c>
      <c r="I573" s="23">
        <f t="shared" si="209"/>
        <v>80.50333333333333</v>
      </c>
      <c r="J573" s="23">
        <f t="shared" si="210"/>
        <v>80.016666666666666</v>
      </c>
      <c r="K573" s="23">
        <f t="shared" si="211"/>
        <v>0.60820662362006672</v>
      </c>
      <c r="L573" s="54">
        <f t="shared" si="203"/>
        <v>-7.0818579462605946E-2</v>
      </c>
      <c r="M573" s="24"/>
      <c r="N573" s="32">
        <f t="shared" si="194"/>
        <v>-7.6811755008936028E-3</v>
      </c>
      <c r="O573" s="32">
        <f t="shared" si="204"/>
        <v>-0.16400000000000001</v>
      </c>
      <c r="P573" s="32"/>
      <c r="Q573" s="42"/>
      <c r="R573" s="32"/>
      <c r="S573" s="20"/>
      <c r="U573" s="23">
        <f t="shared" si="198"/>
        <v>1994.2014720444633</v>
      </c>
      <c r="V573" s="23">
        <f t="shared" si="199"/>
        <v>1994.2407629288143</v>
      </c>
      <c r="W573" s="23">
        <f t="shared" si="200"/>
        <v>456.12749999999994</v>
      </c>
      <c r="X573" s="23">
        <f t="shared" si="206"/>
        <v>456.83249999999998</v>
      </c>
      <c r="Y573" s="23">
        <f t="shared" si="207"/>
        <v>459.72277777777776</v>
      </c>
      <c r="Z573" s="23">
        <f t="shared" si="208"/>
        <v>-0.62870014658592543</v>
      </c>
      <c r="AA573" s="47">
        <f t="shared" si="201"/>
        <v>-0.78205343558498397</v>
      </c>
      <c r="AB573" s="24"/>
      <c r="AC573" s="32">
        <f t="shared" si="195"/>
        <v>0.69811519096966945</v>
      </c>
      <c r="AD573" s="49">
        <f t="shared" si="205"/>
        <v>-0.22450000000000001</v>
      </c>
      <c r="AE573" s="32"/>
      <c r="AF573" s="32"/>
      <c r="AG573" s="20"/>
    </row>
    <row r="574" spans="1:33">
      <c r="A574" s="10">
        <f>Weekly!B574</f>
        <v>1960.9609847754975</v>
      </c>
      <c r="B574" s="1">
        <f>Weekly!C574</f>
        <v>57.2</v>
      </c>
      <c r="C574" s="6"/>
      <c r="D574" s="14"/>
      <c r="F574" s="23">
        <f t="shared" si="196"/>
        <v>1964.3403999376783</v>
      </c>
      <c r="G574" s="23">
        <f t="shared" si="197"/>
        <v>1964.3534968991287</v>
      </c>
      <c r="H574" s="23">
        <f t="shared" si="202"/>
        <v>81</v>
      </c>
      <c r="I574" s="23">
        <f t="shared" si="209"/>
        <v>80.625</v>
      </c>
      <c r="J574" s="23">
        <f t="shared" si="210"/>
        <v>80.163888888888877</v>
      </c>
      <c r="K574" s="23">
        <f t="shared" si="211"/>
        <v>0.57521050625455317</v>
      </c>
      <c r="L574" s="54">
        <f t="shared" si="203"/>
        <v>1.0430021830278413</v>
      </c>
      <c r="M574" s="24"/>
      <c r="N574" s="32">
        <f t="shared" si="194"/>
        <v>0.63688452521433814</v>
      </c>
      <c r="O574" s="32">
        <f t="shared" si="204"/>
        <v>-0.16400000000000001</v>
      </c>
      <c r="P574" s="32"/>
      <c r="Q574" s="42"/>
      <c r="R574" s="32"/>
      <c r="S574" s="20"/>
      <c r="U574" s="23">
        <f t="shared" si="198"/>
        <v>1994.2800538131653</v>
      </c>
      <c r="V574" s="23">
        <f t="shared" si="199"/>
        <v>1994.3193446975163</v>
      </c>
      <c r="W574" s="23">
        <f t="shared" si="200"/>
        <v>448.13499999999999</v>
      </c>
      <c r="X574" s="23">
        <f t="shared" si="206"/>
        <v>452.79749999999996</v>
      </c>
      <c r="Y574" s="23">
        <f t="shared" si="207"/>
        <v>459.82666666666671</v>
      </c>
      <c r="Z574" s="23">
        <f t="shared" si="208"/>
        <v>-1.5286557253458066</v>
      </c>
      <c r="AA574" s="47">
        <f t="shared" si="201"/>
        <v>-2.5426247571548766</v>
      </c>
      <c r="AB574" s="24"/>
      <c r="AC574" s="32">
        <f t="shared" si="195"/>
        <v>7.4560679754897621E-2</v>
      </c>
      <c r="AD574" s="49">
        <f t="shared" si="205"/>
        <v>-0.22450000000000001</v>
      </c>
      <c r="AE574" s="32"/>
      <c r="AF574" s="32"/>
      <c r="AG574" s="20"/>
    </row>
    <row r="575" spans="1:33">
      <c r="A575" s="10">
        <f>Weekly!B575</f>
        <v>1960.9801497310075</v>
      </c>
      <c r="B575" s="1">
        <f>Weekly!C575</f>
        <v>57.44</v>
      </c>
      <c r="C575" s="6"/>
      <c r="D575" s="14"/>
      <c r="F575" s="23">
        <f t="shared" si="196"/>
        <v>1964.3665938605789</v>
      </c>
      <c r="G575" s="23">
        <f t="shared" si="197"/>
        <v>1964.3796908220293</v>
      </c>
      <c r="H575" s="23">
        <f t="shared" si="202"/>
        <v>80.914999999999992</v>
      </c>
      <c r="I575" s="23">
        <f t="shared" si="209"/>
        <v>80.76166666666667</v>
      </c>
      <c r="J575" s="23">
        <f t="shared" si="210"/>
        <v>80.37444444444445</v>
      </c>
      <c r="K575" s="23">
        <f t="shared" si="211"/>
        <v>0.48177281335968214</v>
      </c>
      <c r="L575" s="54">
        <f t="shared" si="203"/>
        <v>0.67254655293969012</v>
      </c>
      <c r="M575" s="24"/>
      <c r="N575" s="32">
        <f t="shared" si="194"/>
        <v>0.98344487840085093</v>
      </c>
      <c r="O575" s="32">
        <f t="shared" si="204"/>
        <v>-0.16400000000000001</v>
      </c>
      <c r="P575" s="32"/>
      <c r="Q575" s="42"/>
      <c r="R575" s="32"/>
      <c r="S575" s="20"/>
      <c r="U575" s="23">
        <f t="shared" si="198"/>
        <v>1994.3586355818672</v>
      </c>
      <c r="V575" s="23">
        <f t="shared" si="199"/>
        <v>1994.3979264662182</v>
      </c>
      <c r="W575" s="23">
        <f t="shared" si="200"/>
        <v>454.13</v>
      </c>
      <c r="X575" s="23">
        <f t="shared" si="206"/>
        <v>451.26500000000004</v>
      </c>
      <c r="Y575" s="23">
        <f t="shared" si="207"/>
        <v>459.35750000000007</v>
      </c>
      <c r="Z575" s="23">
        <f t="shared" si="208"/>
        <v>-1.7616997654332445</v>
      </c>
      <c r="AA575" s="47">
        <f t="shared" si="201"/>
        <v>-1.1380025361510504</v>
      </c>
      <c r="AB575" s="24"/>
      <c r="AC575" s="32">
        <f t="shared" si="195"/>
        <v>-0.58388160216677665</v>
      </c>
      <c r="AD575" s="49">
        <f t="shared" si="205"/>
        <v>-0.22450000000000001</v>
      </c>
      <c r="AE575" s="32"/>
      <c r="AF575" s="32"/>
      <c r="AG575" s="20"/>
    </row>
    <row r="576" spans="1:33">
      <c r="A576" s="10">
        <f>Weekly!B576</f>
        <v>1960.9993146865174</v>
      </c>
      <c r="B576" s="1">
        <f>Weekly!C576</f>
        <v>58.11</v>
      </c>
      <c r="C576" s="6"/>
      <c r="D576" s="14"/>
      <c r="F576" s="23">
        <f t="shared" si="196"/>
        <v>1964.3927877834794</v>
      </c>
      <c r="G576" s="23">
        <f t="shared" si="197"/>
        <v>1964.4058847449298</v>
      </c>
      <c r="H576" s="23">
        <f t="shared" si="202"/>
        <v>80.37</v>
      </c>
      <c r="I576" s="23">
        <f t="shared" si="209"/>
        <v>80.101666666666674</v>
      </c>
      <c r="J576" s="23">
        <f t="shared" si="210"/>
        <v>80.680000000000007</v>
      </c>
      <c r="K576" s="23">
        <f t="shared" si="211"/>
        <v>-0.71682366550983589</v>
      </c>
      <c r="L576" s="54">
        <f t="shared" si="203"/>
        <v>-0.3842340109072917</v>
      </c>
      <c r="M576" s="24"/>
      <c r="N576" s="32">
        <f t="shared" si="194"/>
        <v>0.86984044321471232</v>
      </c>
      <c r="O576" s="32">
        <f t="shared" si="204"/>
        <v>-0.16400000000000001</v>
      </c>
      <c r="P576" s="32"/>
      <c r="Q576" s="42"/>
      <c r="R576" s="32"/>
      <c r="S576" s="20"/>
      <c r="U576" s="23">
        <f t="shared" si="198"/>
        <v>1994.4372173505692</v>
      </c>
      <c r="V576" s="23">
        <f t="shared" si="199"/>
        <v>1994.4765082349202</v>
      </c>
      <c r="W576" s="23">
        <f t="shared" si="200"/>
        <v>451.53000000000003</v>
      </c>
      <c r="X576" s="23">
        <f t="shared" si="206"/>
        <v>453.14333333333337</v>
      </c>
      <c r="Y576" s="23">
        <f t="shared" si="207"/>
        <v>458.50888888888886</v>
      </c>
      <c r="Z576" s="23">
        <f t="shared" si="208"/>
        <v>-1.1702184375439129</v>
      </c>
      <c r="AA576" s="47">
        <f t="shared" si="201"/>
        <v>-1.5220836625001732</v>
      </c>
      <c r="AB576" s="24"/>
      <c r="AC576" s="32">
        <f t="shared" si="195"/>
        <v>-0.96911919331395291</v>
      </c>
      <c r="AD576" s="49">
        <f t="shared" si="205"/>
        <v>-0.22450000000000001</v>
      </c>
      <c r="AE576" s="32"/>
      <c r="AF576" s="32"/>
      <c r="AG576" s="20"/>
    </row>
    <row r="577" spans="1:33">
      <c r="A577" s="10">
        <f>Weekly!B577</f>
        <v>1961.0184796420274</v>
      </c>
      <c r="B577" s="1">
        <f>Weekly!C577</f>
        <v>58.4</v>
      </c>
      <c r="C577" s="6"/>
      <c r="D577" s="14"/>
      <c r="F577" s="23">
        <f t="shared" si="196"/>
        <v>1964.41898170638</v>
      </c>
      <c r="G577" s="23">
        <f t="shared" si="197"/>
        <v>1964.4320786678304</v>
      </c>
      <c r="H577" s="23">
        <f t="shared" si="202"/>
        <v>79.02</v>
      </c>
      <c r="I577" s="23">
        <f t="shared" si="209"/>
        <v>79.87833333333333</v>
      </c>
      <c r="J577" s="23">
        <f t="shared" si="210"/>
        <v>81.02833333333335</v>
      </c>
      <c r="K577" s="23">
        <f t="shared" si="211"/>
        <v>-1.4192566386243777</v>
      </c>
      <c r="L577" s="54">
        <f t="shared" si="203"/>
        <v>-2.4785568833947225</v>
      </c>
      <c r="M577" s="24"/>
      <c r="N577" s="32">
        <f t="shared" si="194"/>
        <v>0.34922799745177568</v>
      </c>
      <c r="O577" s="32">
        <f t="shared" si="204"/>
        <v>-0.16400000000000001</v>
      </c>
      <c r="P577" s="32"/>
      <c r="Q577" s="42"/>
      <c r="R577" s="32"/>
      <c r="S577" s="20"/>
      <c r="U577" s="23">
        <f t="shared" si="198"/>
        <v>1994.5157991192712</v>
      </c>
      <c r="V577" s="23">
        <f t="shared" si="199"/>
        <v>1994.5550900036221</v>
      </c>
      <c r="W577" s="23">
        <f t="shared" si="200"/>
        <v>453.77000000000004</v>
      </c>
      <c r="X577" s="23">
        <f t="shared" si="206"/>
        <v>456.93333333333339</v>
      </c>
      <c r="Y577" s="23">
        <f t="shared" si="207"/>
        <v>457.77138888888891</v>
      </c>
      <c r="Z577" s="23">
        <f t="shared" si="208"/>
        <v>-0.18307294337237545</v>
      </c>
      <c r="AA577" s="47">
        <f t="shared" si="201"/>
        <v>-0.87410200506438107</v>
      </c>
      <c r="AB577" s="24"/>
      <c r="AC577" s="32">
        <f t="shared" si="195"/>
        <v>-0.90089514335028664</v>
      </c>
      <c r="AD577" s="49">
        <f t="shared" si="205"/>
        <v>-0.22450000000000001</v>
      </c>
      <c r="AE577" s="32"/>
      <c r="AF577" s="32"/>
      <c r="AG577" s="20"/>
    </row>
    <row r="578" spans="1:33">
      <c r="A578" s="10">
        <f>Weekly!B578</f>
        <v>1961.0376445975373</v>
      </c>
      <c r="B578" s="1">
        <f>Weekly!C578</f>
        <v>59.6</v>
      </c>
      <c r="C578" s="6"/>
      <c r="D578" s="14"/>
      <c r="F578" s="23">
        <f t="shared" si="196"/>
        <v>1964.4451756292806</v>
      </c>
      <c r="G578" s="23">
        <f t="shared" si="197"/>
        <v>1964.458272590731</v>
      </c>
      <c r="H578" s="23">
        <f t="shared" si="202"/>
        <v>80.245000000000005</v>
      </c>
      <c r="I578" s="23">
        <f t="shared" si="209"/>
        <v>80.24166666666666</v>
      </c>
      <c r="J578" s="23">
        <f t="shared" si="210"/>
        <v>81.417222222222236</v>
      </c>
      <c r="K578" s="23">
        <f t="shared" si="211"/>
        <v>-1.4438659579259383</v>
      </c>
      <c r="L578" s="54">
        <f t="shared" si="203"/>
        <v>-1.4397718200490073</v>
      </c>
      <c r="M578" s="24"/>
      <c r="N578" s="32">
        <f t="shared" ref="N578:N641" si="212" xml:space="preserve"> SIN((2*PI()*(G578-2000+O578)/0.235745306106089) + 0.083216746)</f>
        <v>-0.33479210955458499</v>
      </c>
      <c r="O578" s="32">
        <f t="shared" si="204"/>
        <v>-0.16400000000000001</v>
      </c>
      <c r="P578" s="32"/>
      <c r="Q578" s="42"/>
      <c r="R578" s="32"/>
      <c r="S578" s="20"/>
      <c r="U578" s="23">
        <f t="shared" si="198"/>
        <v>1994.5943808879731</v>
      </c>
      <c r="V578" s="23">
        <f t="shared" si="199"/>
        <v>1994.6336717723241</v>
      </c>
      <c r="W578" s="23">
        <f t="shared" si="200"/>
        <v>465.5</v>
      </c>
      <c r="X578" s="23">
        <f t="shared" si="206"/>
        <v>461.56916666666666</v>
      </c>
      <c r="Y578" s="23">
        <f t="shared" si="207"/>
        <v>457.61527777777781</v>
      </c>
      <c r="Z578" s="23">
        <f t="shared" si="208"/>
        <v>0.86402029846759376</v>
      </c>
      <c r="AA578" s="47">
        <f t="shared" si="201"/>
        <v>1.7230024007308442</v>
      </c>
      <c r="AB578" s="24"/>
      <c r="AC578" s="32">
        <f t="shared" ref="AC578:AC641" si="213" xml:space="preserve"> SIN((2*PI()*(V578-2000+AD578)/0.707235918318267) + 5.263726692)</f>
        <v>-0.411132243479579</v>
      </c>
      <c r="AD578" s="49">
        <f t="shared" si="205"/>
        <v>-0.22450000000000001</v>
      </c>
      <c r="AE578" s="32"/>
      <c r="AF578" s="32"/>
      <c r="AG578" s="20"/>
    </row>
    <row r="579" spans="1:33">
      <c r="A579" s="10">
        <f>Weekly!B579</f>
        <v>1961.0568095530473</v>
      </c>
      <c r="B579" s="1">
        <f>Weekly!C579</f>
        <v>59.96</v>
      </c>
      <c r="C579" s="6"/>
      <c r="D579" s="14"/>
      <c r="F579" s="23">
        <f t="shared" si="196"/>
        <v>1964.4713695521812</v>
      </c>
      <c r="G579" s="23">
        <f t="shared" si="197"/>
        <v>1964.4844665136316</v>
      </c>
      <c r="H579" s="23">
        <f t="shared" si="202"/>
        <v>81.459999999999994</v>
      </c>
      <c r="I579" s="23">
        <f t="shared" si="209"/>
        <v>81.434999999999988</v>
      </c>
      <c r="J579" s="23">
        <f t="shared" si="210"/>
        <v>81.586111111111123</v>
      </c>
      <c r="K579" s="23">
        <f t="shared" si="211"/>
        <v>-0.18521671036059173</v>
      </c>
      <c r="L579" s="54">
        <f t="shared" si="203"/>
        <v>-0.15457423989652108</v>
      </c>
      <c r="M579" s="24"/>
      <c r="N579" s="32">
        <f t="shared" si="212"/>
        <v>-0.86215926770158979</v>
      </c>
      <c r="O579" s="32">
        <f t="shared" si="204"/>
        <v>-0.16400000000000001</v>
      </c>
      <c r="P579" s="32"/>
      <c r="Q579" s="42"/>
      <c r="R579" s="32"/>
      <c r="S579" s="20"/>
      <c r="U579" s="23">
        <f t="shared" si="198"/>
        <v>1994.6729626566751</v>
      </c>
      <c r="V579" s="23">
        <f t="shared" si="199"/>
        <v>1994.712253541026</v>
      </c>
      <c r="W579" s="23">
        <f t="shared" si="200"/>
        <v>465.4375</v>
      </c>
      <c r="X579" s="23">
        <f t="shared" si="206"/>
        <v>465.5508333333334</v>
      </c>
      <c r="Y579" s="23">
        <f t="shared" si="207"/>
        <v>459.23083333333335</v>
      </c>
      <c r="Z579" s="23">
        <f t="shared" si="208"/>
        <v>1.3762142132587751</v>
      </c>
      <c r="AA579" s="47">
        <f t="shared" si="201"/>
        <v>1.3515352663965308</v>
      </c>
      <c r="AB579" s="24"/>
      <c r="AC579" s="32">
        <f t="shared" si="213"/>
        <v>0.27100400234079153</v>
      </c>
      <c r="AD579" s="49">
        <f t="shared" si="205"/>
        <v>-0.22450000000000001</v>
      </c>
      <c r="AE579" s="32"/>
      <c r="AF579" s="32"/>
      <c r="AG579" s="20"/>
    </row>
    <row r="580" spans="1:33">
      <c r="A580" s="10">
        <f>Weekly!B580</f>
        <v>1961.0759745085572</v>
      </c>
      <c r="B580" s="1">
        <f>Weekly!C580</f>
        <v>61.24</v>
      </c>
      <c r="C580" s="6"/>
      <c r="D580" s="14"/>
      <c r="F580" s="23">
        <f t="shared" ref="F580:F643" si="214">F579+0.0261939229006765</f>
        <v>1964.4975634750817</v>
      </c>
      <c r="G580" s="23">
        <f t="shared" ref="G580:G643" si="215">G579+0.0261939229006765</f>
        <v>1964.5106604365321</v>
      </c>
      <c r="H580" s="23">
        <f t="shared" si="202"/>
        <v>82.6</v>
      </c>
      <c r="I580" s="23">
        <f t="shared" si="209"/>
        <v>82.581666666666663</v>
      </c>
      <c r="J580" s="23">
        <f t="shared" si="210"/>
        <v>81.745555555555541</v>
      </c>
      <c r="K580" s="23">
        <f t="shared" si="211"/>
        <v>1.0228214921640388</v>
      </c>
      <c r="L580" s="54">
        <f t="shared" si="203"/>
        <v>1.0452488072746124</v>
      </c>
      <c r="M580" s="24"/>
      <c r="N580" s="32">
        <f t="shared" si="212"/>
        <v>-0.98611252266111649</v>
      </c>
      <c r="O580" s="32">
        <f t="shared" si="204"/>
        <v>-0.16400000000000001</v>
      </c>
      <c r="P580" s="32"/>
      <c r="Q580" s="42"/>
      <c r="R580" s="32"/>
      <c r="S580" s="20"/>
      <c r="U580" s="23">
        <f t="shared" ref="U580:U643" si="216">U579+0.0785817687020297</f>
        <v>1994.751544425377</v>
      </c>
      <c r="V580" s="23">
        <f t="shared" ref="V580:V643" si="217">V579+0.0785817687020297</f>
        <v>1994.790835309728</v>
      </c>
      <c r="W580" s="23">
        <f t="shared" ref="W580:W643" si="218">AVERAGEIFS(SP_Index,Year_SP,"&gt;"&amp;U580,Year_SP,"&lt;="&amp;U581)</f>
        <v>465.71500000000003</v>
      </c>
      <c r="X580" s="23">
        <f t="shared" si="206"/>
        <v>463.58333333333331</v>
      </c>
      <c r="Y580" s="23">
        <f t="shared" si="207"/>
        <v>461.89611111111117</v>
      </c>
      <c r="Z580" s="23">
        <f t="shared" si="208"/>
        <v>0.36528175527683615</v>
      </c>
      <c r="AA580" s="47">
        <f t="shared" si="201"/>
        <v>0.82678524391608388</v>
      </c>
      <c r="AB580" s="24"/>
      <c r="AC580" s="32">
        <f t="shared" si="213"/>
        <v>0.82633446359214058</v>
      </c>
      <c r="AD580" s="49">
        <f t="shared" si="205"/>
        <v>-0.22450000000000001</v>
      </c>
      <c r="AE580" s="32"/>
      <c r="AF580" s="32"/>
      <c r="AG580" s="20"/>
    </row>
    <row r="581" spans="1:33">
      <c r="A581" s="10">
        <f>Weekly!B581</f>
        <v>1961.0951394640672</v>
      </c>
      <c r="B581" s="1">
        <f>Weekly!C581</f>
        <v>62.22</v>
      </c>
      <c r="C581" s="6"/>
      <c r="D581" s="14"/>
      <c r="F581" s="23">
        <f t="shared" si="214"/>
        <v>1964.5237573979823</v>
      </c>
      <c r="G581" s="23">
        <f t="shared" si="215"/>
        <v>1964.5368543594327</v>
      </c>
      <c r="H581" s="23">
        <f t="shared" si="202"/>
        <v>83.685000000000002</v>
      </c>
      <c r="I581" s="23">
        <f t="shared" si="209"/>
        <v>83.248333333333335</v>
      </c>
      <c r="J581" s="23">
        <f t="shared" si="210"/>
        <v>81.934444444444424</v>
      </c>
      <c r="K581" s="23">
        <f t="shared" si="211"/>
        <v>1.6035855223010653</v>
      </c>
      <c r="L581" s="54">
        <f t="shared" si="203"/>
        <v>2.1365319157592433</v>
      </c>
      <c r="M581" s="24"/>
      <c r="N581" s="32">
        <f t="shared" si="212"/>
        <v>-0.64865276885105927</v>
      </c>
      <c r="O581" s="32">
        <f t="shared" si="204"/>
        <v>-0.16400000000000001</v>
      </c>
      <c r="P581" s="32"/>
      <c r="Q581" s="42"/>
      <c r="R581" s="32"/>
      <c r="S581" s="20"/>
      <c r="U581" s="23">
        <f t="shared" si="216"/>
        <v>1994.830126194079</v>
      </c>
      <c r="V581" s="23">
        <f t="shared" si="217"/>
        <v>1994.8694170784299</v>
      </c>
      <c r="W581" s="23">
        <f t="shared" si="218"/>
        <v>459.59749999999997</v>
      </c>
      <c r="X581" s="23">
        <f t="shared" si="206"/>
        <v>460.0116666666666</v>
      </c>
      <c r="Y581" s="23">
        <f t="shared" si="207"/>
        <v>466.1322222222222</v>
      </c>
      <c r="Z581" s="23">
        <f t="shared" si="208"/>
        <v>-1.3130513755038598</v>
      </c>
      <c r="AA581" s="47">
        <f t="shared" ref="AA581:AA644" si="219">100*((W581/Y581)-1)</f>
        <v>-1.4019031319201236</v>
      </c>
      <c r="AB581" s="24"/>
      <c r="AC581" s="32">
        <f t="shared" si="213"/>
        <v>0.99501384564486994</v>
      </c>
      <c r="AD581" s="49">
        <f t="shared" si="205"/>
        <v>-0.22450000000000001</v>
      </c>
      <c r="AE581" s="32"/>
      <c r="AF581" s="32"/>
      <c r="AG581" s="20"/>
    </row>
    <row r="582" spans="1:33">
      <c r="A582" s="10">
        <f>Weekly!B582</f>
        <v>1961.1143044195771</v>
      </c>
      <c r="B582" s="1">
        <f>Weekly!C582</f>
        <v>61.5</v>
      </c>
      <c r="C582" s="6"/>
      <c r="D582" s="14"/>
      <c r="F582" s="23">
        <f t="shared" si="214"/>
        <v>1964.5499513208829</v>
      </c>
      <c r="G582" s="23">
        <f t="shared" si="215"/>
        <v>1964.5630482823333</v>
      </c>
      <c r="H582" s="23">
        <f t="shared" si="202"/>
        <v>83.46</v>
      </c>
      <c r="I582" s="23">
        <f t="shared" si="209"/>
        <v>83.221666666666664</v>
      </c>
      <c r="J582" s="23">
        <f t="shared" si="210"/>
        <v>82.307222222222236</v>
      </c>
      <c r="K582" s="23">
        <f t="shared" si="211"/>
        <v>1.1110136143041016</v>
      </c>
      <c r="L582" s="54">
        <f t="shared" si="203"/>
        <v>1.4005791310334414</v>
      </c>
      <c r="M582" s="24"/>
      <c r="N582" s="32">
        <f t="shared" si="212"/>
        <v>-7.6811755252434288E-3</v>
      </c>
      <c r="O582" s="32">
        <f t="shared" si="204"/>
        <v>-0.16400000000000001</v>
      </c>
      <c r="P582" s="32"/>
      <c r="Q582" s="42"/>
      <c r="R582" s="32"/>
      <c r="S582" s="20"/>
      <c r="U582" s="23">
        <f t="shared" si="216"/>
        <v>1994.9087079627809</v>
      </c>
      <c r="V582" s="23">
        <f t="shared" si="217"/>
        <v>1994.9479988471319</v>
      </c>
      <c r="W582" s="23">
        <f t="shared" si="218"/>
        <v>454.72249999999997</v>
      </c>
      <c r="X582" s="23">
        <f t="shared" si="206"/>
        <v>458.99833333333328</v>
      </c>
      <c r="Y582" s="23">
        <f t="shared" si="207"/>
        <v>471.75027777777785</v>
      </c>
      <c r="Z582" s="23">
        <f t="shared" si="208"/>
        <v>-2.7031132879271946</v>
      </c>
      <c r="AA582" s="47">
        <f t="shared" si="219"/>
        <v>-3.6094897194313802</v>
      </c>
      <c r="AB582" s="24"/>
      <c r="AC582" s="32">
        <f t="shared" si="213"/>
        <v>0.69811519097414143</v>
      </c>
      <c r="AD582" s="49">
        <f t="shared" si="205"/>
        <v>-0.22450000000000001</v>
      </c>
      <c r="AE582" s="32"/>
      <c r="AF582" s="32"/>
      <c r="AG582" s="20"/>
    </row>
    <row r="583" spans="1:33">
      <c r="A583" s="10">
        <f>Weekly!B583</f>
        <v>1961.1334693750871</v>
      </c>
      <c r="B583" s="1">
        <f>Weekly!C583</f>
        <v>62.1</v>
      </c>
      <c r="C583" s="6"/>
      <c r="D583" s="14"/>
      <c r="F583" s="23">
        <f t="shared" si="214"/>
        <v>1964.5761452437835</v>
      </c>
      <c r="G583" s="23">
        <f t="shared" si="215"/>
        <v>1964.5892422052339</v>
      </c>
      <c r="H583" s="23">
        <f t="shared" si="202"/>
        <v>82.52000000000001</v>
      </c>
      <c r="I583" s="23">
        <f t="shared" si="209"/>
        <v>82.776666666666671</v>
      </c>
      <c r="J583" s="23">
        <f t="shared" si="210"/>
        <v>82.663333333333341</v>
      </c>
      <c r="K583" s="23">
        <f t="shared" si="211"/>
        <v>0.13710230251220423</v>
      </c>
      <c r="L583" s="54">
        <f t="shared" si="203"/>
        <v>-0.17339408847130144</v>
      </c>
      <c r="M583" s="24"/>
      <c r="N583" s="32">
        <f t="shared" si="212"/>
        <v>0.63688452519547722</v>
      </c>
      <c r="O583" s="32">
        <f t="shared" si="204"/>
        <v>-0.16400000000000001</v>
      </c>
      <c r="P583" s="32"/>
      <c r="Q583" s="42"/>
      <c r="R583" s="32"/>
      <c r="S583" s="20"/>
      <c r="U583" s="23">
        <f t="shared" si="216"/>
        <v>1994.9872897314829</v>
      </c>
      <c r="V583" s="23">
        <f t="shared" si="217"/>
        <v>1995.0265806158338</v>
      </c>
      <c r="W583" s="23">
        <f t="shared" si="218"/>
        <v>462.67500000000001</v>
      </c>
      <c r="X583" s="23">
        <f t="shared" si="206"/>
        <v>465.17166666666668</v>
      </c>
      <c r="Y583" s="23">
        <f t="shared" si="207"/>
        <v>477.49666666666667</v>
      </c>
      <c r="Z583" s="23">
        <f t="shared" si="208"/>
        <v>-2.5811698510984304</v>
      </c>
      <c r="AA583" s="47">
        <f t="shared" si="219"/>
        <v>-3.1040356302661776</v>
      </c>
      <c r="AB583" s="24"/>
      <c r="AC583" s="32">
        <f t="shared" si="213"/>
        <v>7.4560679761126153E-2</v>
      </c>
      <c r="AD583" s="49">
        <f t="shared" si="205"/>
        <v>-0.22450000000000001</v>
      </c>
      <c r="AE583" s="32"/>
      <c r="AF583" s="32"/>
      <c r="AG583" s="20"/>
    </row>
    <row r="584" spans="1:33">
      <c r="A584" s="10">
        <f>Weekly!B584</f>
        <v>1961.152634330597</v>
      </c>
      <c r="B584" s="1">
        <f>Weekly!C584</f>
        <v>62.84</v>
      </c>
      <c r="C584" s="6"/>
      <c r="D584" s="14"/>
      <c r="F584" s="23">
        <f t="shared" si="214"/>
        <v>1964.602339166684</v>
      </c>
      <c r="G584" s="23">
        <f t="shared" si="215"/>
        <v>1964.6154361281344</v>
      </c>
      <c r="H584" s="23">
        <f t="shared" si="202"/>
        <v>82.35</v>
      </c>
      <c r="I584" s="23">
        <f t="shared" si="209"/>
        <v>82.313333333333333</v>
      </c>
      <c r="J584" s="23">
        <f t="shared" si="210"/>
        <v>82.887777777777785</v>
      </c>
      <c r="K584" s="23">
        <f t="shared" si="211"/>
        <v>-0.69303878068071034</v>
      </c>
      <c r="L584" s="54">
        <f t="shared" si="203"/>
        <v>-0.64880226276493591</v>
      </c>
      <c r="M584" s="24"/>
      <c r="N584" s="32">
        <f t="shared" si="212"/>
        <v>0.98344487839641781</v>
      </c>
      <c r="O584" s="32">
        <f t="shared" si="204"/>
        <v>-0.16400000000000001</v>
      </c>
      <c r="P584" s="32"/>
      <c r="Q584" s="42"/>
      <c r="R584" s="32"/>
      <c r="S584" s="20"/>
      <c r="U584" s="23">
        <f t="shared" si="216"/>
        <v>1995.0658715001848</v>
      </c>
      <c r="V584" s="23">
        <f t="shared" si="217"/>
        <v>1995.1051623845358</v>
      </c>
      <c r="W584" s="23">
        <f t="shared" si="218"/>
        <v>478.11750000000001</v>
      </c>
      <c r="X584" s="23">
        <f t="shared" si="206"/>
        <v>476.81583333333333</v>
      </c>
      <c r="Y584" s="23">
        <f t="shared" si="207"/>
        <v>484.51738888888889</v>
      </c>
      <c r="Z584" s="23">
        <f t="shared" si="208"/>
        <v>-1.5895313010781731</v>
      </c>
      <c r="AA584" s="47">
        <f t="shared" si="219"/>
        <v>-1.3208790924027158</v>
      </c>
      <c r="AB584" s="24"/>
      <c r="AC584" s="32">
        <f t="shared" si="213"/>
        <v>-0.5838816021617117</v>
      </c>
      <c r="AD584" s="49">
        <f t="shared" si="205"/>
        <v>-0.22450000000000001</v>
      </c>
      <c r="AE584" s="32"/>
      <c r="AF584" s="32"/>
      <c r="AG584" s="20"/>
    </row>
    <row r="585" spans="1:33">
      <c r="A585" s="10">
        <f>Weekly!B585</f>
        <v>1961.171799286107</v>
      </c>
      <c r="B585" s="1">
        <f>Weekly!C585</f>
        <v>63.95</v>
      </c>
      <c r="C585" s="6"/>
      <c r="D585" s="14"/>
      <c r="F585" s="23">
        <f t="shared" si="214"/>
        <v>1964.6285330895846</v>
      </c>
      <c r="G585" s="23">
        <f t="shared" si="215"/>
        <v>1964.641630051035</v>
      </c>
      <c r="H585" s="23">
        <f t="shared" ref="H585:H648" si="220">AVERAGEIFS(SP_Index,Year_SP,"&gt;"&amp;F585,Year_SP,"&lt;="&amp;F586)</f>
        <v>82.07</v>
      </c>
      <c r="I585" s="23">
        <f t="shared" si="209"/>
        <v>82.265000000000001</v>
      </c>
      <c r="J585" s="23">
        <f t="shared" si="210"/>
        <v>83.074999999999989</v>
      </c>
      <c r="K585" s="23">
        <f t="shared" si="211"/>
        <v>-0.97502256996688796</v>
      </c>
      <c r="L585" s="54">
        <f t="shared" si="203"/>
        <v>-1.2097502256996684</v>
      </c>
      <c r="M585" s="24"/>
      <c r="N585" s="32">
        <f t="shared" si="212"/>
        <v>0.86984044322678133</v>
      </c>
      <c r="O585" s="32">
        <f t="shared" si="204"/>
        <v>-0.16400000000000001</v>
      </c>
      <c r="P585" s="32"/>
      <c r="Q585" s="42"/>
      <c r="R585" s="32"/>
      <c r="S585" s="20"/>
      <c r="U585" s="23">
        <f t="shared" si="216"/>
        <v>1995.1444532688868</v>
      </c>
      <c r="V585" s="23">
        <f t="shared" si="217"/>
        <v>1995.1837441532377</v>
      </c>
      <c r="W585" s="23">
        <f t="shared" si="218"/>
        <v>489.65499999999997</v>
      </c>
      <c r="X585" s="23">
        <f t="shared" si="206"/>
        <v>490.70166666666665</v>
      </c>
      <c r="Y585" s="23">
        <f t="shared" si="207"/>
        <v>494.18016666666671</v>
      </c>
      <c r="Z585" s="23">
        <f t="shared" si="208"/>
        <v>-0.7038930808298427</v>
      </c>
      <c r="AA585" s="47">
        <f t="shared" si="219"/>
        <v>-0.9156916792492531</v>
      </c>
      <c r="AB585" s="24"/>
      <c r="AC585" s="32">
        <f t="shared" si="213"/>
        <v>-0.96911919331241447</v>
      </c>
      <c r="AD585" s="49">
        <f t="shared" si="205"/>
        <v>-0.22450000000000001</v>
      </c>
      <c r="AE585" s="32"/>
      <c r="AF585" s="32"/>
      <c r="AG585" s="20"/>
    </row>
    <row r="586" spans="1:33">
      <c r="A586" s="10">
        <f>Weekly!B586</f>
        <v>1961.1909642416169</v>
      </c>
      <c r="B586" s="1">
        <f>Weekly!C586</f>
        <v>63.48</v>
      </c>
      <c r="C586" s="6"/>
      <c r="D586" s="14"/>
      <c r="F586" s="23">
        <f t="shared" si="214"/>
        <v>1964.6547270124852</v>
      </c>
      <c r="G586" s="23">
        <f t="shared" si="215"/>
        <v>1964.6678239739356</v>
      </c>
      <c r="H586" s="23">
        <f t="shared" si="220"/>
        <v>82.375</v>
      </c>
      <c r="I586" s="23">
        <f t="shared" si="209"/>
        <v>82.631666666666661</v>
      </c>
      <c r="J586" s="23">
        <f t="shared" si="210"/>
        <v>83.245555555555541</v>
      </c>
      <c r="K586" s="23">
        <f t="shared" si="211"/>
        <v>-0.73744344042390164</v>
      </c>
      <c r="L586" s="54">
        <f t="shared" ref="L586:L649" si="221">100*((H586/J586)-1)</f>
        <v>-1.04576820918032</v>
      </c>
      <c r="M586" s="24"/>
      <c r="N586" s="32">
        <f t="shared" si="212"/>
        <v>0.34922799747448652</v>
      </c>
      <c r="O586" s="32">
        <f t="shared" si="204"/>
        <v>-0.16400000000000001</v>
      </c>
      <c r="P586" s="32"/>
      <c r="Q586" s="42"/>
      <c r="R586" s="32"/>
      <c r="S586" s="20"/>
      <c r="U586" s="23">
        <f t="shared" si="216"/>
        <v>1995.2230350375887</v>
      </c>
      <c r="V586" s="23">
        <f t="shared" si="217"/>
        <v>1995.2623259219397</v>
      </c>
      <c r="W586" s="23">
        <f t="shared" si="218"/>
        <v>504.33250000000004</v>
      </c>
      <c r="X586" s="23">
        <f t="shared" si="206"/>
        <v>503.73499999999996</v>
      </c>
      <c r="Y586" s="23">
        <f t="shared" si="207"/>
        <v>505.07488888888889</v>
      </c>
      <c r="Z586" s="23">
        <f t="shared" si="208"/>
        <v>-0.26528519203093959</v>
      </c>
      <c r="AA586" s="47">
        <f t="shared" si="219"/>
        <v>-0.14698590352056895</v>
      </c>
      <c r="AB586" s="24"/>
      <c r="AC586" s="32">
        <f t="shared" si="213"/>
        <v>-0.90089514335299137</v>
      </c>
      <c r="AD586" s="49">
        <f t="shared" si="205"/>
        <v>-0.22450000000000001</v>
      </c>
      <c r="AE586" s="32"/>
      <c r="AF586" s="32"/>
      <c r="AG586" s="20"/>
    </row>
    <row r="587" spans="1:33">
      <c r="A587" s="10">
        <f>Weekly!B587</f>
        <v>1961.2101291971269</v>
      </c>
      <c r="B587" s="1">
        <f>Weekly!C587</f>
        <v>64</v>
      </c>
      <c r="C587" s="6"/>
      <c r="D587" s="14"/>
      <c r="F587" s="23">
        <f t="shared" si="214"/>
        <v>1964.6809209353858</v>
      </c>
      <c r="G587" s="23">
        <f t="shared" si="215"/>
        <v>1964.6940178968362</v>
      </c>
      <c r="H587" s="23">
        <f t="shared" si="220"/>
        <v>83.45</v>
      </c>
      <c r="I587" s="23">
        <f t="shared" si="209"/>
        <v>83.101666666666674</v>
      </c>
      <c r="J587" s="23">
        <f t="shared" si="210"/>
        <v>83.397777777777776</v>
      </c>
      <c r="K587" s="23">
        <f t="shared" si="211"/>
        <v>-0.35505875456313118</v>
      </c>
      <c r="L587" s="54">
        <f t="shared" si="221"/>
        <v>6.2618241892931081E-2</v>
      </c>
      <c r="M587" s="24"/>
      <c r="N587" s="32">
        <f t="shared" si="212"/>
        <v>-0.33479210953153254</v>
      </c>
      <c r="O587" s="32">
        <f t="shared" ref="O587:O650" si="222">O586</f>
        <v>-0.16400000000000001</v>
      </c>
      <c r="P587" s="32"/>
      <c r="Q587" s="42"/>
      <c r="R587" s="32"/>
      <c r="S587" s="20"/>
      <c r="U587" s="23">
        <f t="shared" si="216"/>
        <v>1995.3016168062907</v>
      </c>
      <c r="V587" s="23">
        <f t="shared" si="217"/>
        <v>1995.3409076906416</v>
      </c>
      <c r="W587" s="23">
        <f t="shared" si="218"/>
        <v>517.21749999999997</v>
      </c>
      <c r="X587" s="23">
        <f t="shared" si="206"/>
        <v>516.72466666666662</v>
      </c>
      <c r="Y587" s="23">
        <f t="shared" si="207"/>
        <v>517.21211111111108</v>
      </c>
      <c r="Z587" s="23">
        <f t="shared" si="208"/>
        <v>-9.4244592106962344E-2</v>
      </c>
      <c r="AA587" s="47">
        <f t="shared" si="219"/>
        <v>1.0419108085635287E-3</v>
      </c>
      <c r="AB587" s="24"/>
      <c r="AC587" s="32">
        <f t="shared" si="213"/>
        <v>-0.41113224348525962</v>
      </c>
      <c r="AD587" s="49">
        <f t="shared" ref="AD587:AD650" si="223">AD586</f>
        <v>-0.22450000000000001</v>
      </c>
      <c r="AE587" s="32"/>
      <c r="AF587" s="32"/>
      <c r="AG587" s="20"/>
    </row>
    <row r="588" spans="1:33">
      <c r="A588" s="10">
        <f>Weekly!B588</f>
        <v>1961.2292941526368</v>
      </c>
      <c r="B588" s="1">
        <f>Weekly!C588</f>
        <v>64.42</v>
      </c>
      <c r="C588" s="6"/>
      <c r="D588" s="14"/>
      <c r="F588" s="23">
        <f t="shared" si="214"/>
        <v>1964.7071148582863</v>
      </c>
      <c r="G588" s="23">
        <f t="shared" si="215"/>
        <v>1964.7202118197367</v>
      </c>
      <c r="H588" s="23">
        <f t="shared" si="220"/>
        <v>83.48</v>
      </c>
      <c r="I588" s="23">
        <f t="shared" si="209"/>
        <v>83.73833333333333</v>
      </c>
      <c r="J588" s="23">
        <f t="shared" si="210"/>
        <v>83.673333333333346</v>
      </c>
      <c r="K588" s="23">
        <f t="shared" si="211"/>
        <v>7.7683053143151604E-2</v>
      </c>
      <c r="L588" s="54">
        <f t="shared" si="221"/>
        <v>-0.23105728627201838</v>
      </c>
      <c r="M588" s="24"/>
      <c r="N588" s="32">
        <f t="shared" si="212"/>
        <v>-0.86215926768919537</v>
      </c>
      <c r="O588" s="32">
        <f t="shared" si="222"/>
        <v>-0.16400000000000001</v>
      </c>
      <c r="P588" s="32"/>
      <c r="Q588" s="42"/>
      <c r="R588" s="32"/>
      <c r="S588" s="20"/>
      <c r="U588" s="23">
        <f t="shared" si="216"/>
        <v>1995.3801985749926</v>
      </c>
      <c r="V588" s="23">
        <f t="shared" si="217"/>
        <v>1995.4194894593436</v>
      </c>
      <c r="W588" s="23">
        <f t="shared" si="218"/>
        <v>528.62400000000002</v>
      </c>
      <c r="X588" s="23">
        <f t="shared" si="206"/>
        <v>532.84049999999991</v>
      </c>
      <c r="Y588" s="23">
        <f t="shared" si="207"/>
        <v>530.58100000000002</v>
      </c>
      <c r="Z588" s="23">
        <f t="shared" si="208"/>
        <v>0.42585392239824493</v>
      </c>
      <c r="AA588" s="47">
        <f t="shared" si="219"/>
        <v>-0.36884094982669868</v>
      </c>
      <c r="AB588" s="24"/>
      <c r="AC588" s="32">
        <f t="shared" si="213"/>
        <v>0.27100400233478616</v>
      </c>
      <c r="AD588" s="49">
        <f t="shared" si="223"/>
        <v>-0.22450000000000001</v>
      </c>
      <c r="AE588" s="32"/>
      <c r="AF588" s="32"/>
      <c r="AG588" s="20"/>
    </row>
    <row r="589" spans="1:33">
      <c r="A589" s="10">
        <f>Weekly!B589</f>
        <v>1961.2484591081468</v>
      </c>
      <c r="B589" s="1">
        <f>Weekly!C589</f>
        <v>65.06</v>
      </c>
      <c r="C589" s="6"/>
      <c r="D589" s="14"/>
      <c r="F589" s="23">
        <f t="shared" si="214"/>
        <v>1964.7333087811869</v>
      </c>
      <c r="G589" s="23">
        <f t="shared" si="215"/>
        <v>1964.7464057426373</v>
      </c>
      <c r="H589" s="23">
        <f t="shared" si="220"/>
        <v>84.284999999999997</v>
      </c>
      <c r="I589" s="23">
        <f t="shared" si="209"/>
        <v>84.328333333333333</v>
      </c>
      <c r="J589" s="23">
        <f t="shared" si="210"/>
        <v>83.993333333333339</v>
      </c>
      <c r="K589" s="23">
        <f t="shared" si="211"/>
        <v>0.39884117787125639</v>
      </c>
      <c r="L589" s="54">
        <f t="shared" si="221"/>
        <v>0.34724978172868681</v>
      </c>
      <c r="M589" s="24"/>
      <c r="N589" s="32">
        <f t="shared" si="212"/>
        <v>-0.98611252266517946</v>
      </c>
      <c r="O589" s="32">
        <f t="shared" si="222"/>
        <v>-0.16400000000000001</v>
      </c>
      <c r="P589" s="32"/>
      <c r="Q589" s="42"/>
      <c r="R589" s="32"/>
      <c r="S589" s="20"/>
      <c r="U589" s="23">
        <f t="shared" si="216"/>
        <v>1995.4587803436946</v>
      </c>
      <c r="V589" s="23">
        <f t="shared" si="217"/>
        <v>1995.4980712280455</v>
      </c>
      <c r="W589" s="23">
        <f t="shared" si="218"/>
        <v>552.67999999999995</v>
      </c>
      <c r="X589" s="23">
        <f t="shared" si="206"/>
        <v>546.3180000000001</v>
      </c>
      <c r="Y589" s="23">
        <f t="shared" si="207"/>
        <v>542.51877777777781</v>
      </c>
      <c r="Z589" s="23">
        <f t="shared" si="208"/>
        <v>0.70029322077742595</v>
      </c>
      <c r="AA589" s="47">
        <f t="shared" si="219"/>
        <v>1.8729715243855249</v>
      </c>
      <c r="AB589" s="24"/>
      <c r="AC589" s="32">
        <f t="shared" si="213"/>
        <v>0.82633446358863105</v>
      </c>
      <c r="AD589" s="49">
        <f t="shared" si="223"/>
        <v>-0.22450000000000001</v>
      </c>
      <c r="AE589" s="32"/>
      <c r="AF589" s="32"/>
      <c r="AG589" s="20"/>
    </row>
    <row r="590" spans="1:33">
      <c r="A590" s="10">
        <f>Weekly!B590</f>
        <v>1961.2676240636567</v>
      </c>
      <c r="B590" s="1">
        <f>Weekly!C590</f>
        <v>65.959999999999994</v>
      </c>
      <c r="C590" s="6"/>
      <c r="D590" s="14"/>
      <c r="F590" s="23">
        <f t="shared" si="214"/>
        <v>1964.7595027040875</v>
      </c>
      <c r="G590" s="23">
        <f t="shared" si="215"/>
        <v>1964.7725996655379</v>
      </c>
      <c r="H590" s="23">
        <f t="shared" si="220"/>
        <v>85.22</v>
      </c>
      <c r="I590" s="23">
        <f t="shared" si="209"/>
        <v>84.778333333333322</v>
      </c>
      <c r="J590" s="23">
        <f t="shared" si="210"/>
        <v>84.401666666666685</v>
      </c>
      <c r="K590" s="23">
        <f t="shared" si="211"/>
        <v>0.44627870697653282</v>
      </c>
      <c r="L590" s="54">
        <f t="shared" si="221"/>
        <v>0.96957011117471126</v>
      </c>
      <c r="M590" s="24"/>
      <c r="N590" s="32">
        <f t="shared" si="212"/>
        <v>-0.64865276886950551</v>
      </c>
      <c r="O590" s="32">
        <f t="shared" si="222"/>
        <v>-0.16400000000000001</v>
      </c>
      <c r="P590" s="32"/>
      <c r="Q590" s="42"/>
      <c r="R590" s="32"/>
      <c r="S590" s="20"/>
      <c r="U590" s="23">
        <f t="shared" si="216"/>
        <v>1995.5373621123965</v>
      </c>
      <c r="V590" s="23">
        <f t="shared" si="217"/>
        <v>1995.5766529967475</v>
      </c>
      <c r="W590" s="23">
        <f t="shared" si="218"/>
        <v>557.65</v>
      </c>
      <c r="X590" s="23">
        <f t="shared" ref="X590:X653" si="224">AVERAGE(W589:W591)</f>
        <v>558.0958333333333</v>
      </c>
      <c r="Y590" s="23">
        <f t="shared" si="207"/>
        <v>554.77211111111114</v>
      </c>
      <c r="Z590" s="23">
        <f t="shared" si="208"/>
        <v>0.59911487179218348</v>
      </c>
      <c r="AA590" s="47">
        <f t="shared" si="219"/>
        <v>0.51875154342653218</v>
      </c>
      <c r="AB590" s="24"/>
      <c r="AC590" s="32">
        <f t="shared" si="213"/>
        <v>0.99501384564549222</v>
      </c>
      <c r="AD590" s="49">
        <f t="shared" si="223"/>
        <v>-0.22450000000000001</v>
      </c>
      <c r="AE590" s="32"/>
      <c r="AF590" s="32"/>
      <c r="AG590" s="20"/>
    </row>
    <row r="591" spans="1:33">
      <c r="A591" s="10">
        <f>Weekly!B591</f>
        <v>1961.2867890191667</v>
      </c>
      <c r="B591" s="1">
        <f>Weekly!C591</f>
        <v>66.37</v>
      </c>
      <c r="C591" s="6"/>
      <c r="D591" s="14"/>
      <c r="F591" s="23">
        <f t="shared" si="214"/>
        <v>1964.7856966269881</v>
      </c>
      <c r="G591" s="23">
        <f t="shared" si="215"/>
        <v>1964.7987935884385</v>
      </c>
      <c r="H591" s="23">
        <f t="shared" si="220"/>
        <v>84.83</v>
      </c>
      <c r="I591" s="23">
        <f t="shared" si="209"/>
        <v>85.016666666666666</v>
      </c>
      <c r="J591" s="23">
        <f t="shared" si="210"/>
        <v>84.711111111111109</v>
      </c>
      <c r="K591" s="23">
        <f t="shared" si="211"/>
        <v>0.36070304302204814</v>
      </c>
      <c r="L591" s="54">
        <f t="shared" si="221"/>
        <v>0.14034627492129914</v>
      </c>
      <c r="M591" s="24"/>
      <c r="N591" s="32">
        <f t="shared" si="212"/>
        <v>-7.6811755495932547E-3</v>
      </c>
      <c r="O591" s="32">
        <f t="shared" si="222"/>
        <v>-0.16400000000000001</v>
      </c>
      <c r="P591" s="32"/>
      <c r="Q591" s="42"/>
      <c r="R591" s="32"/>
      <c r="S591" s="20"/>
      <c r="U591" s="23">
        <f t="shared" si="216"/>
        <v>1995.6159438810985</v>
      </c>
      <c r="V591" s="23">
        <f t="shared" si="217"/>
        <v>1995.6552347654494</v>
      </c>
      <c r="W591" s="23">
        <f t="shared" si="218"/>
        <v>563.95749999999998</v>
      </c>
      <c r="X591" s="23">
        <f t="shared" si="224"/>
        <v>568.20083333333332</v>
      </c>
      <c r="Y591" s="23">
        <f t="shared" si="207"/>
        <v>567.1157222222223</v>
      </c>
      <c r="Z591" s="23">
        <f t="shared" si="208"/>
        <v>0.19133856964130835</v>
      </c>
      <c r="AA591" s="47">
        <f t="shared" si="219"/>
        <v>-0.55689202370319268</v>
      </c>
      <c r="AB591" s="24"/>
      <c r="AC591" s="32">
        <f t="shared" si="213"/>
        <v>0.69811519097860841</v>
      </c>
      <c r="AD591" s="49">
        <f t="shared" si="223"/>
        <v>-0.22450000000000001</v>
      </c>
      <c r="AE591" s="32"/>
      <c r="AF591" s="32"/>
      <c r="AG591" s="20"/>
    </row>
    <row r="592" spans="1:33">
      <c r="A592" s="10">
        <f>Weekly!B592</f>
        <v>1961.3059539746766</v>
      </c>
      <c r="B592" s="1">
        <f>Weekly!C592</f>
        <v>65.77</v>
      </c>
      <c r="C592" s="6"/>
      <c r="D592" s="14"/>
      <c r="F592" s="23">
        <f t="shared" si="214"/>
        <v>1964.8118905498886</v>
      </c>
      <c r="G592" s="23">
        <f t="shared" si="215"/>
        <v>1964.824987511339</v>
      </c>
      <c r="H592" s="23">
        <f t="shared" si="220"/>
        <v>85</v>
      </c>
      <c r="I592" s="23">
        <f t="shared" si="209"/>
        <v>85.02</v>
      </c>
      <c r="J592" s="23">
        <f t="shared" si="210"/>
        <v>84.811111111111103</v>
      </c>
      <c r="K592" s="23">
        <f t="shared" si="211"/>
        <v>0.24629896502030846</v>
      </c>
      <c r="L592" s="54">
        <f t="shared" si="221"/>
        <v>0.22271714922050823</v>
      </c>
      <c r="M592" s="24"/>
      <c r="N592" s="32">
        <f t="shared" si="212"/>
        <v>0.63688452517670391</v>
      </c>
      <c r="O592" s="32">
        <f t="shared" si="222"/>
        <v>-0.16400000000000001</v>
      </c>
      <c r="P592" s="32"/>
      <c r="Q592" s="42"/>
      <c r="R592" s="32"/>
      <c r="S592" s="20"/>
      <c r="U592" s="23">
        <f t="shared" si="216"/>
        <v>1995.6945256498004</v>
      </c>
      <c r="V592" s="23">
        <f t="shared" si="217"/>
        <v>1995.7338165341514</v>
      </c>
      <c r="W592" s="23">
        <f t="shared" si="218"/>
        <v>582.99499999999989</v>
      </c>
      <c r="X592" s="23">
        <f t="shared" si="224"/>
        <v>577.50333333333322</v>
      </c>
      <c r="Y592" s="23">
        <f t="shared" si="207"/>
        <v>577.75738888888884</v>
      </c>
      <c r="Z592" s="23">
        <f t="shared" si="208"/>
        <v>-4.3972705575290316E-2</v>
      </c>
      <c r="AA592" s="47">
        <f t="shared" si="219"/>
        <v>0.90654160584320298</v>
      </c>
      <c r="AB592" s="24"/>
      <c r="AC592" s="32">
        <f t="shared" si="213"/>
        <v>7.4560679767340515E-2</v>
      </c>
      <c r="AD592" s="49">
        <f t="shared" si="223"/>
        <v>-0.22450000000000001</v>
      </c>
      <c r="AE592" s="32"/>
      <c r="AF592" s="32"/>
      <c r="AG592" s="20"/>
    </row>
    <row r="593" spans="1:33">
      <c r="A593" s="10">
        <f>Weekly!B593</f>
        <v>1961.3251189301866</v>
      </c>
      <c r="B593" s="1">
        <f>Weekly!C593</f>
        <v>65.31</v>
      </c>
      <c r="C593" s="6"/>
      <c r="D593" s="14"/>
      <c r="F593" s="23">
        <f t="shared" si="214"/>
        <v>1964.8380844727892</v>
      </c>
      <c r="G593" s="23">
        <f t="shared" si="215"/>
        <v>1964.8511814342396</v>
      </c>
      <c r="H593" s="23">
        <f t="shared" si="220"/>
        <v>85.23</v>
      </c>
      <c r="I593" s="23">
        <f t="shared" si="209"/>
        <v>85.325000000000003</v>
      </c>
      <c r="J593" s="23">
        <f t="shared" si="210"/>
        <v>84.866111111111124</v>
      </c>
      <c r="K593" s="23">
        <f t="shared" si="211"/>
        <v>0.5407210049816813</v>
      </c>
      <c r="L593" s="54">
        <f t="shared" si="221"/>
        <v>0.42877997368402365</v>
      </c>
      <c r="M593" s="24"/>
      <c r="N593" s="32">
        <f t="shared" si="212"/>
        <v>0.98344487839200534</v>
      </c>
      <c r="O593" s="32">
        <f t="shared" si="222"/>
        <v>-0.16400000000000001</v>
      </c>
      <c r="P593" s="32"/>
      <c r="Q593" s="42"/>
      <c r="R593" s="32"/>
      <c r="S593" s="20"/>
      <c r="U593" s="23">
        <f t="shared" si="216"/>
        <v>1995.7731074185024</v>
      </c>
      <c r="V593" s="23">
        <f t="shared" si="217"/>
        <v>1995.8123983028534</v>
      </c>
      <c r="W593" s="23">
        <f t="shared" si="218"/>
        <v>585.5575</v>
      </c>
      <c r="X593" s="23">
        <f t="shared" si="224"/>
        <v>589.49583333333328</v>
      </c>
      <c r="Y593" s="23">
        <f t="shared" si="207"/>
        <v>591.22333333333336</v>
      </c>
      <c r="Z593" s="23">
        <f t="shared" si="208"/>
        <v>-0.29219076829399837</v>
      </c>
      <c r="AA593" s="47">
        <f t="shared" si="219"/>
        <v>-0.95832370170325643</v>
      </c>
      <c r="AB593" s="24"/>
      <c r="AC593" s="32">
        <f t="shared" si="213"/>
        <v>-0.58388160215665263</v>
      </c>
      <c r="AD593" s="49">
        <f t="shared" si="223"/>
        <v>-0.22450000000000001</v>
      </c>
      <c r="AE593" s="32"/>
      <c r="AF593" s="32"/>
      <c r="AG593" s="20"/>
    </row>
    <row r="594" spans="1:33">
      <c r="A594" s="10">
        <f>Weekly!B594</f>
        <v>1961.3442838856965</v>
      </c>
      <c r="B594" s="1">
        <f>Weekly!C594</f>
        <v>66.52</v>
      </c>
      <c r="C594" s="6"/>
      <c r="D594" s="14"/>
      <c r="F594" s="23">
        <f t="shared" si="214"/>
        <v>1964.8642783956898</v>
      </c>
      <c r="G594" s="23">
        <f t="shared" si="215"/>
        <v>1964.8773753571402</v>
      </c>
      <c r="H594" s="23">
        <f t="shared" si="220"/>
        <v>85.745000000000005</v>
      </c>
      <c r="I594" s="23">
        <f t="shared" si="209"/>
        <v>85.37833333333333</v>
      </c>
      <c r="J594" s="23">
        <f t="shared" si="210"/>
        <v>84.851111111111123</v>
      </c>
      <c r="K594" s="23">
        <f t="shared" si="211"/>
        <v>0.62134981536283718</v>
      </c>
      <c r="L594" s="54">
        <f t="shared" si="221"/>
        <v>1.0534792970693596</v>
      </c>
      <c r="M594" s="24"/>
      <c r="N594" s="32">
        <f t="shared" si="212"/>
        <v>0.86984044323873821</v>
      </c>
      <c r="O594" s="32">
        <f t="shared" si="222"/>
        <v>-0.16400000000000001</v>
      </c>
      <c r="P594" s="32"/>
      <c r="Q594" s="42"/>
      <c r="R594" s="32"/>
      <c r="S594" s="20"/>
      <c r="U594" s="23">
        <f t="shared" si="216"/>
        <v>1995.8516891872043</v>
      </c>
      <c r="V594" s="23">
        <f t="shared" si="217"/>
        <v>1995.8909800715553</v>
      </c>
      <c r="W594" s="23">
        <f t="shared" si="218"/>
        <v>599.93499999999995</v>
      </c>
      <c r="X594" s="23">
        <f t="shared" si="224"/>
        <v>600.30583333333334</v>
      </c>
      <c r="Y594" s="23">
        <f t="shared" si="207"/>
        <v>601.26822222222222</v>
      </c>
      <c r="Z594" s="23">
        <f t="shared" si="208"/>
        <v>-0.16005982909457206</v>
      </c>
      <c r="AA594" s="47">
        <f t="shared" si="219"/>
        <v>-0.2217350215673819</v>
      </c>
      <c r="AB594" s="24"/>
      <c r="AC594" s="32">
        <f t="shared" si="213"/>
        <v>-0.96911919331087593</v>
      </c>
      <c r="AD594" s="49">
        <f t="shared" si="223"/>
        <v>-0.22450000000000001</v>
      </c>
      <c r="AE594" s="32"/>
      <c r="AF594" s="32"/>
      <c r="AG594" s="20"/>
    </row>
    <row r="595" spans="1:33">
      <c r="A595" s="10">
        <f>Weekly!B595</f>
        <v>1961.3634488412065</v>
      </c>
      <c r="B595" s="1">
        <f>Weekly!C595</f>
        <v>66.5</v>
      </c>
      <c r="C595" s="6"/>
      <c r="D595" s="14"/>
      <c r="F595" s="23">
        <f t="shared" si="214"/>
        <v>1964.8904723185904</v>
      </c>
      <c r="G595" s="23">
        <f t="shared" si="215"/>
        <v>1964.9035692800408</v>
      </c>
      <c r="H595" s="23">
        <f t="shared" si="220"/>
        <v>85.16</v>
      </c>
      <c r="I595" s="23">
        <f t="shared" si="209"/>
        <v>85.084999999999994</v>
      </c>
      <c r="J595" s="23">
        <f t="shared" si="210"/>
        <v>84.798888888888897</v>
      </c>
      <c r="K595" s="23">
        <f t="shared" si="211"/>
        <v>0.33739959905132455</v>
      </c>
      <c r="L595" s="54">
        <f t="shared" si="221"/>
        <v>0.42584415414246291</v>
      </c>
      <c r="M595" s="24"/>
      <c r="N595" s="32">
        <f t="shared" si="212"/>
        <v>0.34922799749741046</v>
      </c>
      <c r="O595" s="32">
        <f t="shared" si="222"/>
        <v>-0.16400000000000001</v>
      </c>
      <c r="P595" s="32"/>
      <c r="Q595" s="42"/>
      <c r="R595" s="32"/>
      <c r="S595" s="20"/>
      <c r="U595" s="23">
        <f t="shared" si="216"/>
        <v>1995.9302709559063</v>
      </c>
      <c r="V595" s="23">
        <f t="shared" si="217"/>
        <v>1995.9695618402573</v>
      </c>
      <c r="W595" s="23">
        <f t="shared" si="218"/>
        <v>615.42500000000007</v>
      </c>
      <c r="X595" s="23">
        <f t="shared" si="224"/>
        <v>609.45083333333332</v>
      </c>
      <c r="Y595" s="23">
        <f t="shared" si="207"/>
        <v>611.28211111111102</v>
      </c>
      <c r="Z595" s="23">
        <f t="shared" si="208"/>
        <v>-0.2995798084863055</v>
      </c>
      <c r="AA595" s="47">
        <f t="shared" si="219"/>
        <v>0.67773762941607529</v>
      </c>
      <c r="AB595" s="24"/>
      <c r="AC595" s="32">
        <f t="shared" si="213"/>
        <v>-0.90089514335569931</v>
      </c>
      <c r="AD595" s="49">
        <f t="shared" si="223"/>
        <v>-0.22450000000000001</v>
      </c>
      <c r="AE595" s="32"/>
      <c r="AF595" s="32"/>
      <c r="AG595" s="20"/>
    </row>
    <row r="596" spans="1:33">
      <c r="A596" s="10">
        <f>Weekly!B596</f>
        <v>1961.3826137967164</v>
      </c>
      <c r="B596" s="1">
        <f>Weekly!C596</f>
        <v>67.27</v>
      </c>
      <c r="C596" s="6"/>
      <c r="D596" s="14"/>
      <c r="F596" s="23">
        <f t="shared" si="214"/>
        <v>1964.9166662414909</v>
      </c>
      <c r="G596" s="23">
        <f t="shared" si="215"/>
        <v>1964.9297632029413</v>
      </c>
      <c r="H596" s="23">
        <f t="shared" si="220"/>
        <v>84.35</v>
      </c>
      <c r="I596" s="23">
        <f t="shared" si="209"/>
        <v>84.49499999999999</v>
      </c>
      <c r="J596" s="23">
        <f t="shared" si="210"/>
        <v>84.905555555555551</v>
      </c>
      <c r="K596" s="23">
        <f t="shared" si="211"/>
        <v>-0.48354380684421105</v>
      </c>
      <c r="L596" s="54">
        <f t="shared" si="221"/>
        <v>-0.65432179545901192</v>
      </c>
      <c r="M596" s="24"/>
      <c r="N596" s="32">
        <f t="shared" si="212"/>
        <v>-0.33479210950858723</v>
      </c>
      <c r="O596" s="32">
        <f t="shared" si="222"/>
        <v>-0.16400000000000001</v>
      </c>
      <c r="P596" s="32"/>
      <c r="Q596" s="42"/>
      <c r="R596" s="32"/>
      <c r="S596" s="20"/>
      <c r="U596" s="23">
        <f t="shared" si="216"/>
        <v>1996.0088527246082</v>
      </c>
      <c r="V596" s="23">
        <f t="shared" si="217"/>
        <v>1996.0481436089592</v>
      </c>
      <c r="W596" s="23">
        <f t="shared" si="218"/>
        <v>612.99249999999995</v>
      </c>
      <c r="X596" s="23">
        <f t="shared" si="224"/>
        <v>626.07833333333338</v>
      </c>
      <c r="Y596" s="23">
        <f t="shared" si="207"/>
        <v>621.98516666666671</v>
      </c>
      <c r="Z596" s="23">
        <f t="shared" si="208"/>
        <v>0.65808107428071416</v>
      </c>
      <c r="AA596" s="47">
        <f t="shared" si="219"/>
        <v>-1.4458008242961951</v>
      </c>
      <c r="AB596" s="24"/>
      <c r="AC596" s="32">
        <f t="shared" si="213"/>
        <v>-0.41113224349094679</v>
      </c>
      <c r="AD596" s="49">
        <f t="shared" si="223"/>
        <v>-0.22450000000000001</v>
      </c>
      <c r="AE596" s="32"/>
      <c r="AF596" s="32"/>
      <c r="AG596" s="20"/>
    </row>
    <row r="597" spans="1:33">
      <c r="A597" s="10">
        <f>Weekly!B597</f>
        <v>1961.4017787522264</v>
      </c>
      <c r="B597" s="1">
        <f>Weekly!C597</f>
        <v>66.430000000000007</v>
      </c>
      <c r="C597" s="6"/>
      <c r="D597" s="14"/>
      <c r="F597" s="23">
        <f t="shared" si="214"/>
        <v>1964.9428601643915</v>
      </c>
      <c r="G597" s="23">
        <f t="shared" si="215"/>
        <v>1964.9559571258419</v>
      </c>
      <c r="H597" s="23">
        <f t="shared" si="220"/>
        <v>83.974999999999994</v>
      </c>
      <c r="I597" s="23">
        <f t="shared" si="209"/>
        <v>84.158333333333331</v>
      </c>
      <c r="J597" s="23">
        <f t="shared" si="210"/>
        <v>85.098888888888894</v>
      </c>
      <c r="K597" s="23">
        <f t="shared" si="211"/>
        <v>-1.10525010118947</v>
      </c>
      <c r="L597" s="54">
        <f t="shared" si="221"/>
        <v>-1.3206857381608428</v>
      </c>
      <c r="M597" s="24"/>
      <c r="N597" s="32">
        <f t="shared" si="212"/>
        <v>-0.86215926767685847</v>
      </c>
      <c r="O597" s="32">
        <f t="shared" si="222"/>
        <v>-0.16400000000000001</v>
      </c>
      <c r="P597" s="32"/>
      <c r="Q597" s="42"/>
      <c r="R597" s="32"/>
      <c r="S597" s="20"/>
      <c r="U597" s="23">
        <f t="shared" si="216"/>
        <v>1996.0874344933102</v>
      </c>
      <c r="V597" s="23">
        <f t="shared" si="217"/>
        <v>1996.1267253776612</v>
      </c>
      <c r="W597" s="23">
        <f t="shared" si="218"/>
        <v>649.8175</v>
      </c>
      <c r="X597" s="23">
        <f t="shared" si="224"/>
        <v>635.29799999999989</v>
      </c>
      <c r="Y597" s="23">
        <f t="shared" si="207"/>
        <v>631.51683333333324</v>
      </c>
      <c r="Z597" s="23">
        <f t="shared" si="208"/>
        <v>0.59874360699279094</v>
      </c>
      <c r="AA597" s="47">
        <f t="shared" si="219"/>
        <v>2.8978905550419709</v>
      </c>
      <c r="AB597" s="24"/>
      <c r="AC597" s="32">
        <f t="shared" si="213"/>
        <v>0.27100400232878086</v>
      </c>
      <c r="AD597" s="49">
        <f t="shared" si="223"/>
        <v>-0.22450000000000001</v>
      </c>
      <c r="AE597" s="32"/>
      <c r="AF597" s="32"/>
      <c r="AG597" s="20"/>
    </row>
    <row r="598" spans="1:33">
      <c r="A598" s="10">
        <f>Weekly!B598</f>
        <v>1961.4209437077363</v>
      </c>
      <c r="B598" s="1">
        <f>Weekly!C598</f>
        <v>66.73</v>
      </c>
      <c r="C598" s="6"/>
      <c r="D598" s="14"/>
      <c r="F598" s="23">
        <f t="shared" si="214"/>
        <v>1964.9690540872921</v>
      </c>
      <c r="G598" s="23">
        <f t="shared" si="215"/>
        <v>1964.9821510487425</v>
      </c>
      <c r="H598" s="23">
        <f t="shared" si="220"/>
        <v>84.15</v>
      </c>
      <c r="I598" s="23">
        <f t="shared" si="209"/>
        <v>84.291666666666671</v>
      </c>
      <c r="J598" s="23">
        <f t="shared" si="210"/>
        <v>85.357777777777784</v>
      </c>
      <c r="K598" s="23">
        <f t="shared" si="211"/>
        <v>-1.248991174403169</v>
      </c>
      <c r="L598" s="54">
        <f t="shared" si="221"/>
        <v>-1.4149592564629887</v>
      </c>
      <c r="M598" s="24"/>
      <c r="N598" s="32">
        <f t="shared" si="212"/>
        <v>-0.98611252266920468</v>
      </c>
      <c r="O598" s="32">
        <f t="shared" si="222"/>
        <v>-0.16400000000000001</v>
      </c>
      <c r="P598" s="32"/>
      <c r="Q598" s="42"/>
      <c r="R598" s="32"/>
      <c r="S598" s="20"/>
      <c r="U598" s="23">
        <f t="shared" si="216"/>
        <v>1996.1660162620121</v>
      </c>
      <c r="V598" s="23">
        <f t="shared" si="217"/>
        <v>1996.2053071463631</v>
      </c>
      <c r="W598" s="23">
        <f t="shared" si="218"/>
        <v>643.08399999999995</v>
      </c>
      <c r="X598" s="23">
        <f t="shared" si="224"/>
        <v>646.89216666666664</v>
      </c>
      <c r="Y598" s="23">
        <f t="shared" si="207"/>
        <v>639.03794444444452</v>
      </c>
      <c r="Z598" s="23">
        <f t="shared" si="208"/>
        <v>1.2290697744169687</v>
      </c>
      <c r="AA598" s="47">
        <f t="shared" si="219"/>
        <v>0.63314793600759423</v>
      </c>
      <c r="AB598" s="24"/>
      <c r="AC598" s="32">
        <f t="shared" si="213"/>
        <v>0.82633446358511742</v>
      </c>
      <c r="AD598" s="49">
        <f t="shared" si="223"/>
        <v>-0.22450000000000001</v>
      </c>
      <c r="AE598" s="32"/>
      <c r="AF598" s="32"/>
      <c r="AG598" s="20"/>
    </row>
    <row r="599" spans="1:33">
      <c r="A599" s="10">
        <f>Weekly!B599</f>
        <v>1961.4401086632463</v>
      </c>
      <c r="B599" s="1">
        <f>Weekly!C599</f>
        <v>66.66</v>
      </c>
      <c r="C599" s="6"/>
      <c r="D599" s="14"/>
      <c r="F599" s="23">
        <f t="shared" si="214"/>
        <v>1964.9952480101927</v>
      </c>
      <c r="G599" s="23">
        <f t="shared" si="215"/>
        <v>1965.0083449716431</v>
      </c>
      <c r="H599" s="23">
        <f t="shared" si="220"/>
        <v>84.75</v>
      </c>
      <c r="I599" s="23">
        <f t="shared" si="209"/>
        <v>84.896666666666661</v>
      </c>
      <c r="J599" s="23">
        <f t="shared" si="210"/>
        <v>85.467222222222219</v>
      </c>
      <c r="K599" s="23">
        <f t="shared" si="211"/>
        <v>-0.66757236367418482</v>
      </c>
      <c r="L599" s="54">
        <f t="shared" si="221"/>
        <v>-0.83917811246676521</v>
      </c>
      <c r="M599" s="24"/>
      <c r="N599" s="32">
        <f t="shared" si="212"/>
        <v>-0.64865276888812495</v>
      </c>
      <c r="O599" s="32">
        <f t="shared" si="222"/>
        <v>-0.16400000000000001</v>
      </c>
      <c r="P599" s="32"/>
      <c r="Q599" s="42"/>
      <c r="R599" s="32"/>
      <c r="S599" s="20"/>
      <c r="U599" s="23">
        <f t="shared" si="216"/>
        <v>1996.2445980307141</v>
      </c>
      <c r="V599" s="23">
        <f t="shared" si="217"/>
        <v>1996.2838889150651</v>
      </c>
      <c r="W599" s="23">
        <f t="shared" si="218"/>
        <v>647.77500000000009</v>
      </c>
      <c r="X599" s="23">
        <f t="shared" si="224"/>
        <v>650.38133333333337</v>
      </c>
      <c r="Y599" s="23">
        <f t="shared" si="207"/>
        <v>645.31461111111116</v>
      </c>
      <c r="Z599" s="23">
        <f t="shared" si="208"/>
        <v>0.78515535445544682</v>
      </c>
      <c r="AA599" s="47">
        <f t="shared" si="219"/>
        <v>0.38126967009977086</v>
      </c>
      <c r="AB599" s="24"/>
      <c r="AC599" s="32">
        <f t="shared" si="213"/>
        <v>0.99501384564611439</v>
      </c>
      <c r="AD599" s="49">
        <f t="shared" si="223"/>
        <v>-0.22450000000000001</v>
      </c>
      <c r="AE599" s="32"/>
      <c r="AF599" s="32"/>
      <c r="AG599" s="20"/>
    </row>
    <row r="600" spans="1:33">
      <c r="A600" s="10">
        <f>Weekly!B600</f>
        <v>1961.4592736187562</v>
      </c>
      <c r="B600" s="1">
        <f>Weekly!C600</f>
        <v>65.180000000000007</v>
      </c>
      <c r="C600" s="6"/>
      <c r="D600" s="14"/>
      <c r="F600" s="23">
        <f t="shared" si="214"/>
        <v>1965.0214419330932</v>
      </c>
      <c r="G600" s="23">
        <f t="shared" si="215"/>
        <v>1965.0345388945436</v>
      </c>
      <c r="H600" s="23">
        <f t="shared" si="220"/>
        <v>85.789999999999992</v>
      </c>
      <c r="I600" s="23">
        <f t="shared" si="209"/>
        <v>85.759999999999991</v>
      </c>
      <c r="J600" s="23">
        <f t="shared" si="210"/>
        <v>85.583888888888907</v>
      </c>
      <c r="K600" s="23">
        <f t="shared" si="211"/>
        <v>0.20577600924365225</v>
      </c>
      <c r="L600" s="54">
        <f t="shared" si="221"/>
        <v>0.24082933573943421</v>
      </c>
      <c r="M600" s="24"/>
      <c r="N600" s="32">
        <f t="shared" si="212"/>
        <v>-7.681175574056765E-3</v>
      </c>
      <c r="O600" s="32">
        <f t="shared" si="222"/>
        <v>-0.16400000000000001</v>
      </c>
      <c r="P600" s="32"/>
      <c r="Q600" s="42"/>
      <c r="R600" s="32"/>
      <c r="S600" s="20"/>
      <c r="U600" s="23">
        <f t="shared" si="216"/>
        <v>1996.323179799416</v>
      </c>
      <c r="V600" s="23">
        <f t="shared" si="217"/>
        <v>1996.362470683767</v>
      </c>
      <c r="W600" s="23">
        <f t="shared" si="218"/>
        <v>660.28500000000008</v>
      </c>
      <c r="X600" s="23">
        <f t="shared" si="224"/>
        <v>658.94666666666672</v>
      </c>
      <c r="Y600" s="23">
        <f t="shared" si="207"/>
        <v>650.69072222222223</v>
      </c>
      <c r="Z600" s="23">
        <f t="shared" si="208"/>
        <v>1.2687970125421444</v>
      </c>
      <c r="AA600" s="47">
        <f t="shared" si="219"/>
        <v>1.4744758838748595</v>
      </c>
      <c r="AB600" s="24"/>
      <c r="AC600" s="32">
        <f t="shared" si="213"/>
        <v>0.69811519098307528</v>
      </c>
      <c r="AD600" s="49">
        <f t="shared" si="223"/>
        <v>-0.22450000000000001</v>
      </c>
      <c r="AE600" s="32"/>
      <c r="AF600" s="32"/>
      <c r="AG600" s="20"/>
    </row>
    <row r="601" spans="1:33">
      <c r="A601" s="10">
        <f>Weekly!B601</f>
        <v>1961.4784385742662</v>
      </c>
      <c r="B601" s="1">
        <f>Weekly!C601</f>
        <v>65.16</v>
      </c>
      <c r="C601" s="6"/>
      <c r="D601" s="14"/>
      <c r="F601" s="23">
        <f t="shared" si="214"/>
        <v>1965.0476358559938</v>
      </c>
      <c r="G601" s="23">
        <f t="shared" si="215"/>
        <v>1965.0607328174442</v>
      </c>
      <c r="H601" s="23">
        <f t="shared" si="220"/>
        <v>86.74</v>
      </c>
      <c r="I601" s="23">
        <f t="shared" si="209"/>
        <v>86.696666666666658</v>
      </c>
      <c r="J601" s="23">
        <f t="shared" si="210"/>
        <v>85.891111111111115</v>
      </c>
      <c r="K601" s="23">
        <f t="shared" si="211"/>
        <v>0.93788000310468522</v>
      </c>
      <c r="L601" s="54">
        <f t="shared" si="221"/>
        <v>0.98833147913377495</v>
      </c>
      <c r="M601" s="24"/>
      <c r="N601" s="32">
        <f t="shared" si="212"/>
        <v>0.63688452515793059</v>
      </c>
      <c r="O601" s="32">
        <f t="shared" si="222"/>
        <v>-0.16400000000000001</v>
      </c>
      <c r="P601" s="32"/>
      <c r="Q601" s="42"/>
      <c r="R601" s="32"/>
      <c r="S601" s="20"/>
      <c r="U601" s="23">
        <f t="shared" si="216"/>
        <v>1996.401761568118</v>
      </c>
      <c r="V601" s="23">
        <f t="shared" si="217"/>
        <v>1996.441052452469</v>
      </c>
      <c r="W601" s="23">
        <f t="shared" si="218"/>
        <v>668.78</v>
      </c>
      <c r="X601" s="23">
        <f t="shared" si="224"/>
        <v>660.77083333333337</v>
      </c>
      <c r="Y601" s="23">
        <f t="shared" si="207"/>
        <v>659.67322222222219</v>
      </c>
      <c r="Z601" s="23">
        <f t="shared" si="208"/>
        <v>0.16638709502467819</v>
      </c>
      <c r="AA601" s="47">
        <f t="shared" si="219"/>
        <v>1.3804983241702651</v>
      </c>
      <c r="AB601" s="24"/>
      <c r="AC601" s="32">
        <f t="shared" si="213"/>
        <v>7.4560679773561955E-2</v>
      </c>
      <c r="AD601" s="49">
        <f t="shared" si="223"/>
        <v>-0.22450000000000001</v>
      </c>
      <c r="AE601" s="32"/>
      <c r="AF601" s="32"/>
      <c r="AG601" s="20"/>
    </row>
    <row r="602" spans="1:33">
      <c r="A602" s="10">
        <f>Weekly!B602</f>
        <v>1961.4976035297761</v>
      </c>
      <c r="B602" s="1">
        <f>Weekly!C602</f>
        <v>64.64</v>
      </c>
      <c r="C602" s="6"/>
      <c r="D602" s="14"/>
      <c r="F602" s="23">
        <f t="shared" si="214"/>
        <v>1965.0738297788944</v>
      </c>
      <c r="G602" s="23">
        <f t="shared" si="215"/>
        <v>1965.0869267403448</v>
      </c>
      <c r="H602" s="23">
        <f t="shared" si="220"/>
        <v>87.56</v>
      </c>
      <c r="I602" s="23">
        <f t="shared" si="209"/>
        <v>87.01</v>
      </c>
      <c r="J602" s="23">
        <f t="shared" si="210"/>
        <v>86.250555555555565</v>
      </c>
      <c r="K602" s="23">
        <f t="shared" si="211"/>
        <v>0.88050962634700358</v>
      </c>
      <c r="L602" s="54">
        <f t="shared" si="221"/>
        <v>1.5181866783466669</v>
      </c>
      <c r="M602" s="24"/>
      <c r="N602" s="32">
        <f t="shared" si="212"/>
        <v>0.98344487838759287</v>
      </c>
      <c r="O602" s="32">
        <f t="shared" si="222"/>
        <v>-0.16400000000000001</v>
      </c>
      <c r="P602" s="32"/>
      <c r="Q602" s="42"/>
      <c r="R602" s="32"/>
      <c r="S602" s="20"/>
      <c r="U602" s="23">
        <f t="shared" si="216"/>
        <v>1996.4803433368199</v>
      </c>
      <c r="V602" s="23">
        <f t="shared" si="217"/>
        <v>1996.5196342211709</v>
      </c>
      <c r="W602" s="23">
        <f t="shared" si="218"/>
        <v>653.24750000000006</v>
      </c>
      <c r="X602" s="23">
        <f t="shared" si="224"/>
        <v>659.48416666666674</v>
      </c>
      <c r="Y602" s="23">
        <f t="shared" si="207"/>
        <v>666.53599999999994</v>
      </c>
      <c r="Z602" s="23">
        <f t="shared" si="208"/>
        <v>-1.0579823645434305</v>
      </c>
      <c r="AA602" s="47">
        <f t="shared" si="219"/>
        <v>-1.9936657584886497</v>
      </c>
      <c r="AB602" s="24"/>
      <c r="AC602" s="32">
        <f t="shared" si="213"/>
        <v>-0.58388160215158769</v>
      </c>
      <c r="AD602" s="49">
        <f t="shared" si="223"/>
        <v>-0.22450000000000001</v>
      </c>
      <c r="AE602" s="32"/>
      <c r="AF602" s="32"/>
      <c r="AG602" s="20"/>
    </row>
    <row r="603" spans="1:33">
      <c r="A603" s="10">
        <f>Weekly!B603</f>
        <v>1961.5167684852861</v>
      </c>
      <c r="B603" s="1">
        <f>Weekly!C603</f>
        <v>65.77</v>
      </c>
      <c r="C603" s="6"/>
      <c r="D603" s="14"/>
      <c r="F603" s="23">
        <f t="shared" si="214"/>
        <v>1965.100023701795</v>
      </c>
      <c r="G603" s="23">
        <f t="shared" si="215"/>
        <v>1965.1131206632454</v>
      </c>
      <c r="H603" s="23">
        <f t="shared" si="220"/>
        <v>86.73</v>
      </c>
      <c r="I603" s="23">
        <f t="shared" si="209"/>
        <v>86.833333333333329</v>
      </c>
      <c r="J603" s="23">
        <f t="shared" si="210"/>
        <v>86.549444444444447</v>
      </c>
      <c r="K603" s="23">
        <f t="shared" si="211"/>
        <v>0.3280077540776194</v>
      </c>
      <c r="L603" s="54">
        <f t="shared" si="221"/>
        <v>0.20861549916875166</v>
      </c>
      <c r="M603" s="24"/>
      <c r="N603" s="32">
        <f t="shared" si="212"/>
        <v>0.86984044325080723</v>
      </c>
      <c r="O603" s="32">
        <f t="shared" si="222"/>
        <v>-0.16400000000000001</v>
      </c>
      <c r="P603" s="32"/>
      <c r="Q603" s="42"/>
      <c r="R603" s="32"/>
      <c r="S603" s="20"/>
      <c r="U603" s="23">
        <f t="shared" si="216"/>
        <v>1996.5589251055219</v>
      </c>
      <c r="V603" s="23">
        <f t="shared" si="217"/>
        <v>1996.5982159898729</v>
      </c>
      <c r="W603" s="23">
        <f t="shared" si="218"/>
        <v>656.42499999999995</v>
      </c>
      <c r="X603" s="23">
        <f t="shared" si="224"/>
        <v>657.82749999999999</v>
      </c>
      <c r="Y603" s="23">
        <f t="shared" si="207"/>
        <v>677.9425</v>
      </c>
      <c r="Z603" s="23">
        <f t="shared" si="208"/>
        <v>-2.9670657909778519</v>
      </c>
      <c r="AA603" s="47">
        <f t="shared" si="219"/>
        <v>-3.1739417428469308</v>
      </c>
      <c r="AB603" s="24"/>
      <c r="AC603" s="32">
        <f t="shared" si="213"/>
        <v>-0.96911919330933749</v>
      </c>
      <c r="AD603" s="49">
        <f t="shared" si="223"/>
        <v>-0.22450000000000001</v>
      </c>
      <c r="AE603" s="32"/>
      <c r="AF603" s="32"/>
      <c r="AG603" s="20"/>
    </row>
    <row r="604" spans="1:33">
      <c r="A604" s="10">
        <f>Weekly!B604</f>
        <v>1961.535933440796</v>
      </c>
      <c r="B604" s="1">
        <f>Weekly!C604</f>
        <v>65.28</v>
      </c>
      <c r="C604" s="6"/>
      <c r="D604" s="14"/>
      <c r="F604" s="23">
        <f t="shared" si="214"/>
        <v>1965.1262176246955</v>
      </c>
      <c r="G604" s="23">
        <f t="shared" si="215"/>
        <v>1965.1393145861459</v>
      </c>
      <c r="H604" s="23">
        <f t="shared" si="220"/>
        <v>86.21</v>
      </c>
      <c r="I604" s="23">
        <f t="shared" si="209"/>
        <v>86.685000000000002</v>
      </c>
      <c r="J604" s="23">
        <f t="shared" si="210"/>
        <v>86.728888888888889</v>
      </c>
      <c r="K604" s="23">
        <f t="shared" si="211"/>
        <v>-5.0604694065792266E-2</v>
      </c>
      <c r="L604" s="54">
        <f t="shared" si="221"/>
        <v>-0.59828840832223396</v>
      </c>
      <c r="M604" s="24"/>
      <c r="N604" s="32">
        <f t="shared" si="212"/>
        <v>0.34922799752033434</v>
      </c>
      <c r="O604" s="32">
        <f t="shared" si="222"/>
        <v>-0.16400000000000001</v>
      </c>
      <c r="P604" s="32"/>
      <c r="Q604" s="42"/>
      <c r="R604" s="32"/>
      <c r="S604" s="20"/>
      <c r="U604" s="23">
        <f t="shared" si="216"/>
        <v>1996.6375068742238</v>
      </c>
      <c r="V604" s="23">
        <f t="shared" si="217"/>
        <v>1996.6767977585748</v>
      </c>
      <c r="W604" s="23">
        <f t="shared" si="218"/>
        <v>663.81</v>
      </c>
      <c r="X604" s="23">
        <f t="shared" si="224"/>
        <v>671.35666666666668</v>
      </c>
      <c r="Y604" s="23">
        <f t="shared" si="207"/>
        <v>689.11927777777782</v>
      </c>
      <c r="Z604" s="23">
        <f t="shared" si="208"/>
        <v>-2.5775815136663605</v>
      </c>
      <c r="AA604" s="47">
        <f t="shared" si="219"/>
        <v>-3.672699138441371</v>
      </c>
      <c r="AB604" s="24"/>
      <c r="AC604" s="32">
        <f t="shared" si="213"/>
        <v>-0.90089514335840715</v>
      </c>
      <c r="AD604" s="49">
        <f t="shared" si="223"/>
        <v>-0.22450000000000001</v>
      </c>
      <c r="AE604" s="32"/>
      <c r="AF604" s="32"/>
      <c r="AG604" s="20"/>
    </row>
    <row r="605" spans="1:33">
      <c r="A605" s="10">
        <f>Weekly!B605</f>
        <v>1961.555098396306</v>
      </c>
      <c r="B605" s="1">
        <f>Weekly!C605</f>
        <v>64.86</v>
      </c>
      <c r="C605" s="6"/>
      <c r="D605" s="14"/>
      <c r="F605" s="23">
        <f t="shared" si="214"/>
        <v>1965.1524115475961</v>
      </c>
      <c r="G605" s="23">
        <f t="shared" si="215"/>
        <v>1965.1655085090465</v>
      </c>
      <c r="H605" s="23">
        <f t="shared" si="220"/>
        <v>87.115000000000009</v>
      </c>
      <c r="I605" s="23">
        <f t="shared" si="209"/>
        <v>86.844999999999985</v>
      </c>
      <c r="J605" s="23">
        <f t="shared" si="210"/>
        <v>86.925555555555576</v>
      </c>
      <c r="K605" s="23">
        <f t="shared" si="211"/>
        <v>-9.2671890378781541E-2</v>
      </c>
      <c r="L605" s="54">
        <f t="shared" si="221"/>
        <v>0.21793872151136817</v>
      </c>
      <c r="M605" s="24"/>
      <c r="N605" s="32">
        <f t="shared" si="212"/>
        <v>-0.33479210948564186</v>
      </c>
      <c r="O605" s="32">
        <f t="shared" si="222"/>
        <v>-0.16400000000000001</v>
      </c>
      <c r="P605" s="32"/>
      <c r="Q605" s="42"/>
      <c r="R605" s="32"/>
      <c r="S605" s="20"/>
      <c r="U605" s="23">
        <f t="shared" si="216"/>
        <v>1996.7160886429258</v>
      </c>
      <c r="V605" s="23">
        <f t="shared" si="217"/>
        <v>1996.7553795272768</v>
      </c>
      <c r="W605" s="23">
        <f t="shared" si="218"/>
        <v>693.83500000000004</v>
      </c>
      <c r="X605" s="23">
        <f t="shared" si="224"/>
        <v>689.74249999999995</v>
      </c>
      <c r="Y605" s="23">
        <f t="shared" ref="Y605:Y668" si="225">AVERAGE(W601:W609)</f>
        <v>702.48788888888885</v>
      </c>
      <c r="Z605" s="23">
        <f t="shared" ref="Z605:Z668" si="226">100*((X605/Y605)-1)</f>
        <v>-1.8143215122253586</v>
      </c>
      <c r="AA605" s="47">
        <f t="shared" si="219"/>
        <v>-1.2317491910892486</v>
      </c>
      <c r="AB605" s="24"/>
      <c r="AC605" s="32">
        <f t="shared" si="213"/>
        <v>-0.41113224349663069</v>
      </c>
      <c r="AD605" s="49">
        <f t="shared" si="223"/>
        <v>-0.22450000000000001</v>
      </c>
      <c r="AE605" s="32"/>
      <c r="AF605" s="32"/>
      <c r="AG605" s="20"/>
    </row>
    <row r="606" spans="1:33">
      <c r="A606" s="10">
        <f>Weekly!B606</f>
        <v>1961.5742633518159</v>
      </c>
      <c r="B606" s="1">
        <f>Weekly!C606</f>
        <v>66.709999999999994</v>
      </c>
      <c r="C606" s="6"/>
      <c r="D606" s="14"/>
      <c r="F606" s="23">
        <f t="shared" si="214"/>
        <v>1965.1786054704967</v>
      </c>
      <c r="G606" s="23">
        <f t="shared" si="215"/>
        <v>1965.1917024319471</v>
      </c>
      <c r="H606" s="23">
        <f t="shared" si="220"/>
        <v>87.21</v>
      </c>
      <c r="I606" s="23">
        <f t="shared" si="209"/>
        <v>87.054999999999993</v>
      </c>
      <c r="J606" s="23">
        <f t="shared" si="210"/>
        <v>87.082222222222214</v>
      </c>
      <c r="K606" s="23">
        <f t="shared" si="211"/>
        <v>-3.126036695842993E-2</v>
      </c>
      <c r="L606" s="54">
        <f t="shared" si="221"/>
        <v>0.14673233470283709</v>
      </c>
      <c r="M606" s="24"/>
      <c r="N606" s="32">
        <f t="shared" si="212"/>
        <v>-0.86215926766452156</v>
      </c>
      <c r="O606" s="32">
        <f t="shared" si="222"/>
        <v>-0.16400000000000001</v>
      </c>
      <c r="P606" s="32"/>
      <c r="Q606" s="42"/>
      <c r="R606" s="32"/>
      <c r="S606" s="20"/>
      <c r="U606" s="23">
        <f t="shared" si="216"/>
        <v>1996.7946704116277</v>
      </c>
      <c r="V606" s="23">
        <f t="shared" si="217"/>
        <v>1996.8339612959787</v>
      </c>
      <c r="W606" s="23">
        <f t="shared" si="218"/>
        <v>711.5825000000001</v>
      </c>
      <c r="X606" s="23">
        <f t="shared" si="224"/>
        <v>717.05333333333328</v>
      </c>
      <c r="Y606" s="23">
        <f t="shared" si="225"/>
        <v>717.2356666666667</v>
      </c>
      <c r="Z606" s="23">
        <f t="shared" si="226"/>
        <v>-2.542167683612373E-2</v>
      </c>
      <c r="AA606" s="47">
        <f t="shared" si="219"/>
        <v>-0.78818816874229869</v>
      </c>
      <c r="AB606" s="24"/>
      <c r="AC606" s="32">
        <f t="shared" si="213"/>
        <v>0.27100400232277549</v>
      </c>
      <c r="AD606" s="49">
        <f t="shared" si="223"/>
        <v>-0.22450000000000001</v>
      </c>
      <c r="AE606" s="32"/>
      <c r="AF606" s="32"/>
      <c r="AG606" s="20"/>
    </row>
    <row r="607" spans="1:33">
      <c r="A607" s="10">
        <f>Weekly!B607</f>
        <v>1961.5934283073259</v>
      </c>
      <c r="B607" s="1">
        <f>Weekly!C607</f>
        <v>67.680000000000007</v>
      </c>
      <c r="C607" s="6"/>
      <c r="D607" s="14"/>
      <c r="F607" s="23">
        <f t="shared" si="214"/>
        <v>1965.2047993933973</v>
      </c>
      <c r="G607" s="23">
        <f t="shared" si="215"/>
        <v>1965.2178963548477</v>
      </c>
      <c r="H607" s="23">
        <f t="shared" si="220"/>
        <v>86.84</v>
      </c>
      <c r="I607" s="23">
        <f t="shared" ref="I607:I670" si="227">AVERAGE(H606:H608)</f>
        <v>86.805000000000007</v>
      </c>
      <c r="J607" s="23">
        <f t="shared" ref="J607:J670" si="228">AVERAGE(H603:H611)</f>
        <v>87.24166666666666</v>
      </c>
      <c r="K607" s="23">
        <f t="shared" ref="K607:K670" si="229">100*((I607/J607)-1)</f>
        <v>-0.50052536058838859</v>
      </c>
      <c r="L607" s="54">
        <f t="shared" si="221"/>
        <v>-0.46040691565573111</v>
      </c>
      <c r="M607" s="24"/>
      <c r="N607" s="32">
        <f t="shared" si="212"/>
        <v>-0.98611252267326766</v>
      </c>
      <c r="O607" s="32">
        <f t="shared" si="222"/>
        <v>-0.16400000000000001</v>
      </c>
      <c r="P607" s="32"/>
      <c r="Q607" s="42"/>
      <c r="R607" s="32"/>
      <c r="S607" s="20"/>
      <c r="U607" s="23">
        <f t="shared" si="216"/>
        <v>1996.8732521803297</v>
      </c>
      <c r="V607" s="23">
        <f t="shared" si="217"/>
        <v>1996.9125430646807</v>
      </c>
      <c r="W607" s="23">
        <f t="shared" si="218"/>
        <v>745.74249999999995</v>
      </c>
      <c r="X607" s="23">
        <f t="shared" si="224"/>
        <v>735.23033333333331</v>
      </c>
      <c r="Y607" s="23">
        <f t="shared" si="225"/>
        <v>731.0151111111112</v>
      </c>
      <c r="Z607" s="23">
        <f t="shared" si="226"/>
        <v>0.57662586698312701</v>
      </c>
      <c r="AA607" s="47">
        <f t="shared" si="219"/>
        <v>2.0146490359828295</v>
      </c>
      <c r="AB607" s="24"/>
      <c r="AC607" s="32">
        <f t="shared" si="213"/>
        <v>0.8263344635816039</v>
      </c>
      <c r="AD607" s="49">
        <f t="shared" si="223"/>
        <v>-0.22450000000000001</v>
      </c>
      <c r="AE607" s="32"/>
      <c r="AF607" s="32"/>
      <c r="AG607" s="20"/>
    </row>
    <row r="608" spans="1:33">
      <c r="A608" s="10">
        <f>Weekly!B608</f>
        <v>1961.6125932628358</v>
      </c>
      <c r="B608" s="1">
        <f>Weekly!C608</f>
        <v>68.06</v>
      </c>
      <c r="C608" s="6"/>
      <c r="D608" s="14"/>
      <c r="F608" s="23">
        <f t="shared" si="214"/>
        <v>1965.2309933162978</v>
      </c>
      <c r="G608" s="23">
        <f t="shared" si="215"/>
        <v>1965.2440902777482</v>
      </c>
      <c r="H608" s="23">
        <f t="shared" si="220"/>
        <v>86.365000000000009</v>
      </c>
      <c r="I608" s="23">
        <f t="shared" si="227"/>
        <v>86.921666666666667</v>
      </c>
      <c r="J608" s="23">
        <f t="shared" si="228"/>
        <v>87.588333333333324</v>
      </c>
      <c r="K608" s="23">
        <f t="shared" si="229"/>
        <v>-0.76113637661027189</v>
      </c>
      <c r="L608" s="54">
        <f t="shared" si="221"/>
        <v>-1.3966852510798433</v>
      </c>
      <c r="M608" s="24"/>
      <c r="N608" s="32">
        <f t="shared" si="212"/>
        <v>-0.64865276890674428</v>
      </c>
      <c r="O608" s="32">
        <f t="shared" si="222"/>
        <v>-0.16400000000000001</v>
      </c>
      <c r="P608" s="32"/>
      <c r="Q608" s="42"/>
      <c r="R608" s="32"/>
      <c r="S608" s="20"/>
      <c r="U608" s="23">
        <f t="shared" si="216"/>
        <v>1996.9518339490317</v>
      </c>
      <c r="V608" s="23">
        <f t="shared" si="217"/>
        <v>1996.9911248333826</v>
      </c>
      <c r="W608" s="23">
        <f t="shared" si="218"/>
        <v>748.36599999999999</v>
      </c>
      <c r="X608" s="23">
        <f t="shared" si="224"/>
        <v>758.23699999999997</v>
      </c>
      <c r="Y608" s="23">
        <f t="shared" si="225"/>
        <v>743.69927777777775</v>
      </c>
      <c r="Z608" s="23">
        <f t="shared" si="226"/>
        <v>1.9547850396818944</v>
      </c>
      <c r="AA608" s="47">
        <f t="shared" si="219"/>
        <v>0.62750124434256538</v>
      </c>
      <c r="AB608" s="24"/>
      <c r="AC608" s="32">
        <f t="shared" si="213"/>
        <v>0.99501384564673667</v>
      </c>
      <c r="AD608" s="49">
        <f t="shared" si="223"/>
        <v>-0.22450000000000001</v>
      </c>
      <c r="AE608" s="32"/>
      <c r="AF608" s="32"/>
      <c r="AG608" s="20"/>
    </row>
    <row r="609" spans="1:33">
      <c r="A609" s="10">
        <f>Weekly!B609</f>
        <v>1961.6317582183458</v>
      </c>
      <c r="B609" s="1">
        <f>Weekly!C609</f>
        <v>68.290000000000006</v>
      </c>
      <c r="C609" s="6"/>
      <c r="D609" s="14"/>
      <c r="F609" s="23">
        <f t="shared" si="214"/>
        <v>1965.2571872391984</v>
      </c>
      <c r="G609" s="23">
        <f t="shared" si="215"/>
        <v>1965.2702842006488</v>
      </c>
      <c r="H609" s="23">
        <f t="shared" si="220"/>
        <v>87.56</v>
      </c>
      <c r="I609" s="23">
        <f t="shared" si="227"/>
        <v>87.358333333333348</v>
      </c>
      <c r="J609" s="23">
        <f t="shared" si="228"/>
        <v>87.945555555555558</v>
      </c>
      <c r="K609" s="23">
        <f t="shared" si="229"/>
        <v>-0.66771108387763123</v>
      </c>
      <c r="L609" s="54">
        <f t="shared" si="221"/>
        <v>-0.43840254703035875</v>
      </c>
      <c r="M609" s="24"/>
      <c r="N609" s="32">
        <f t="shared" si="212"/>
        <v>-7.6811755984065909E-3</v>
      </c>
      <c r="O609" s="32">
        <f t="shared" si="222"/>
        <v>-0.16400000000000001</v>
      </c>
      <c r="P609" s="32"/>
      <c r="Q609" s="42"/>
      <c r="R609" s="32"/>
      <c r="S609" s="20"/>
      <c r="U609" s="23">
        <f t="shared" si="216"/>
        <v>1997.0304157177336</v>
      </c>
      <c r="V609" s="23">
        <f t="shared" si="217"/>
        <v>1997.0697066020846</v>
      </c>
      <c r="W609" s="23">
        <f t="shared" si="218"/>
        <v>780.60249999999996</v>
      </c>
      <c r="X609" s="23">
        <f t="shared" si="224"/>
        <v>776.82616666666672</v>
      </c>
      <c r="Y609" s="23">
        <f t="shared" si="225"/>
        <v>762.99372222222223</v>
      </c>
      <c r="Z609" s="23">
        <f t="shared" si="226"/>
        <v>1.8129172025370677</v>
      </c>
      <c r="AA609" s="47">
        <f t="shared" si="219"/>
        <v>2.3078535595931315</v>
      </c>
      <c r="AB609" s="24"/>
      <c r="AC609" s="32">
        <f t="shared" si="213"/>
        <v>0.6981151909875396</v>
      </c>
      <c r="AD609" s="49">
        <f t="shared" si="223"/>
        <v>-0.22450000000000001</v>
      </c>
      <c r="AE609" s="32"/>
      <c r="AF609" s="32"/>
      <c r="AG609" s="20"/>
    </row>
    <row r="610" spans="1:33">
      <c r="A610" s="10">
        <f>Weekly!B610</f>
        <v>1961.6509231738557</v>
      </c>
      <c r="B610" s="1">
        <f>Weekly!C610</f>
        <v>67.67</v>
      </c>
      <c r="C610" s="6"/>
      <c r="D610" s="14"/>
      <c r="F610" s="23">
        <f t="shared" si="214"/>
        <v>1965.283381162099</v>
      </c>
      <c r="G610" s="23">
        <f t="shared" si="215"/>
        <v>1965.2964781235494</v>
      </c>
      <c r="H610" s="23">
        <f t="shared" si="220"/>
        <v>88.15</v>
      </c>
      <c r="I610" s="23">
        <f t="shared" si="227"/>
        <v>88.235000000000014</v>
      </c>
      <c r="J610" s="23">
        <f t="shared" si="228"/>
        <v>88.090555555555554</v>
      </c>
      <c r="K610" s="23">
        <f t="shared" si="229"/>
        <v>0.16397267962893203</v>
      </c>
      <c r="L610" s="54">
        <f t="shared" si="221"/>
        <v>6.7481064308827499E-2</v>
      </c>
      <c r="M610" s="24"/>
      <c r="N610" s="32">
        <f t="shared" si="212"/>
        <v>0.63688452513906968</v>
      </c>
      <c r="O610" s="32">
        <f t="shared" si="222"/>
        <v>-0.16400000000000001</v>
      </c>
      <c r="P610" s="32"/>
      <c r="Q610" s="42"/>
      <c r="R610" s="32"/>
      <c r="S610" s="20"/>
      <c r="U610" s="23">
        <f t="shared" si="216"/>
        <v>1997.1089974864356</v>
      </c>
      <c r="V610" s="23">
        <f t="shared" si="217"/>
        <v>1997.1482883707865</v>
      </c>
      <c r="W610" s="23">
        <f t="shared" si="218"/>
        <v>801.51</v>
      </c>
      <c r="X610" s="23">
        <f t="shared" si="224"/>
        <v>786.45833333333337</v>
      </c>
      <c r="Y610" s="23">
        <f t="shared" si="225"/>
        <v>784.15872222222208</v>
      </c>
      <c r="Z610" s="23">
        <f t="shared" si="226"/>
        <v>0.29325837307456748</v>
      </c>
      <c r="AA610" s="47">
        <f t="shared" si="219"/>
        <v>2.2127252157071231</v>
      </c>
      <c r="AB610" s="24"/>
      <c r="AC610" s="32">
        <f t="shared" si="213"/>
        <v>7.4560679779779857E-2</v>
      </c>
      <c r="AD610" s="49">
        <f t="shared" si="223"/>
        <v>-0.22450000000000001</v>
      </c>
      <c r="AE610" s="32"/>
      <c r="AF610" s="32"/>
      <c r="AG610" s="20"/>
    </row>
    <row r="611" spans="1:33">
      <c r="A611" s="10">
        <f>Weekly!B611</f>
        <v>1961.6700881293657</v>
      </c>
      <c r="B611" s="1">
        <f>Weekly!C611</f>
        <v>68.19</v>
      </c>
      <c r="C611" s="6"/>
      <c r="D611" s="14"/>
      <c r="F611" s="23">
        <f t="shared" si="214"/>
        <v>1965.3095750849996</v>
      </c>
      <c r="G611" s="23">
        <f t="shared" si="215"/>
        <v>1965.32267204645</v>
      </c>
      <c r="H611" s="23">
        <f t="shared" si="220"/>
        <v>88.995000000000005</v>
      </c>
      <c r="I611" s="23">
        <f t="shared" si="227"/>
        <v>88.998333333333335</v>
      </c>
      <c r="J611" s="23">
        <f t="shared" si="228"/>
        <v>88.079444444444434</v>
      </c>
      <c r="K611" s="23">
        <f t="shared" si="229"/>
        <v>1.0432500961884195</v>
      </c>
      <c r="L611" s="54">
        <f t="shared" si="221"/>
        <v>1.0394656339289821</v>
      </c>
      <c r="M611" s="24"/>
      <c r="N611" s="32">
        <f t="shared" si="212"/>
        <v>0.98344487838315975</v>
      </c>
      <c r="O611" s="32">
        <f t="shared" si="222"/>
        <v>-0.16400000000000001</v>
      </c>
      <c r="P611" s="32"/>
      <c r="Q611" s="42"/>
      <c r="R611" s="32"/>
      <c r="S611" s="20"/>
      <c r="U611" s="23">
        <f t="shared" si="216"/>
        <v>1997.1875792551375</v>
      </c>
      <c r="V611" s="23">
        <f t="shared" si="217"/>
        <v>1997.2268701394885</v>
      </c>
      <c r="W611" s="23">
        <f t="shared" si="218"/>
        <v>777.26250000000005</v>
      </c>
      <c r="X611" s="23">
        <f t="shared" si="224"/>
        <v>783.11833333333334</v>
      </c>
      <c r="Y611" s="23">
        <f t="shared" si="225"/>
        <v>807.52983333333316</v>
      </c>
      <c r="Z611" s="23">
        <f t="shared" si="226"/>
        <v>-3.0229842901572712</v>
      </c>
      <c r="AA611" s="47">
        <f t="shared" si="219"/>
        <v>-3.7481380976842948</v>
      </c>
      <c r="AB611" s="24"/>
      <c r="AC611" s="32">
        <f t="shared" si="213"/>
        <v>-0.58388160214652274</v>
      </c>
      <c r="AD611" s="49">
        <f t="shared" si="223"/>
        <v>-0.22450000000000001</v>
      </c>
      <c r="AE611" s="32"/>
      <c r="AF611" s="32"/>
      <c r="AG611" s="20"/>
    </row>
    <row r="612" spans="1:33">
      <c r="A612" s="10">
        <f>Weekly!B612</f>
        <v>1961.6892530848756</v>
      </c>
      <c r="B612" s="1">
        <f>Weekly!C612</f>
        <v>67.88</v>
      </c>
      <c r="C612" s="6"/>
      <c r="D612" s="14"/>
      <c r="F612" s="23">
        <f t="shared" si="214"/>
        <v>1965.3357690079001</v>
      </c>
      <c r="G612" s="23">
        <f t="shared" si="215"/>
        <v>1965.3488659693505</v>
      </c>
      <c r="H612" s="23">
        <f t="shared" si="220"/>
        <v>89.85</v>
      </c>
      <c r="I612" s="23">
        <f t="shared" si="227"/>
        <v>89.423333333333332</v>
      </c>
      <c r="J612" s="23">
        <f t="shared" si="228"/>
        <v>87.900555555555556</v>
      </c>
      <c r="K612" s="23">
        <f t="shared" si="229"/>
        <v>1.7323869777083889</v>
      </c>
      <c r="L612" s="54">
        <f t="shared" si="221"/>
        <v>2.2177839856909021</v>
      </c>
      <c r="M612" s="24"/>
      <c r="N612" s="32">
        <f t="shared" si="212"/>
        <v>0.86984044326287624</v>
      </c>
      <c r="O612" s="32">
        <f t="shared" si="222"/>
        <v>-0.16400000000000001</v>
      </c>
      <c r="P612" s="32"/>
      <c r="Q612" s="42"/>
      <c r="R612" s="32"/>
      <c r="S612" s="20"/>
      <c r="U612" s="23">
        <f t="shared" si="216"/>
        <v>1997.2661610238395</v>
      </c>
      <c r="V612" s="23">
        <f t="shared" si="217"/>
        <v>1997.3054519081904</v>
      </c>
      <c r="W612" s="23">
        <f t="shared" si="218"/>
        <v>770.58249999999998</v>
      </c>
      <c r="X612" s="23">
        <f t="shared" si="224"/>
        <v>795.1016666666668</v>
      </c>
      <c r="Y612" s="23">
        <f t="shared" si="225"/>
        <v>827.58705555555537</v>
      </c>
      <c r="Z612" s="23">
        <f t="shared" si="226"/>
        <v>-3.925313798810115</v>
      </c>
      <c r="AA612" s="47">
        <f t="shared" si="219"/>
        <v>-6.8880433995295531</v>
      </c>
      <c r="AB612" s="24"/>
      <c r="AC612" s="32">
        <f t="shared" si="213"/>
        <v>-0.96911919330779905</v>
      </c>
      <c r="AD612" s="49">
        <f t="shared" si="223"/>
        <v>-0.22450000000000001</v>
      </c>
      <c r="AE612" s="32"/>
      <c r="AF612" s="32"/>
      <c r="AG612" s="20"/>
    </row>
    <row r="613" spans="1:33">
      <c r="A613" s="10">
        <f>Weekly!B613</f>
        <v>1961.7084180403856</v>
      </c>
      <c r="B613" s="1">
        <f>Weekly!C613</f>
        <v>67.650000000000006</v>
      </c>
      <c r="C613" s="6"/>
      <c r="D613" s="14"/>
      <c r="F613" s="23">
        <f t="shared" si="214"/>
        <v>1965.3619629308007</v>
      </c>
      <c r="G613" s="23">
        <f t="shared" si="215"/>
        <v>1965.3750598922511</v>
      </c>
      <c r="H613" s="23">
        <f t="shared" si="220"/>
        <v>89.424999999999997</v>
      </c>
      <c r="I613" s="23">
        <f t="shared" si="227"/>
        <v>89.231666666666669</v>
      </c>
      <c r="J613" s="23">
        <f t="shared" si="228"/>
        <v>87.53333333333336</v>
      </c>
      <c r="K613" s="23">
        <f t="shared" si="229"/>
        <v>1.9402132520944138</v>
      </c>
      <c r="L613" s="54">
        <f t="shared" si="221"/>
        <v>2.161081492764616</v>
      </c>
      <c r="M613" s="24"/>
      <c r="N613" s="32">
        <f t="shared" si="212"/>
        <v>0.34922799754315176</v>
      </c>
      <c r="O613" s="32">
        <f t="shared" si="222"/>
        <v>-0.16400000000000001</v>
      </c>
      <c r="P613" s="32"/>
      <c r="Q613" s="42"/>
      <c r="R613" s="32"/>
      <c r="S613" s="20"/>
      <c r="U613" s="23">
        <f t="shared" si="216"/>
        <v>1997.3447427925414</v>
      </c>
      <c r="V613" s="23">
        <f t="shared" si="217"/>
        <v>1997.3840336768924</v>
      </c>
      <c r="W613" s="23">
        <f t="shared" si="218"/>
        <v>837.46</v>
      </c>
      <c r="X613" s="23">
        <f t="shared" si="224"/>
        <v>830.78750000000002</v>
      </c>
      <c r="Y613" s="23">
        <f t="shared" si="225"/>
        <v>847.29472222222216</v>
      </c>
      <c r="Z613" s="23">
        <f t="shared" si="226"/>
        <v>-1.9482267255162666</v>
      </c>
      <c r="AA613" s="47">
        <f t="shared" si="219"/>
        <v>-1.1607203449147341</v>
      </c>
      <c r="AB613" s="24"/>
      <c r="AC613" s="32">
        <f t="shared" si="213"/>
        <v>-0.90089514336111354</v>
      </c>
      <c r="AD613" s="49">
        <f t="shared" si="223"/>
        <v>-0.22450000000000001</v>
      </c>
      <c r="AE613" s="32"/>
      <c r="AF613" s="32"/>
      <c r="AG613" s="20"/>
    </row>
    <row r="614" spans="1:33">
      <c r="A614" s="10">
        <f>Weekly!B614</f>
        <v>1961.7275829958955</v>
      </c>
      <c r="B614" s="1">
        <f>Weekly!C614</f>
        <v>66.72</v>
      </c>
      <c r="C614" s="6"/>
      <c r="D614" s="14"/>
      <c r="F614" s="23">
        <f t="shared" si="214"/>
        <v>1965.3881568537013</v>
      </c>
      <c r="G614" s="23">
        <f t="shared" si="215"/>
        <v>1965.4012538151517</v>
      </c>
      <c r="H614" s="23">
        <f t="shared" si="220"/>
        <v>88.42</v>
      </c>
      <c r="I614" s="23">
        <f t="shared" si="227"/>
        <v>88.318333333333328</v>
      </c>
      <c r="J614" s="23">
        <f t="shared" si="228"/>
        <v>87.266666666666666</v>
      </c>
      <c r="K614" s="23">
        <f t="shared" si="229"/>
        <v>1.2051184110007496</v>
      </c>
      <c r="L614" s="54">
        <f t="shared" si="221"/>
        <v>1.3216195569136779</v>
      </c>
      <c r="M614" s="24"/>
      <c r="N614" s="32">
        <f t="shared" si="212"/>
        <v>-0.33479210946258942</v>
      </c>
      <c r="O614" s="32">
        <f t="shared" si="222"/>
        <v>-0.16400000000000001</v>
      </c>
      <c r="P614" s="32"/>
      <c r="Q614" s="42"/>
      <c r="R614" s="32"/>
      <c r="S614" s="20"/>
      <c r="U614" s="23">
        <f t="shared" si="216"/>
        <v>1997.4233245612434</v>
      </c>
      <c r="V614" s="23">
        <f t="shared" si="217"/>
        <v>1997.4626154455943</v>
      </c>
      <c r="W614" s="23">
        <f t="shared" si="218"/>
        <v>884.31999999999994</v>
      </c>
      <c r="X614" s="23">
        <f t="shared" si="224"/>
        <v>881.23416666666662</v>
      </c>
      <c r="Y614" s="23">
        <f t="shared" si="225"/>
        <v>866.40622222222214</v>
      </c>
      <c r="Z614" s="23">
        <f t="shared" si="226"/>
        <v>1.7114309736156574</v>
      </c>
      <c r="AA614" s="47">
        <f t="shared" si="219"/>
        <v>2.067595697989244</v>
      </c>
      <c r="AB614" s="24"/>
      <c r="AC614" s="32">
        <f t="shared" si="213"/>
        <v>-0.41113224350231786</v>
      </c>
      <c r="AD614" s="49">
        <f t="shared" si="223"/>
        <v>-0.22450000000000001</v>
      </c>
      <c r="AE614" s="32"/>
      <c r="AF614" s="32"/>
      <c r="AG614" s="20"/>
    </row>
    <row r="615" spans="1:33">
      <c r="A615" s="10">
        <f>Weekly!B615</f>
        <v>1961.7467479514055</v>
      </c>
      <c r="B615" s="1">
        <f>Weekly!C615</f>
        <v>66.73</v>
      </c>
      <c r="C615" s="6"/>
      <c r="D615" s="14"/>
      <c r="F615" s="23">
        <f t="shared" si="214"/>
        <v>1965.4143507766019</v>
      </c>
      <c r="G615" s="23">
        <f t="shared" si="215"/>
        <v>1965.4274477380523</v>
      </c>
      <c r="H615" s="23">
        <f t="shared" si="220"/>
        <v>87.11</v>
      </c>
      <c r="I615" s="23">
        <f t="shared" si="227"/>
        <v>86.92</v>
      </c>
      <c r="J615" s="23">
        <f t="shared" si="228"/>
        <v>86.994444444444426</v>
      </c>
      <c r="K615" s="23">
        <f t="shared" si="229"/>
        <v>-8.5573791429827128E-2</v>
      </c>
      <c r="L615" s="54">
        <f t="shared" si="221"/>
        <v>0.13283095983143145</v>
      </c>
      <c r="M615" s="24"/>
      <c r="N615" s="32">
        <f t="shared" si="212"/>
        <v>-0.86215926765212703</v>
      </c>
      <c r="O615" s="32">
        <f t="shared" si="222"/>
        <v>-0.16400000000000001</v>
      </c>
      <c r="P615" s="32"/>
      <c r="Q615" s="42"/>
      <c r="R615" s="32"/>
      <c r="S615" s="20"/>
      <c r="U615" s="23">
        <f t="shared" si="216"/>
        <v>1997.5019063299453</v>
      </c>
      <c r="V615" s="23">
        <f t="shared" si="217"/>
        <v>1997.5411972142963</v>
      </c>
      <c r="W615" s="23">
        <f t="shared" si="218"/>
        <v>921.9224999999999</v>
      </c>
      <c r="X615" s="23">
        <f t="shared" si="224"/>
        <v>910.83333333333337</v>
      </c>
      <c r="Y615" s="23">
        <f t="shared" si="225"/>
        <v>881.05983333333324</v>
      </c>
      <c r="Z615" s="23">
        <f t="shared" si="226"/>
        <v>3.3792824134721178</v>
      </c>
      <c r="AA615" s="47">
        <f t="shared" si="219"/>
        <v>4.6378991665151803</v>
      </c>
      <c r="AB615" s="24"/>
      <c r="AC615" s="32">
        <f t="shared" si="213"/>
        <v>0.27100400231677013</v>
      </c>
      <c r="AD615" s="49">
        <f t="shared" si="223"/>
        <v>-0.22450000000000001</v>
      </c>
      <c r="AE615" s="32"/>
      <c r="AF615" s="32"/>
      <c r="AG615" s="20"/>
    </row>
    <row r="616" spans="1:33">
      <c r="A616" s="10">
        <f>Weekly!B616</f>
        <v>1961.7659129069154</v>
      </c>
      <c r="B616" s="1">
        <f>Weekly!C616</f>
        <v>66.97</v>
      </c>
      <c r="C616" s="6"/>
      <c r="D616" s="14"/>
      <c r="F616" s="23">
        <f t="shared" si="214"/>
        <v>1965.4405446995024</v>
      </c>
      <c r="G616" s="23">
        <f t="shared" si="215"/>
        <v>1965.4536416609528</v>
      </c>
      <c r="H616" s="23">
        <f t="shared" si="220"/>
        <v>85.23</v>
      </c>
      <c r="I616" s="23">
        <f t="shared" si="227"/>
        <v>85.13333333333334</v>
      </c>
      <c r="J616" s="23">
        <f t="shared" si="228"/>
        <v>86.447222222222209</v>
      </c>
      <c r="K616" s="23">
        <f t="shared" si="229"/>
        <v>-1.5198740400372501</v>
      </c>
      <c r="L616" s="54">
        <f t="shared" si="221"/>
        <v>-1.4080524404742611</v>
      </c>
      <c r="M616" s="24"/>
      <c r="N616" s="32">
        <f t="shared" si="212"/>
        <v>-0.98611252267733063</v>
      </c>
      <c r="O616" s="32">
        <f t="shared" si="222"/>
        <v>-0.16400000000000001</v>
      </c>
      <c r="P616" s="32"/>
      <c r="Q616" s="42"/>
      <c r="R616" s="32"/>
      <c r="S616" s="20"/>
      <c r="U616" s="23">
        <f t="shared" si="216"/>
        <v>1997.5804880986473</v>
      </c>
      <c r="V616" s="23">
        <f t="shared" si="217"/>
        <v>1997.6197789829982</v>
      </c>
      <c r="W616" s="23">
        <f t="shared" si="218"/>
        <v>926.25749999999994</v>
      </c>
      <c r="X616" s="23">
        <f t="shared" si="224"/>
        <v>924.63833333333332</v>
      </c>
      <c r="Y616" s="23">
        <f t="shared" si="225"/>
        <v>901.34622222222208</v>
      </c>
      <c r="Z616" s="23">
        <f t="shared" si="226"/>
        <v>2.5841469722573063</v>
      </c>
      <c r="AA616" s="47">
        <f t="shared" si="219"/>
        <v>2.7637856756486334</v>
      </c>
      <c r="AB616" s="24"/>
      <c r="AC616" s="32">
        <f t="shared" si="213"/>
        <v>0.82633446357809037</v>
      </c>
      <c r="AD616" s="49">
        <f t="shared" si="223"/>
        <v>-0.22450000000000001</v>
      </c>
      <c r="AE616" s="32"/>
      <c r="AF616" s="32"/>
      <c r="AG616" s="20"/>
    </row>
    <row r="617" spans="1:33">
      <c r="A617" s="10">
        <f>Weekly!B617</f>
        <v>1961.7850778624254</v>
      </c>
      <c r="B617" s="1">
        <f>Weekly!C617</f>
        <v>68.040000000000006</v>
      </c>
      <c r="C617" s="6"/>
      <c r="D617" s="14"/>
      <c r="F617" s="23">
        <f t="shared" si="214"/>
        <v>1965.466738622403</v>
      </c>
      <c r="G617" s="23">
        <f t="shared" si="215"/>
        <v>1965.4798355838534</v>
      </c>
      <c r="H617" s="23">
        <f t="shared" si="220"/>
        <v>83.06</v>
      </c>
      <c r="I617" s="23">
        <f t="shared" si="227"/>
        <v>84.483333333333334</v>
      </c>
      <c r="J617" s="23">
        <f t="shared" si="228"/>
        <v>85.936111111111103</v>
      </c>
      <c r="K617" s="23">
        <f t="shared" si="229"/>
        <v>-1.6905323722403498</v>
      </c>
      <c r="L617" s="54">
        <f t="shared" si="221"/>
        <v>-3.3468015644697147</v>
      </c>
      <c r="M617" s="24"/>
      <c r="N617" s="32">
        <f t="shared" si="212"/>
        <v>-0.64865276892527712</v>
      </c>
      <c r="O617" s="32">
        <f t="shared" si="222"/>
        <v>-0.16400000000000001</v>
      </c>
      <c r="P617" s="32"/>
      <c r="Q617" s="42"/>
      <c r="R617" s="32"/>
      <c r="S617" s="20"/>
      <c r="U617" s="23">
        <f t="shared" si="216"/>
        <v>1997.6590698673492</v>
      </c>
      <c r="V617" s="23">
        <f t="shared" si="217"/>
        <v>1997.6983607517002</v>
      </c>
      <c r="W617" s="23">
        <f t="shared" si="218"/>
        <v>925.7349999999999</v>
      </c>
      <c r="X617" s="23">
        <f t="shared" si="224"/>
        <v>934.86616666666669</v>
      </c>
      <c r="Y617" s="23">
        <f t="shared" si="225"/>
        <v>921.30094444444433</v>
      </c>
      <c r="Z617" s="23">
        <f t="shared" si="226"/>
        <v>1.4723986015668711</v>
      </c>
      <c r="AA617" s="47">
        <f t="shared" si="219"/>
        <v>0.48128199393406845</v>
      </c>
      <c r="AB617" s="24"/>
      <c r="AC617" s="32">
        <f t="shared" si="213"/>
        <v>0.99501384564735851</v>
      </c>
      <c r="AD617" s="49">
        <f t="shared" si="223"/>
        <v>-0.22450000000000001</v>
      </c>
      <c r="AE617" s="32"/>
      <c r="AF617" s="32"/>
      <c r="AG617" s="20"/>
    </row>
    <row r="618" spans="1:33">
      <c r="A618" s="10">
        <f>Weekly!B618</f>
        <v>1961.8042428179353</v>
      </c>
      <c r="B618" s="1">
        <f>Weekly!C618</f>
        <v>68</v>
      </c>
      <c r="C618" s="6"/>
      <c r="D618" s="14"/>
      <c r="F618" s="23">
        <f t="shared" si="214"/>
        <v>1965.4929325453036</v>
      </c>
      <c r="G618" s="23">
        <f t="shared" si="215"/>
        <v>1965.506029506754</v>
      </c>
      <c r="H618" s="23">
        <f t="shared" si="220"/>
        <v>85.16</v>
      </c>
      <c r="I618" s="23">
        <f t="shared" si="227"/>
        <v>84.64</v>
      </c>
      <c r="J618" s="23">
        <f t="shared" si="228"/>
        <v>85.602222222222224</v>
      </c>
      <c r="K618" s="23">
        <f t="shared" si="229"/>
        <v>-1.1240621998390488</v>
      </c>
      <c r="L618" s="54">
        <f t="shared" si="221"/>
        <v>-0.51660133433711897</v>
      </c>
      <c r="M618" s="24"/>
      <c r="N618" s="32">
        <f t="shared" si="212"/>
        <v>-7.6811756228701003E-3</v>
      </c>
      <c r="O618" s="32">
        <f t="shared" si="222"/>
        <v>-0.16400000000000001</v>
      </c>
      <c r="P618" s="32"/>
      <c r="Q618" s="42"/>
      <c r="R618" s="32"/>
      <c r="S618" s="20"/>
      <c r="U618" s="23">
        <f t="shared" si="216"/>
        <v>1997.7376516360512</v>
      </c>
      <c r="V618" s="23">
        <f t="shared" si="217"/>
        <v>1997.7769425204021</v>
      </c>
      <c r="W618" s="23">
        <f t="shared" si="218"/>
        <v>952.60599999999999</v>
      </c>
      <c r="X618" s="23">
        <f t="shared" si="224"/>
        <v>937.2444999999999</v>
      </c>
      <c r="Y618" s="23">
        <f t="shared" si="225"/>
        <v>938.53927777777767</v>
      </c>
      <c r="Z618" s="23">
        <f t="shared" si="226"/>
        <v>-0.13795669594600657</v>
      </c>
      <c r="AA618" s="47">
        <f t="shared" si="219"/>
        <v>1.498788868541423</v>
      </c>
      <c r="AB618" s="24"/>
      <c r="AC618" s="32">
        <f t="shared" si="213"/>
        <v>0.69811519099200647</v>
      </c>
      <c r="AD618" s="49">
        <f t="shared" si="223"/>
        <v>-0.22450000000000001</v>
      </c>
      <c r="AE618" s="32"/>
      <c r="AF618" s="32"/>
      <c r="AG618" s="20"/>
    </row>
    <row r="619" spans="1:33">
      <c r="A619" s="10">
        <f>Weekly!B619</f>
        <v>1961.8234077734453</v>
      </c>
      <c r="B619" s="1">
        <f>Weekly!C619</f>
        <v>68.34</v>
      </c>
      <c r="C619" s="6"/>
      <c r="D619" s="14"/>
      <c r="F619" s="23">
        <f t="shared" si="214"/>
        <v>1965.5191264682041</v>
      </c>
      <c r="G619" s="23">
        <f t="shared" si="215"/>
        <v>1965.5322234296546</v>
      </c>
      <c r="H619" s="23">
        <f t="shared" si="220"/>
        <v>85.699999999999989</v>
      </c>
      <c r="I619" s="23">
        <f t="shared" si="227"/>
        <v>84.976666666666659</v>
      </c>
      <c r="J619" s="23">
        <f t="shared" si="228"/>
        <v>85.409999999999982</v>
      </c>
      <c r="K619" s="23">
        <f t="shared" si="229"/>
        <v>-0.50735667174022225</v>
      </c>
      <c r="L619" s="54">
        <f t="shared" si="221"/>
        <v>0.33953869570308992</v>
      </c>
      <c r="M619" s="24"/>
      <c r="N619" s="32">
        <f t="shared" si="212"/>
        <v>0.63688452512020877</v>
      </c>
      <c r="O619" s="32">
        <f t="shared" si="222"/>
        <v>-0.16400000000000001</v>
      </c>
      <c r="P619" s="32"/>
      <c r="Q619" s="42"/>
      <c r="R619" s="32"/>
      <c r="S619" s="20"/>
      <c r="U619" s="23">
        <f t="shared" si="216"/>
        <v>1997.8162334047531</v>
      </c>
      <c r="V619" s="23">
        <f t="shared" si="217"/>
        <v>1997.8555242891041</v>
      </c>
      <c r="W619" s="23">
        <f t="shared" si="218"/>
        <v>933.39250000000004</v>
      </c>
      <c r="X619" s="23">
        <f t="shared" si="224"/>
        <v>948.61283333333324</v>
      </c>
      <c r="Y619" s="23">
        <f t="shared" si="225"/>
        <v>957.16622222222213</v>
      </c>
      <c r="Z619" s="23">
        <f t="shared" si="226"/>
        <v>-0.89361583080426188</v>
      </c>
      <c r="AA619" s="47">
        <f t="shared" si="219"/>
        <v>-2.4837610929298592</v>
      </c>
      <c r="AB619" s="24"/>
      <c r="AC619" s="32">
        <f t="shared" si="213"/>
        <v>7.4560679786001297E-2</v>
      </c>
      <c r="AD619" s="49">
        <f t="shared" si="223"/>
        <v>-0.22450000000000001</v>
      </c>
      <c r="AE619" s="32"/>
      <c r="AF619" s="32"/>
      <c r="AG619" s="20"/>
    </row>
    <row r="620" spans="1:33">
      <c r="A620" s="10">
        <f>Weekly!B620</f>
        <v>1961.8425727289552</v>
      </c>
      <c r="B620" s="1">
        <f>Weekly!C620</f>
        <v>69.47</v>
      </c>
      <c r="C620" s="6"/>
      <c r="D620" s="14"/>
      <c r="F620" s="23">
        <f t="shared" si="214"/>
        <v>1965.5453203911047</v>
      </c>
      <c r="G620" s="23">
        <f t="shared" si="215"/>
        <v>1965.5584173525551</v>
      </c>
      <c r="H620" s="23">
        <f t="shared" si="220"/>
        <v>84.07</v>
      </c>
      <c r="I620" s="23">
        <f t="shared" si="227"/>
        <v>85.006666666666661</v>
      </c>
      <c r="J620" s="23">
        <f t="shared" si="228"/>
        <v>85.467777777777769</v>
      </c>
      <c r="K620" s="23">
        <f t="shared" si="229"/>
        <v>-0.53951456689330657</v>
      </c>
      <c r="L620" s="54">
        <f t="shared" si="221"/>
        <v>-1.6354441569922384</v>
      </c>
      <c r="M620" s="24"/>
      <c r="N620" s="32">
        <f t="shared" si="212"/>
        <v>0.98344487837872663</v>
      </c>
      <c r="O620" s="32">
        <f t="shared" si="222"/>
        <v>-0.16400000000000001</v>
      </c>
      <c r="P620" s="32"/>
      <c r="Q620" s="42"/>
      <c r="R620" s="32"/>
      <c r="S620" s="20"/>
      <c r="U620" s="23">
        <f t="shared" si="216"/>
        <v>1997.8948151734551</v>
      </c>
      <c r="V620" s="23">
        <f t="shared" si="217"/>
        <v>1997.934106057806</v>
      </c>
      <c r="W620" s="23">
        <f t="shared" si="218"/>
        <v>959.83999999999992</v>
      </c>
      <c r="X620" s="23">
        <f t="shared" si="224"/>
        <v>947.80250000000012</v>
      </c>
      <c r="Y620" s="23">
        <f t="shared" si="225"/>
        <v>977.72955555555563</v>
      </c>
      <c r="Z620" s="23">
        <f t="shared" si="226"/>
        <v>-3.0608725475779086</v>
      </c>
      <c r="AA620" s="47">
        <f t="shared" si="219"/>
        <v>-1.8297038740319849</v>
      </c>
      <c r="AB620" s="24"/>
      <c r="AC620" s="32">
        <f t="shared" si="213"/>
        <v>-0.5838816021414579</v>
      </c>
      <c r="AD620" s="49">
        <f t="shared" si="223"/>
        <v>-0.22450000000000001</v>
      </c>
      <c r="AE620" s="32"/>
      <c r="AF620" s="32"/>
      <c r="AG620" s="20"/>
    </row>
    <row r="621" spans="1:33">
      <c r="A621" s="10">
        <f>Weekly!B621</f>
        <v>1961.8617376844652</v>
      </c>
      <c r="B621" s="1">
        <f>Weekly!C621</f>
        <v>71.069999999999993</v>
      </c>
      <c r="C621" s="6"/>
      <c r="D621" s="14"/>
      <c r="F621" s="23">
        <f t="shared" si="214"/>
        <v>1965.5715143140053</v>
      </c>
      <c r="G621" s="23">
        <f t="shared" si="215"/>
        <v>1965.5846112754557</v>
      </c>
      <c r="H621" s="23">
        <f t="shared" si="220"/>
        <v>85.25</v>
      </c>
      <c r="I621" s="23">
        <f t="shared" si="227"/>
        <v>85.246666666666655</v>
      </c>
      <c r="J621" s="23">
        <f t="shared" si="228"/>
        <v>85.899999999999991</v>
      </c>
      <c r="K621" s="23">
        <f t="shared" si="229"/>
        <v>-0.76057431121459018</v>
      </c>
      <c r="L621" s="54">
        <f t="shared" si="221"/>
        <v>-0.75669383003491575</v>
      </c>
      <c r="M621" s="24"/>
      <c r="N621" s="32">
        <f t="shared" si="212"/>
        <v>0.86984044327488919</v>
      </c>
      <c r="O621" s="32">
        <f t="shared" si="222"/>
        <v>-0.16400000000000001</v>
      </c>
      <c r="P621" s="32"/>
      <c r="Q621" s="42"/>
      <c r="R621" s="32"/>
      <c r="S621" s="20"/>
      <c r="U621" s="23">
        <f t="shared" si="216"/>
        <v>1997.973396942157</v>
      </c>
      <c r="V621" s="23">
        <f t="shared" si="217"/>
        <v>1998.012687826508</v>
      </c>
      <c r="W621" s="23">
        <f t="shared" si="218"/>
        <v>950.17499999999995</v>
      </c>
      <c r="X621" s="23">
        <f t="shared" si="224"/>
        <v>967.54</v>
      </c>
      <c r="Y621" s="23">
        <f t="shared" si="225"/>
        <v>998.69427777777776</v>
      </c>
      <c r="Z621" s="23">
        <f t="shared" si="226"/>
        <v>-3.1195009795289996</v>
      </c>
      <c r="AA621" s="47">
        <f t="shared" si="219"/>
        <v>-4.8582713306157483</v>
      </c>
      <c r="AB621" s="24"/>
      <c r="AC621" s="32">
        <f t="shared" si="213"/>
        <v>-0.96911919330626151</v>
      </c>
      <c r="AD621" s="49">
        <f t="shared" si="223"/>
        <v>-0.22450000000000001</v>
      </c>
      <c r="AE621" s="32"/>
      <c r="AF621" s="32"/>
      <c r="AG621" s="20"/>
    </row>
    <row r="622" spans="1:33">
      <c r="A622" s="10">
        <f>Weekly!B622</f>
        <v>1961.8809026399751</v>
      </c>
      <c r="B622" s="1">
        <f>Weekly!C622</f>
        <v>71.62</v>
      </c>
      <c r="C622" s="6"/>
      <c r="D622" s="14"/>
      <c r="F622" s="23">
        <f t="shared" si="214"/>
        <v>1965.5977082369059</v>
      </c>
      <c r="G622" s="23">
        <f t="shared" si="215"/>
        <v>1965.6108051983563</v>
      </c>
      <c r="H622" s="23">
        <f t="shared" si="220"/>
        <v>86.419999999999987</v>
      </c>
      <c r="I622" s="23">
        <f t="shared" si="227"/>
        <v>86.12</v>
      </c>
      <c r="J622" s="23">
        <f t="shared" si="228"/>
        <v>86.676666666666662</v>
      </c>
      <c r="K622" s="23">
        <f t="shared" si="229"/>
        <v>-0.6422335884320951</v>
      </c>
      <c r="L622" s="54">
        <f t="shared" si="221"/>
        <v>-0.29611967849864085</v>
      </c>
      <c r="M622" s="24"/>
      <c r="N622" s="32">
        <f t="shared" si="212"/>
        <v>0.34922799756607564</v>
      </c>
      <c r="O622" s="32">
        <f t="shared" si="222"/>
        <v>-0.16400000000000001</v>
      </c>
      <c r="P622" s="32"/>
      <c r="Q622" s="42"/>
      <c r="R622" s="32"/>
      <c r="S622" s="20"/>
      <c r="U622" s="23">
        <f t="shared" si="216"/>
        <v>1998.051978710859</v>
      </c>
      <c r="V622" s="23">
        <f t="shared" si="217"/>
        <v>1998.09126959521</v>
      </c>
      <c r="W622" s="23">
        <f t="shared" si="218"/>
        <v>992.60500000000002</v>
      </c>
      <c r="X622" s="23">
        <f t="shared" si="224"/>
        <v>998.24750000000006</v>
      </c>
      <c r="Y622" s="23">
        <f t="shared" si="225"/>
        <v>1018.7203888888889</v>
      </c>
      <c r="Z622" s="23">
        <f t="shared" si="226"/>
        <v>-2.0096671385186005</v>
      </c>
      <c r="AA622" s="47">
        <f t="shared" si="219"/>
        <v>-2.5635482683695754</v>
      </c>
      <c r="AB622" s="24"/>
      <c r="AC622" s="32">
        <f t="shared" si="213"/>
        <v>-0.90089514336382293</v>
      </c>
      <c r="AD622" s="49">
        <f t="shared" si="223"/>
        <v>-0.22450000000000001</v>
      </c>
      <c r="AE622" s="32"/>
      <c r="AF622" s="32"/>
      <c r="AG622" s="20"/>
    </row>
    <row r="623" spans="1:33">
      <c r="A623" s="10">
        <f>Weekly!B623</f>
        <v>1961.9000675954851</v>
      </c>
      <c r="B623" s="1">
        <f>Weekly!C623</f>
        <v>71.84</v>
      </c>
      <c r="C623" s="6"/>
      <c r="D623" s="14"/>
      <c r="F623" s="23">
        <f t="shared" si="214"/>
        <v>1965.6239021598064</v>
      </c>
      <c r="G623" s="23">
        <f t="shared" si="215"/>
        <v>1965.6369991212568</v>
      </c>
      <c r="H623" s="23">
        <f t="shared" si="220"/>
        <v>86.69</v>
      </c>
      <c r="I623" s="23">
        <f t="shared" si="227"/>
        <v>86.913333333333341</v>
      </c>
      <c r="J623" s="23">
        <f t="shared" si="228"/>
        <v>87.21</v>
      </c>
      <c r="K623" s="23">
        <f t="shared" si="229"/>
        <v>-0.34017505637731205</v>
      </c>
      <c r="L623" s="54">
        <f t="shared" si="221"/>
        <v>-0.59626189657149276</v>
      </c>
      <c r="M623" s="24"/>
      <c r="N623" s="32">
        <f t="shared" si="212"/>
        <v>-0.33479210943953697</v>
      </c>
      <c r="O623" s="32">
        <f t="shared" si="222"/>
        <v>-0.16400000000000001</v>
      </c>
      <c r="P623" s="32"/>
      <c r="Q623" s="42"/>
      <c r="R623" s="32"/>
      <c r="S623" s="20"/>
      <c r="U623" s="23">
        <f t="shared" si="216"/>
        <v>1998.1305604795609</v>
      </c>
      <c r="V623" s="23">
        <f t="shared" si="217"/>
        <v>1998.1698513639119</v>
      </c>
      <c r="W623" s="23">
        <f t="shared" si="218"/>
        <v>1051.9625000000001</v>
      </c>
      <c r="X623" s="23">
        <f t="shared" si="224"/>
        <v>1050.5200000000002</v>
      </c>
      <c r="Y623" s="23">
        <f t="shared" si="225"/>
        <v>1037.2950000000001</v>
      </c>
      <c r="Z623" s="23">
        <f t="shared" si="226"/>
        <v>1.274950713152978</v>
      </c>
      <c r="AA623" s="47">
        <f t="shared" si="219"/>
        <v>1.4140143353626566</v>
      </c>
      <c r="AB623" s="24"/>
      <c r="AC623" s="32">
        <f t="shared" si="213"/>
        <v>-0.41113224350800498</v>
      </c>
      <c r="AD623" s="49">
        <f t="shared" si="223"/>
        <v>-0.22450000000000001</v>
      </c>
      <c r="AE623" s="32"/>
      <c r="AF623" s="32"/>
      <c r="AG623" s="20"/>
    </row>
    <row r="624" spans="1:33">
      <c r="A624" s="10">
        <f>Weekly!B624</f>
        <v>1961.919232550995</v>
      </c>
      <c r="B624" s="1">
        <f>Weekly!C624</f>
        <v>71.78</v>
      </c>
      <c r="C624" s="6"/>
      <c r="D624" s="14"/>
      <c r="F624" s="23">
        <f t="shared" si="214"/>
        <v>1965.650096082707</v>
      </c>
      <c r="G624" s="23">
        <f t="shared" si="215"/>
        <v>1965.6631930441574</v>
      </c>
      <c r="H624" s="23">
        <f t="shared" si="220"/>
        <v>87.63</v>
      </c>
      <c r="I624" s="23">
        <f t="shared" si="227"/>
        <v>87.813333333333333</v>
      </c>
      <c r="J624" s="23">
        <f t="shared" si="228"/>
        <v>87.782222222222217</v>
      </c>
      <c r="K624" s="23">
        <f t="shared" si="229"/>
        <v>3.5441243481337814E-2</v>
      </c>
      <c r="L624" s="54">
        <f t="shared" si="221"/>
        <v>-0.17340894131943063</v>
      </c>
      <c r="M624" s="24"/>
      <c r="N624" s="32">
        <f t="shared" si="212"/>
        <v>-0.86215926763973261</v>
      </c>
      <c r="O624" s="32">
        <f t="shared" si="222"/>
        <v>-0.16400000000000001</v>
      </c>
      <c r="P624" s="32"/>
      <c r="Q624" s="42"/>
      <c r="R624" s="32"/>
      <c r="S624" s="20"/>
      <c r="U624" s="23">
        <f t="shared" si="216"/>
        <v>1998.2091422482629</v>
      </c>
      <c r="V624" s="23">
        <f t="shared" si="217"/>
        <v>1998.2484331326139</v>
      </c>
      <c r="W624" s="23">
        <f t="shared" si="218"/>
        <v>1106.9925000000001</v>
      </c>
      <c r="X624" s="23">
        <f t="shared" si="224"/>
        <v>1091.2983333333334</v>
      </c>
      <c r="Y624" s="23">
        <f t="shared" si="225"/>
        <v>1060.2958333333331</v>
      </c>
      <c r="Z624" s="23">
        <f t="shared" si="226"/>
        <v>2.9239481119656352</v>
      </c>
      <c r="AA624" s="47">
        <f t="shared" si="219"/>
        <v>4.4041167755854538</v>
      </c>
      <c r="AB624" s="24"/>
      <c r="AC624" s="32">
        <f t="shared" si="213"/>
        <v>0.27100400231076482</v>
      </c>
      <c r="AD624" s="49">
        <f t="shared" si="223"/>
        <v>-0.22450000000000001</v>
      </c>
      <c r="AE624" s="32"/>
      <c r="AF624" s="32"/>
      <c r="AG624" s="20"/>
    </row>
    <row r="625" spans="1:33">
      <c r="A625" s="10">
        <f>Weekly!B625</f>
        <v>1961.938397506505</v>
      </c>
      <c r="B625" s="1">
        <f>Weekly!C625</f>
        <v>72.040000000000006</v>
      </c>
      <c r="C625" s="6"/>
      <c r="D625" s="14"/>
      <c r="F625" s="23">
        <f t="shared" si="214"/>
        <v>1965.6762900056076</v>
      </c>
      <c r="G625" s="23">
        <f t="shared" si="215"/>
        <v>1965.689386967058</v>
      </c>
      <c r="H625" s="23">
        <f t="shared" si="220"/>
        <v>89.12</v>
      </c>
      <c r="I625" s="23">
        <f t="shared" si="227"/>
        <v>88.933333333333337</v>
      </c>
      <c r="J625" s="23">
        <f t="shared" si="228"/>
        <v>88.594444444444449</v>
      </c>
      <c r="K625" s="23">
        <f t="shared" si="229"/>
        <v>0.38251708785350669</v>
      </c>
      <c r="L625" s="54">
        <f t="shared" si="221"/>
        <v>0.59321502476954446</v>
      </c>
      <c r="M625" s="24"/>
      <c r="N625" s="32">
        <f t="shared" si="212"/>
        <v>-0.98611252268137473</v>
      </c>
      <c r="O625" s="32">
        <f t="shared" si="222"/>
        <v>-0.16400000000000001</v>
      </c>
      <c r="P625" s="32"/>
      <c r="Q625" s="42"/>
      <c r="R625" s="32"/>
      <c r="S625" s="20"/>
      <c r="U625" s="23">
        <f t="shared" si="216"/>
        <v>1998.2877240169648</v>
      </c>
      <c r="V625" s="23">
        <f t="shared" si="217"/>
        <v>1998.3270149013158</v>
      </c>
      <c r="W625" s="23">
        <f t="shared" si="218"/>
        <v>1114.94</v>
      </c>
      <c r="X625" s="23">
        <f t="shared" si="224"/>
        <v>1109.3008333333332</v>
      </c>
      <c r="Y625" s="23">
        <f t="shared" si="225"/>
        <v>1068.7863888888887</v>
      </c>
      <c r="Z625" s="23">
        <f t="shared" si="226"/>
        <v>3.7906961452384591</v>
      </c>
      <c r="AA625" s="47">
        <f t="shared" si="219"/>
        <v>4.3183195062104662</v>
      </c>
      <c r="AB625" s="24"/>
      <c r="AC625" s="32">
        <f t="shared" si="213"/>
        <v>0.82633446357457674</v>
      </c>
      <c r="AD625" s="49">
        <f t="shared" si="223"/>
        <v>-0.22450000000000001</v>
      </c>
      <c r="AE625" s="32"/>
      <c r="AF625" s="32"/>
      <c r="AG625" s="20"/>
    </row>
    <row r="626" spans="1:33">
      <c r="A626" s="10">
        <f>Weekly!B626</f>
        <v>1961.9575624620149</v>
      </c>
      <c r="B626" s="1">
        <f>Weekly!C626</f>
        <v>72.010000000000005</v>
      </c>
      <c r="C626" s="6"/>
      <c r="D626" s="14"/>
      <c r="F626" s="23">
        <f t="shared" si="214"/>
        <v>1965.7024839285082</v>
      </c>
      <c r="G626" s="23">
        <f t="shared" si="215"/>
        <v>1965.7155808899586</v>
      </c>
      <c r="H626" s="23">
        <f t="shared" si="220"/>
        <v>90.05</v>
      </c>
      <c r="I626" s="23">
        <f t="shared" si="227"/>
        <v>89.71</v>
      </c>
      <c r="J626" s="23">
        <f t="shared" si="228"/>
        <v>89.366666666666674</v>
      </c>
      <c r="K626" s="23">
        <f t="shared" si="229"/>
        <v>0.38418500559491697</v>
      </c>
      <c r="L626" s="54">
        <f t="shared" si="221"/>
        <v>0.76464005967922244</v>
      </c>
      <c r="M626" s="24"/>
      <c r="N626" s="32">
        <f t="shared" si="212"/>
        <v>-0.64865276894389645</v>
      </c>
      <c r="O626" s="32">
        <f t="shared" si="222"/>
        <v>-0.16400000000000001</v>
      </c>
      <c r="P626" s="32"/>
      <c r="Q626" s="42"/>
      <c r="R626" s="32"/>
      <c r="S626" s="20"/>
      <c r="U626" s="23">
        <f t="shared" si="216"/>
        <v>1998.3663057856668</v>
      </c>
      <c r="V626" s="23">
        <f t="shared" si="217"/>
        <v>1998.4055966700178</v>
      </c>
      <c r="W626" s="23">
        <f t="shared" si="218"/>
        <v>1105.9699999999998</v>
      </c>
      <c r="X626" s="23">
        <f t="shared" si="224"/>
        <v>1113.5625</v>
      </c>
      <c r="Y626" s="23">
        <f t="shared" si="225"/>
        <v>1076.4475</v>
      </c>
      <c r="Z626" s="23">
        <f t="shared" si="226"/>
        <v>3.4479154812473434</v>
      </c>
      <c r="AA626" s="47">
        <f t="shared" si="219"/>
        <v>2.7425861456317868</v>
      </c>
      <c r="AB626" s="24"/>
      <c r="AC626" s="32">
        <f t="shared" si="213"/>
        <v>0.99501384564798079</v>
      </c>
      <c r="AD626" s="49">
        <f t="shared" si="223"/>
        <v>-0.22450000000000001</v>
      </c>
      <c r="AE626" s="32"/>
      <c r="AF626" s="32"/>
      <c r="AG626" s="20"/>
    </row>
    <row r="627" spans="1:33">
      <c r="A627" s="10">
        <f>Weekly!B627</f>
        <v>1961.9767274175249</v>
      </c>
      <c r="B627" s="1">
        <f>Weekly!C627</f>
        <v>70.91</v>
      </c>
      <c r="C627" s="6"/>
      <c r="D627" s="14"/>
      <c r="F627" s="23">
        <f t="shared" si="214"/>
        <v>1965.7286778514087</v>
      </c>
      <c r="G627" s="23">
        <f t="shared" si="215"/>
        <v>1965.7417748128591</v>
      </c>
      <c r="H627" s="23">
        <f t="shared" si="220"/>
        <v>89.960000000000008</v>
      </c>
      <c r="I627" s="23">
        <f t="shared" si="227"/>
        <v>90.286666666666676</v>
      </c>
      <c r="J627" s="23">
        <f t="shared" si="228"/>
        <v>90.027777777777786</v>
      </c>
      <c r="K627" s="23">
        <f t="shared" si="229"/>
        <v>0.28756556618327878</v>
      </c>
      <c r="L627" s="54">
        <f t="shared" si="221"/>
        <v>-7.5285405738967359E-2</v>
      </c>
      <c r="M627" s="24"/>
      <c r="N627" s="32">
        <f t="shared" si="212"/>
        <v>-7.6811756473336105E-3</v>
      </c>
      <c r="O627" s="32">
        <f t="shared" si="222"/>
        <v>-0.16400000000000001</v>
      </c>
      <c r="P627" s="32"/>
      <c r="Q627" s="42"/>
      <c r="R627" s="32"/>
      <c r="S627" s="20"/>
      <c r="U627" s="23">
        <f t="shared" si="216"/>
        <v>1998.4448875543687</v>
      </c>
      <c r="V627" s="23">
        <f t="shared" si="217"/>
        <v>1998.4841784387197</v>
      </c>
      <c r="W627" s="23">
        <f t="shared" si="218"/>
        <v>1119.7774999999999</v>
      </c>
      <c r="X627" s="23">
        <f t="shared" si="224"/>
        <v>1122.0491666666665</v>
      </c>
      <c r="Y627" s="23">
        <f t="shared" si="225"/>
        <v>1083.1066666666668</v>
      </c>
      <c r="Z627" s="23">
        <f t="shared" si="226"/>
        <v>3.5954445853285888</v>
      </c>
      <c r="AA627" s="47">
        <f t="shared" si="219"/>
        <v>3.3857083943717337</v>
      </c>
      <c r="AB627" s="24"/>
      <c r="AC627" s="32">
        <f t="shared" si="213"/>
        <v>0.6981151909964709</v>
      </c>
      <c r="AD627" s="49">
        <f t="shared" si="223"/>
        <v>-0.22450000000000001</v>
      </c>
      <c r="AE627" s="32"/>
      <c r="AF627" s="32"/>
      <c r="AG627" s="20"/>
    </row>
    <row r="628" spans="1:33">
      <c r="A628" s="10">
        <f>Weekly!B628</f>
        <v>1961.9958923730348</v>
      </c>
      <c r="B628" s="1">
        <f>Weekly!C628</f>
        <v>71.55</v>
      </c>
      <c r="C628" s="6"/>
      <c r="D628" s="14"/>
      <c r="F628" s="23">
        <f t="shared" si="214"/>
        <v>1965.7548717743093</v>
      </c>
      <c r="G628" s="23">
        <f t="shared" si="215"/>
        <v>1965.7679687357597</v>
      </c>
      <c r="H628" s="23">
        <f t="shared" si="220"/>
        <v>90.85</v>
      </c>
      <c r="I628" s="23">
        <f t="shared" si="227"/>
        <v>90.73</v>
      </c>
      <c r="J628" s="23">
        <f t="shared" si="228"/>
        <v>90.678888888888892</v>
      </c>
      <c r="K628" s="23">
        <f t="shared" si="229"/>
        <v>5.6364950803211578E-2</v>
      </c>
      <c r="L628" s="54">
        <f t="shared" si="221"/>
        <v>0.18870005268896151</v>
      </c>
      <c r="M628" s="24"/>
      <c r="N628" s="32">
        <f t="shared" si="212"/>
        <v>0.63688452510143556</v>
      </c>
      <c r="O628" s="32">
        <f t="shared" si="222"/>
        <v>-0.16400000000000001</v>
      </c>
      <c r="P628" s="32"/>
      <c r="Q628" s="42"/>
      <c r="R628" s="32"/>
      <c r="S628" s="20"/>
      <c r="U628" s="23">
        <f t="shared" si="216"/>
        <v>1998.5234693230707</v>
      </c>
      <c r="V628" s="23">
        <f t="shared" si="217"/>
        <v>1998.5627602074217</v>
      </c>
      <c r="W628" s="23">
        <f t="shared" si="218"/>
        <v>1140.4000000000001</v>
      </c>
      <c r="X628" s="23">
        <f t="shared" si="224"/>
        <v>1098.8108333333332</v>
      </c>
      <c r="Y628" s="23">
        <f t="shared" si="225"/>
        <v>1094.6277777777777</v>
      </c>
      <c r="Z628" s="23">
        <f t="shared" si="226"/>
        <v>0.38214410783978803</v>
      </c>
      <c r="AA628" s="47">
        <f t="shared" si="219"/>
        <v>4.1815330426882902</v>
      </c>
      <c r="AB628" s="24"/>
      <c r="AC628" s="32">
        <f t="shared" si="213"/>
        <v>7.456067979222275E-2</v>
      </c>
      <c r="AD628" s="49">
        <f t="shared" si="223"/>
        <v>-0.22450000000000001</v>
      </c>
      <c r="AE628" s="32"/>
      <c r="AF628" s="32"/>
      <c r="AG628" s="20"/>
    </row>
    <row r="629" spans="1:33">
      <c r="A629" s="10">
        <f>Weekly!B629</f>
        <v>1962.0150573285448</v>
      </c>
      <c r="B629" s="1">
        <f>Weekly!C629</f>
        <v>69.66</v>
      </c>
      <c r="C629" s="6"/>
      <c r="D629" s="14"/>
      <c r="F629" s="23">
        <f t="shared" si="214"/>
        <v>1965.7810656972099</v>
      </c>
      <c r="G629" s="23">
        <f t="shared" si="215"/>
        <v>1965.7941626586603</v>
      </c>
      <c r="H629" s="23">
        <f t="shared" si="220"/>
        <v>91.38</v>
      </c>
      <c r="I629" s="23">
        <f t="shared" si="227"/>
        <v>91.476666666666674</v>
      </c>
      <c r="J629" s="23">
        <f t="shared" si="228"/>
        <v>91.179444444444442</v>
      </c>
      <c r="K629" s="23">
        <f t="shared" si="229"/>
        <v>0.32597503092193225</v>
      </c>
      <c r="L629" s="54">
        <f t="shared" si="221"/>
        <v>0.21995698348189485</v>
      </c>
      <c r="M629" s="24"/>
      <c r="N629" s="32">
        <f t="shared" si="212"/>
        <v>0.98344487837431416</v>
      </c>
      <c r="O629" s="32">
        <f t="shared" si="222"/>
        <v>-0.16400000000000001</v>
      </c>
      <c r="P629" s="32"/>
      <c r="Q629" s="42"/>
      <c r="R629" s="32"/>
      <c r="S629" s="20"/>
      <c r="U629" s="23">
        <f t="shared" si="216"/>
        <v>1998.6020510917726</v>
      </c>
      <c r="V629" s="23">
        <f t="shared" si="217"/>
        <v>1998.6413419761236</v>
      </c>
      <c r="W629" s="23">
        <f t="shared" si="218"/>
        <v>1036.2550000000001</v>
      </c>
      <c r="X629" s="23">
        <f t="shared" si="224"/>
        <v>1065.26</v>
      </c>
      <c r="Y629" s="23">
        <f t="shared" si="225"/>
        <v>1103.7813888888888</v>
      </c>
      <c r="Z629" s="23">
        <f t="shared" si="226"/>
        <v>-3.4899473099166856</v>
      </c>
      <c r="AA629" s="47">
        <f t="shared" si="219"/>
        <v>-6.1177321495575754</v>
      </c>
      <c r="AB629" s="24"/>
      <c r="AC629" s="32">
        <f t="shared" si="213"/>
        <v>-0.58388160213639584</v>
      </c>
      <c r="AD629" s="49">
        <f t="shared" si="223"/>
        <v>-0.22450000000000001</v>
      </c>
      <c r="AE629" s="32"/>
      <c r="AF629" s="32"/>
      <c r="AG629" s="20"/>
    </row>
    <row r="630" spans="1:33">
      <c r="A630" s="10">
        <f>Weekly!B630</f>
        <v>1962.0342222840547</v>
      </c>
      <c r="B630" s="1">
        <f>Weekly!C630</f>
        <v>69.61</v>
      </c>
      <c r="C630" s="6"/>
      <c r="D630" s="14"/>
      <c r="F630" s="23">
        <f t="shared" si="214"/>
        <v>1965.8072596201105</v>
      </c>
      <c r="G630" s="23">
        <f t="shared" si="215"/>
        <v>1965.8203565815609</v>
      </c>
      <c r="H630" s="23">
        <f t="shared" si="220"/>
        <v>92.2</v>
      </c>
      <c r="I630" s="23">
        <f t="shared" si="227"/>
        <v>91.983333333333334</v>
      </c>
      <c r="J630" s="23">
        <f t="shared" si="228"/>
        <v>91.418333333333322</v>
      </c>
      <c r="K630" s="23">
        <f t="shared" si="229"/>
        <v>0.6180379573754502</v>
      </c>
      <c r="L630" s="54">
        <f t="shared" si="221"/>
        <v>0.8550436637436043</v>
      </c>
      <c r="M630" s="24"/>
      <c r="N630" s="32">
        <f t="shared" si="212"/>
        <v>0.8698404432869582</v>
      </c>
      <c r="O630" s="32">
        <f t="shared" si="222"/>
        <v>-0.16400000000000001</v>
      </c>
      <c r="P630" s="32"/>
      <c r="Q630" s="42"/>
      <c r="R630" s="32"/>
      <c r="S630" s="20"/>
      <c r="U630" s="23">
        <f t="shared" si="216"/>
        <v>1998.6806328604746</v>
      </c>
      <c r="V630" s="23">
        <f t="shared" si="217"/>
        <v>1998.7199237448256</v>
      </c>
      <c r="W630" s="23">
        <f t="shared" si="218"/>
        <v>1019.125</v>
      </c>
      <c r="X630" s="23">
        <f t="shared" si="224"/>
        <v>1035.9725000000001</v>
      </c>
      <c r="Y630" s="23">
        <f t="shared" si="225"/>
        <v>1118.0316666666668</v>
      </c>
      <c r="Z630" s="23">
        <f t="shared" si="226"/>
        <v>-7.3396102376348864</v>
      </c>
      <c r="AA630" s="47">
        <f t="shared" si="219"/>
        <v>-8.8464995773822821</v>
      </c>
      <c r="AB630" s="24"/>
      <c r="AC630" s="32">
        <f t="shared" si="213"/>
        <v>-0.96911919330472307</v>
      </c>
      <c r="AD630" s="49">
        <f t="shared" si="223"/>
        <v>-0.22450000000000001</v>
      </c>
      <c r="AE630" s="32"/>
      <c r="AF630" s="32"/>
      <c r="AG630" s="20"/>
    </row>
    <row r="631" spans="1:33">
      <c r="A631" s="10">
        <f>Weekly!B631</f>
        <v>1962.0533872395647</v>
      </c>
      <c r="B631" s="1">
        <f>Weekly!C631</f>
        <v>68.75</v>
      </c>
      <c r="C631" s="6"/>
      <c r="D631" s="14"/>
      <c r="F631" s="23">
        <f t="shared" si="214"/>
        <v>1965.833453543011</v>
      </c>
      <c r="G631" s="23">
        <f t="shared" si="215"/>
        <v>1965.8465505044614</v>
      </c>
      <c r="H631" s="23">
        <f t="shared" si="220"/>
        <v>92.37</v>
      </c>
      <c r="I631" s="23">
        <f t="shared" si="227"/>
        <v>92.373333333333335</v>
      </c>
      <c r="J631" s="23">
        <f t="shared" si="228"/>
        <v>91.62833333333333</v>
      </c>
      <c r="K631" s="23">
        <f t="shared" si="229"/>
        <v>0.81306728268184525</v>
      </c>
      <c r="L631" s="54">
        <f t="shared" si="221"/>
        <v>0.80942939774815148</v>
      </c>
      <c r="M631" s="24"/>
      <c r="N631" s="32">
        <f t="shared" si="212"/>
        <v>0.34922799758899953</v>
      </c>
      <c r="O631" s="32">
        <f t="shared" si="222"/>
        <v>-0.16400000000000001</v>
      </c>
      <c r="P631" s="32"/>
      <c r="Q631" s="42"/>
      <c r="R631" s="32"/>
      <c r="S631" s="20"/>
      <c r="U631" s="23">
        <f t="shared" si="216"/>
        <v>1998.7592146291765</v>
      </c>
      <c r="V631" s="23">
        <f t="shared" si="217"/>
        <v>1998.7985055135275</v>
      </c>
      <c r="W631" s="23">
        <f t="shared" si="218"/>
        <v>1052.5374999999999</v>
      </c>
      <c r="X631" s="23">
        <f t="shared" si="224"/>
        <v>1075.7716666666665</v>
      </c>
      <c r="Y631" s="23">
        <f t="shared" si="225"/>
        <v>1133.7124999999999</v>
      </c>
      <c r="Z631" s="23">
        <f t="shared" si="226"/>
        <v>-5.1107166352433619</v>
      </c>
      <c r="AA631" s="47">
        <f t="shared" si="219"/>
        <v>-7.1601045238541499</v>
      </c>
      <c r="AB631" s="24"/>
      <c r="AC631" s="32">
        <f t="shared" si="213"/>
        <v>-0.90089514336652965</v>
      </c>
      <c r="AD631" s="49">
        <f t="shared" si="223"/>
        <v>-0.22450000000000001</v>
      </c>
      <c r="AE631" s="32"/>
      <c r="AF631" s="32"/>
      <c r="AG631" s="20"/>
    </row>
    <row r="632" spans="1:33">
      <c r="A632" s="10">
        <f>Weekly!B632</f>
        <v>1962.0725521950746</v>
      </c>
      <c r="B632" s="1">
        <f>Weekly!C632</f>
        <v>68.13</v>
      </c>
      <c r="C632" s="6"/>
      <c r="D632" s="14"/>
      <c r="F632" s="23">
        <f t="shared" si="214"/>
        <v>1965.8596474659116</v>
      </c>
      <c r="G632" s="23">
        <f t="shared" si="215"/>
        <v>1965.872744427362</v>
      </c>
      <c r="H632" s="23">
        <f t="shared" si="220"/>
        <v>92.55</v>
      </c>
      <c r="I632" s="23">
        <f t="shared" si="227"/>
        <v>92.351666666666674</v>
      </c>
      <c r="J632" s="23">
        <f t="shared" si="228"/>
        <v>91.876111111111115</v>
      </c>
      <c r="K632" s="23">
        <f t="shared" si="229"/>
        <v>0.51760522926405095</v>
      </c>
      <c r="L632" s="54">
        <f t="shared" si="221"/>
        <v>0.73347563445944619</v>
      </c>
      <c r="M632" s="24"/>
      <c r="N632" s="32">
        <f t="shared" si="212"/>
        <v>-0.33479210941659165</v>
      </c>
      <c r="O632" s="32">
        <f t="shared" si="222"/>
        <v>-0.16400000000000001</v>
      </c>
      <c r="P632" s="32"/>
      <c r="Q632" s="42"/>
      <c r="R632" s="32"/>
      <c r="S632" s="20"/>
      <c r="U632" s="23">
        <f t="shared" si="216"/>
        <v>1998.8377963978785</v>
      </c>
      <c r="V632" s="23">
        <f t="shared" si="217"/>
        <v>1998.8770872822295</v>
      </c>
      <c r="W632" s="23">
        <f t="shared" si="218"/>
        <v>1155.6524999999999</v>
      </c>
      <c r="X632" s="23">
        <f t="shared" si="224"/>
        <v>1132.5216666666665</v>
      </c>
      <c r="Y632" s="23">
        <f t="shared" si="225"/>
        <v>1151.1727777777778</v>
      </c>
      <c r="Z632" s="23">
        <f t="shared" si="226"/>
        <v>-1.6201834747269994</v>
      </c>
      <c r="AA632" s="47">
        <f t="shared" si="219"/>
        <v>0.38914421090374685</v>
      </c>
      <c r="AB632" s="24"/>
      <c r="AC632" s="32">
        <f t="shared" si="213"/>
        <v>-0.41113224351368971</v>
      </c>
      <c r="AD632" s="49">
        <f t="shared" si="223"/>
        <v>-0.22450000000000001</v>
      </c>
      <c r="AE632" s="32"/>
      <c r="AF632" s="32"/>
      <c r="AG632" s="20"/>
    </row>
    <row r="633" spans="1:33">
      <c r="A633" s="10">
        <f>Weekly!B633</f>
        <v>1962.0917171505846</v>
      </c>
      <c r="B633" s="1">
        <f>Weekly!C633</f>
        <v>69.81</v>
      </c>
      <c r="C633" s="6"/>
      <c r="D633" s="14"/>
      <c r="F633" s="23">
        <f t="shared" si="214"/>
        <v>1965.8858413888122</v>
      </c>
      <c r="G633" s="23">
        <f t="shared" si="215"/>
        <v>1965.8989383502626</v>
      </c>
      <c r="H633" s="23">
        <f t="shared" si="220"/>
        <v>92.134999999999991</v>
      </c>
      <c r="I633" s="23">
        <f t="shared" si="227"/>
        <v>91.984999999999999</v>
      </c>
      <c r="J633" s="23">
        <f t="shared" si="228"/>
        <v>92.051666666666677</v>
      </c>
      <c r="K633" s="23">
        <f t="shared" si="229"/>
        <v>-7.2423095725238085E-2</v>
      </c>
      <c r="L633" s="54">
        <f t="shared" si="221"/>
        <v>9.0528869656503197E-2</v>
      </c>
      <c r="M633" s="24"/>
      <c r="N633" s="32">
        <f t="shared" si="212"/>
        <v>-0.8621592676273957</v>
      </c>
      <c r="O633" s="32">
        <f t="shared" si="222"/>
        <v>-0.16400000000000001</v>
      </c>
      <c r="P633" s="32"/>
      <c r="Q633" s="42"/>
      <c r="R633" s="32"/>
      <c r="S633" s="20"/>
      <c r="U633" s="23">
        <f t="shared" si="216"/>
        <v>1998.9163781665804</v>
      </c>
      <c r="V633" s="23">
        <f t="shared" si="217"/>
        <v>1998.9556690509314</v>
      </c>
      <c r="W633" s="23">
        <f t="shared" si="218"/>
        <v>1189.375</v>
      </c>
      <c r="X633" s="23">
        <f t="shared" si="224"/>
        <v>1196.0733333333335</v>
      </c>
      <c r="Y633" s="23">
        <f t="shared" si="225"/>
        <v>1170.1247222222221</v>
      </c>
      <c r="Z633" s="23">
        <f t="shared" si="226"/>
        <v>2.2175936135963026</v>
      </c>
      <c r="AA633" s="47">
        <f t="shared" si="219"/>
        <v>1.6451475139521055</v>
      </c>
      <c r="AB633" s="24"/>
      <c r="AC633" s="32">
        <f t="shared" si="213"/>
        <v>0.27100400230476202</v>
      </c>
      <c r="AD633" s="49">
        <f t="shared" si="223"/>
        <v>-0.22450000000000001</v>
      </c>
      <c r="AE633" s="32"/>
      <c r="AF633" s="32"/>
      <c r="AG633" s="20"/>
    </row>
    <row r="634" spans="1:33">
      <c r="A634" s="10">
        <f>Weekly!B634</f>
        <v>1962.1108821060946</v>
      </c>
      <c r="B634" s="1">
        <f>Weekly!C634</f>
        <v>70.48</v>
      </c>
      <c r="C634" s="6"/>
      <c r="D634" s="14"/>
      <c r="F634" s="23">
        <f t="shared" si="214"/>
        <v>1965.9120353117128</v>
      </c>
      <c r="G634" s="23">
        <f t="shared" si="215"/>
        <v>1965.9251322731632</v>
      </c>
      <c r="H634" s="23">
        <f t="shared" si="220"/>
        <v>91.27</v>
      </c>
      <c r="I634" s="23">
        <f t="shared" si="227"/>
        <v>91.781666666666652</v>
      </c>
      <c r="J634" s="23">
        <f t="shared" si="228"/>
        <v>92.267222222222216</v>
      </c>
      <c r="K634" s="23">
        <f t="shared" si="229"/>
        <v>-0.52624923982876881</v>
      </c>
      <c r="L634" s="54">
        <f t="shared" si="221"/>
        <v>-1.0807979239045973</v>
      </c>
      <c r="M634" s="24"/>
      <c r="N634" s="32">
        <f t="shared" si="212"/>
        <v>-0.9861125226854377</v>
      </c>
      <c r="O634" s="32">
        <f t="shared" si="222"/>
        <v>-0.16400000000000001</v>
      </c>
      <c r="P634" s="32"/>
      <c r="Q634" s="42"/>
      <c r="R634" s="32"/>
      <c r="S634" s="20"/>
      <c r="U634" s="23">
        <f t="shared" si="216"/>
        <v>1998.9949599352824</v>
      </c>
      <c r="V634" s="23">
        <f t="shared" si="217"/>
        <v>1999.0342508196334</v>
      </c>
      <c r="W634" s="23">
        <f t="shared" si="218"/>
        <v>1243.1925000000001</v>
      </c>
      <c r="X634" s="23">
        <f t="shared" si="224"/>
        <v>1226.5550000000001</v>
      </c>
      <c r="Y634" s="23">
        <f t="shared" si="225"/>
        <v>1203.9879444444443</v>
      </c>
      <c r="Z634" s="23">
        <f t="shared" si="226"/>
        <v>1.8743589302274044</v>
      </c>
      <c r="AA634" s="47">
        <f t="shared" si="219"/>
        <v>3.2562249262093612</v>
      </c>
      <c r="AB634" s="24"/>
      <c r="AC634" s="32">
        <f t="shared" si="213"/>
        <v>0.82633446357106366</v>
      </c>
      <c r="AD634" s="49">
        <f t="shared" si="223"/>
        <v>-0.22450000000000001</v>
      </c>
      <c r="AE634" s="32"/>
      <c r="AF634" s="32"/>
      <c r="AG634" s="20"/>
    </row>
    <row r="635" spans="1:33">
      <c r="A635" s="10">
        <f>Weekly!B635</f>
        <v>1962.1300470616045</v>
      </c>
      <c r="B635" s="1">
        <f>Weekly!C635</f>
        <v>70.59</v>
      </c>
      <c r="C635" s="6"/>
      <c r="D635" s="14"/>
      <c r="F635" s="23">
        <f t="shared" si="214"/>
        <v>1965.9382292346133</v>
      </c>
      <c r="G635" s="23">
        <f t="shared" si="215"/>
        <v>1965.9513261960637</v>
      </c>
      <c r="H635" s="23">
        <f t="shared" si="220"/>
        <v>91.94</v>
      </c>
      <c r="I635" s="23">
        <f t="shared" si="227"/>
        <v>91.8</v>
      </c>
      <c r="J635" s="23">
        <f t="shared" si="228"/>
        <v>92.408333333333331</v>
      </c>
      <c r="K635" s="23">
        <f t="shared" si="229"/>
        <v>-0.65831003697357504</v>
      </c>
      <c r="L635" s="54">
        <f t="shared" si="221"/>
        <v>-0.50680854901253847</v>
      </c>
      <c r="M635" s="24"/>
      <c r="N635" s="32">
        <f t="shared" si="212"/>
        <v>-0.64865276896251578</v>
      </c>
      <c r="O635" s="32">
        <f t="shared" si="222"/>
        <v>-0.16400000000000001</v>
      </c>
      <c r="P635" s="32"/>
      <c r="Q635" s="42"/>
      <c r="R635" s="32"/>
      <c r="S635" s="20"/>
      <c r="U635" s="23">
        <f t="shared" si="216"/>
        <v>1999.0735417039843</v>
      </c>
      <c r="V635" s="23">
        <f t="shared" si="217"/>
        <v>1999.1128325883353</v>
      </c>
      <c r="W635" s="23">
        <f t="shared" si="218"/>
        <v>1247.0975000000001</v>
      </c>
      <c r="X635" s="23">
        <f t="shared" si="224"/>
        <v>1255.7366666666667</v>
      </c>
      <c r="Y635" s="23">
        <f t="shared" si="225"/>
        <v>1237.0315555555555</v>
      </c>
      <c r="Z635" s="23">
        <f t="shared" si="226"/>
        <v>1.5120965206672166</v>
      </c>
      <c r="AA635" s="47">
        <f t="shared" si="219"/>
        <v>0.81371767755138436</v>
      </c>
      <c r="AB635" s="24"/>
      <c r="AC635" s="32">
        <f t="shared" si="213"/>
        <v>0.99501384564860296</v>
      </c>
      <c r="AD635" s="49">
        <f t="shared" si="223"/>
        <v>-0.22450000000000001</v>
      </c>
      <c r="AE635" s="32"/>
      <c r="AF635" s="32"/>
      <c r="AG635" s="20"/>
    </row>
    <row r="636" spans="1:33">
      <c r="A636" s="10">
        <f>Weekly!B636</f>
        <v>1962.1492120171145</v>
      </c>
      <c r="B636" s="1">
        <f>Weekly!C636</f>
        <v>70.16</v>
      </c>
      <c r="C636" s="6"/>
      <c r="D636" s="14"/>
      <c r="F636" s="23">
        <f t="shared" si="214"/>
        <v>1965.9644231575139</v>
      </c>
      <c r="G636" s="23">
        <f t="shared" si="215"/>
        <v>1965.9775201189643</v>
      </c>
      <c r="H636" s="23">
        <f t="shared" si="220"/>
        <v>92.19</v>
      </c>
      <c r="I636" s="23">
        <f t="shared" si="227"/>
        <v>92.186666666666667</v>
      </c>
      <c r="J636" s="23">
        <f t="shared" si="228"/>
        <v>92.512777777777785</v>
      </c>
      <c r="K636" s="23">
        <f t="shared" si="229"/>
        <v>-0.35250385832588105</v>
      </c>
      <c r="L636" s="54">
        <f t="shared" si="221"/>
        <v>-0.34890075244862206</v>
      </c>
      <c r="M636" s="24"/>
      <c r="N636" s="32">
        <f t="shared" si="212"/>
        <v>-7.6811756716834365E-3</v>
      </c>
      <c r="O636" s="32">
        <f t="shared" si="222"/>
        <v>-0.16400000000000001</v>
      </c>
      <c r="P636" s="32"/>
      <c r="Q636" s="42"/>
      <c r="R636" s="32"/>
      <c r="S636" s="20"/>
      <c r="U636" s="23">
        <f t="shared" si="216"/>
        <v>1999.1521234726863</v>
      </c>
      <c r="V636" s="23">
        <f t="shared" si="217"/>
        <v>1999.1914143570373</v>
      </c>
      <c r="W636" s="23">
        <f t="shared" si="218"/>
        <v>1276.92</v>
      </c>
      <c r="X636" s="23">
        <f t="shared" si="224"/>
        <v>1278.3283333333331</v>
      </c>
      <c r="Y636" s="23">
        <f t="shared" si="225"/>
        <v>1273.6548888888888</v>
      </c>
      <c r="Z636" s="23">
        <f t="shared" si="226"/>
        <v>0.36693177133104715</v>
      </c>
      <c r="AA636" s="47">
        <f t="shared" si="219"/>
        <v>0.25635760044542266</v>
      </c>
      <c r="AB636" s="24"/>
      <c r="AC636" s="32">
        <f t="shared" si="213"/>
        <v>0.69811519100093711</v>
      </c>
      <c r="AD636" s="49">
        <f t="shared" si="223"/>
        <v>-0.22450000000000001</v>
      </c>
      <c r="AE636" s="32"/>
      <c r="AF636" s="32"/>
      <c r="AG636" s="20"/>
    </row>
    <row r="637" spans="1:33">
      <c r="A637" s="10">
        <f>Weekly!B637</f>
        <v>1962.1683769726244</v>
      </c>
      <c r="B637" s="1">
        <f>Weekly!C637</f>
        <v>70.16</v>
      </c>
      <c r="C637" s="6"/>
      <c r="D637" s="14"/>
      <c r="F637" s="23">
        <f t="shared" si="214"/>
        <v>1965.9906170804145</v>
      </c>
      <c r="G637" s="23">
        <f t="shared" si="215"/>
        <v>1966.0037140418649</v>
      </c>
      <c r="H637" s="23">
        <f t="shared" si="220"/>
        <v>92.43</v>
      </c>
      <c r="I637" s="23">
        <f t="shared" si="227"/>
        <v>92.646666666666661</v>
      </c>
      <c r="J637" s="23">
        <f t="shared" si="228"/>
        <v>92.62222222222222</v>
      </c>
      <c r="K637" s="23">
        <f t="shared" si="229"/>
        <v>2.6391554702498432E-2</v>
      </c>
      <c r="L637" s="54">
        <f t="shared" si="221"/>
        <v>-0.20753358925142962</v>
      </c>
      <c r="M637" s="24"/>
      <c r="N637" s="32">
        <f t="shared" si="212"/>
        <v>0.63688452508257465</v>
      </c>
      <c r="O637" s="32">
        <f t="shared" si="222"/>
        <v>-0.16400000000000001</v>
      </c>
      <c r="P637" s="32"/>
      <c r="Q637" s="42"/>
      <c r="R637" s="32"/>
      <c r="S637" s="20"/>
      <c r="U637" s="23">
        <f t="shared" si="216"/>
        <v>1999.2307052413883</v>
      </c>
      <c r="V637" s="23">
        <f t="shared" si="217"/>
        <v>1999.2699961257392</v>
      </c>
      <c r="W637" s="23">
        <f t="shared" si="218"/>
        <v>1310.9675</v>
      </c>
      <c r="X637" s="23">
        <f t="shared" si="224"/>
        <v>1309.6371666666666</v>
      </c>
      <c r="Y637" s="23">
        <f t="shared" si="225"/>
        <v>1292.8498888888887</v>
      </c>
      <c r="Z637" s="23">
        <f t="shared" si="226"/>
        <v>1.2984707599894119</v>
      </c>
      <c r="AA637" s="47">
        <f t="shared" si="219"/>
        <v>1.4013700482027325</v>
      </c>
      <c r="AB637" s="24"/>
      <c r="AC637" s="32">
        <f t="shared" si="213"/>
        <v>7.4560679798443302E-2</v>
      </c>
      <c r="AD637" s="49">
        <f t="shared" si="223"/>
        <v>-0.22450000000000001</v>
      </c>
      <c r="AE637" s="32"/>
      <c r="AF637" s="32"/>
      <c r="AG637" s="20"/>
    </row>
    <row r="638" spans="1:33">
      <c r="A638" s="10">
        <f>Weekly!B638</f>
        <v>1962.1875419281344</v>
      </c>
      <c r="B638" s="1">
        <f>Weekly!C638</f>
        <v>70.42</v>
      </c>
      <c r="C638" s="6"/>
      <c r="D638" s="14"/>
      <c r="F638" s="23">
        <f t="shared" si="214"/>
        <v>1966.0168110033151</v>
      </c>
      <c r="G638" s="23">
        <f t="shared" si="215"/>
        <v>1966.0299079647655</v>
      </c>
      <c r="H638" s="23">
        <f t="shared" si="220"/>
        <v>93.32</v>
      </c>
      <c r="I638" s="23">
        <f t="shared" si="227"/>
        <v>93.073333333333338</v>
      </c>
      <c r="J638" s="23">
        <f t="shared" si="228"/>
        <v>92.652777777777771</v>
      </c>
      <c r="K638" s="23">
        <f t="shared" si="229"/>
        <v>0.45390496177486472</v>
      </c>
      <c r="L638" s="54">
        <f t="shared" si="221"/>
        <v>0.72013191425572831</v>
      </c>
      <c r="M638" s="24"/>
      <c r="N638" s="32">
        <f t="shared" si="212"/>
        <v>0.98344487836988104</v>
      </c>
      <c r="O638" s="32">
        <f t="shared" si="222"/>
        <v>-0.16400000000000001</v>
      </c>
      <c r="P638" s="32"/>
      <c r="Q638" s="42"/>
      <c r="R638" s="32"/>
      <c r="S638" s="20"/>
      <c r="U638" s="23">
        <f t="shared" si="216"/>
        <v>1999.3092870100902</v>
      </c>
      <c r="V638" s="23">
        <f t="shared" si="217"/>
        <v>1999.3485778944412</v>
      </c>
      <c r="W638" s="23">
        <f t="shared" si="218"/>
        <v>1341.0239999999999</v>
      </c>
      <c r="X638" s="23">
        <f t="shared" si="224"/>
        <v>1322.8363333333334</v>
      </c>
      <c r="Y638" s="23">
        <f t="shared" si="225"/>
        <v>1310.5243333333331</v>
      </c>
      <c r="Z638" s="23">
        <f t="shared" si="226"/>
        <v>0.9394713006728006</v>
      </c>
      <c r="AA638" s="47">
        <f t="shared" si="219"/>
        <v>2.327287322402527</v>
      </c>
      <c r="AB638" s="24"/>
      <c r="AC638" s="32">
        <f t="shared" si="213"/>
        <v>-0.58388160213132945</v>
      </c>
      <c r="AD638" s="49">
        <f t="shared" si="223"/>
        <v>-0.22450000000000001</v>
      </c>
      <c r="AE638" s="32"/>
      <c r="AF638" s="32"/>
      <c r="AG638" s="20"/>
    </row>
    <row r="639" spans="1:33">
      <c r="A639" s="10">
        <f>Weekly!B639</f>
        <v>1962.2067068836443</v>
      </c>
      <c r="B639" s="1">
        <f>Weekly!C639</f>
        <v>70.94</v>
      </c>
      <c r="C639" s="6"/>
      <c r="D639" s="14"/>
      <c r="F639" s="23">
        <f t="shared" si="214"/>
        <v>1966.0430049262156</v>
      </c>
      <c r="G639" s="23">
        <f t="shared" si="215"/>
        <v>1966.056101887666</v>
      </c>
      <c r="H639" s="23">
        <f t="shared" si="220"/>
        <v>93.47</v>
      </c>
      <c r="I639" s="23">
        <f t="shared" si="227"/>
        <v>93.366666666666674</v>
      </c>
      <c r="J639" s="23">
        <f t="shared" si="228"/>
        <v>92.532777777777781</v>
      </c>
      <c r="K639" s="23">
        <f t="shared" si="229"/>
        <v>0.9011821636777384</v>
      </c>
      <c r="L639" s="54">
        <f t="shared" si="221"/>
        <v>1.0128543038802951</v>
      </c>
      <c r="M639" s="24"/>
      <c r="N639" s="32">
        <f t="shared" si="212"/>
        <v>0.86984044329902721</v>
      </c>
      <c r="O639" s="32">
        <f t="shared" si="222"/>
        <v>-0.16400000000000001</v>
      </c>
      <c r="P639" s="32"/>
      <c r="Q639" s="42"/>
      <c r="R639" s="32"/>
      <c r="S639" s="20"/>
      <c r="U639" s="23">
        <f t="shared" si="216"/>
        <v>1999.3878687787922</v>
      </c>
      <c r="V639" s="23">
        <f t="shared" si="217"/>
        <v>1999.4271596631431</v>
      </c>
      <c r="W639" s="23">
        <f t="shared" si="218"/>
        <v>1316.5175000000002</v>
      </c>
      <c r="X639" s="23">
        <f t="shared" si="224"/>
        <v>1346.5630000000001</v>
      </c>
      <c r="Y639" s="23">
        <f t="shared" si="225"/>
        <v>1317.7143333333333</v>
      </c>
      <c r="Z639" s="23">
        <f t="shared" si="226"/>
        <v>2.1892959602018092</v>
      </c>
      <c r="AA639" s="47">
        <f t="shared" si="219"/>
        <v>-9.0826463904780663E-2</v>
      </c>
      <c r="AB639" s="24"/>
      <c r="AC639" s="32">
        <f t="shared" si="213"/>
        <v>-0.96911919330318508</v>
      </c>
      <c r="AD639" s="49">
        <f t="shared" si="223"/>
        <v>-0.22450000000000001</v>
      </c>
      <c r="AE639" s="32"/>
      <c r="AF639" s="32"/>
      <c r="AG639" s="20"/>
    </row>
    <row r="640" spans="1:33">
      <c r="A640" s="10">
        <f>Weekly!B640</f>
        <v>1962.2258718391543</v>
      </c>
      <c r="B640" s="1">
        <f>Weekly!C640</f>
        <v>70.45</v>
      </c>
      <c r="C640" s="6"/>
      <c r="D640" s="14"/>
      <c r="F640" s="23">
        <f t="shared" si="214"/>
        <v>1966.0691988491162</v>
      </c>
      <c r="G640" s="23">
        <f t="shared" si="215"/>
        <v>1966.0822958105666</v>
      </c>
      <c r="H640" s="23">
        <f t="shared" si="220"/>
        <v>93.31</v>
      </c>
      <c r="I640" s="23">
        <f t="shared" si="227"/>
        <v>93.438333333333333</v>
      </c>
      <c r="J640" s="23">
        <f t="shared" si="228"/>
        <v>92.189444444444447</v>
      </c>
      <c r="K640" s="23">
        <f t="shared" si="229"/>
        <v>1.3546983566448345</v>
      </c>
      <c r="L640" s="54">
        <f t="shared" si="221"/>
        <v>1.2154922532707335</v>
      </c>
      <c r="M640" s="24"/>
      <c r="N640" s="32">
        <f t="shared" si="212"/>
        <v>0.34922799761181694</v>
      </c>
      <c r="O640" s="32">
        <f t="shared" si="222"/>
        <v>-0.16400000000000001</v>
      </c>
      <c r="P640" s="32"/>
      <c r="Q640" s="42"/>
      <c r="R640" s="32"/>
      <c r="S640" s="20"/>
      <c r="U640" s="23">
        <f t="shared" si="216"/>
        <v>1999.4664505474941</v>
      </c>
      <c r="V640" s="23">
        <f t="shared" si="217"/>
        <v>1999.5057414318451</v>
      </c>
      <c r="W640" s="23">
        <f t="shared" si="218"/>
        <v>1382.1474999999998</v>
      </c>
      <c r="X640" s="23">
        <f t="shared" si="224"/>
        <v>1342.3575000000001</v>
      </c>
      <c r="Y640" s="23">
        <f t="shared" si="225"/>
        <v>1325.8762777777779</v>
      </c>
      <c r="Z640" s="23">
        <f t="shared" si="226"/>
        <v>1.2430437514008075</v>
      </c>
      <c r="AA640" s="47">
        <f t="shared" si="219"/>
        <v>4.2440779102356885</v>
      </c>
      <c r="AB640" s="24"/>
      <c r="AC640" s="32">
        <f t="shared" si="213"/>
        <v>-0.90089514336923793</v>
      </c>
      <c r="AD640" s="49">
        <f t="shared" si="223"/>
        <v>-0.22450000000000001</v>
      </c>
      <c r="AE640" s="32"/>
      <c r="AF640" s="32"/>
      <c r="AG640" s="20"/>
    </row>
    <row r="641" spans="1:33">
      <c r="A641" s="10">
        <f>Weekly!B641</f>
        <v>1962.2450367946642</v>
      </c>
      <c r="B641" s="1">
        <f>Weekly!C641</f>
        <v>69.55</v>
      </c>
      <c r="C641" s="6"/>
      <c r="D641" s="14"/>
      <c r="F641" s="23">
        <f t="shared" si="214"/>
        <v>1966.0953927720168</v>
      </c>
      <c r="G641" s="23">
        <f t="shared" si="215"/>
        <v>1966.1084897334672</v>
      </c>
      <c r="H641" s="23">
        <f t="shared" si="220"/>
        <v>93.534999999999997</v>
      </c>
      <c r="I641" s="23">
        <f t="shared" si="227"/>
        <v>93.084999999999994</v>
      </c>
      <c r="J641" s="23">
        <f t="shared" si="228"/>
        <v>91.782777777777767</v>
      </c>
      <c r="K641" s="23">
        <f t="shared" si="229"/>
        <v>1.4188089026626827</v>
      </c>
      <c r="L641" s="54">
        <f t="shared" si="221"/>
        <v>1.9090969620299214</v>
      </c>
      <c r="M641" s="24"/>
      <c r="N641" s="32">
        <f t="shared" si="212"/>
        <v>-0.33479210939353921</v>
      </c>
      <c r="O641" s="32">
        <f t="shared" si="222"/>
        <v>-0.16400000000000001</v>
      </c>
      <c r="P641" s="32"/>
      <c r="Q641" s="42"/>
      <c r="R641" s="32"/>
      <c r="S641" s="20"/>
      <c r="U641" s="23">
        <f t="shared" si="216"/>
        <v>1999.5450323161961</v>
      </c>
      <c r="V641" s="23">
        <f t="shared" si="217"/>
        <v>1999.584323200547</v>
      </c>
      <c r="W641" s="23">
        <f t="shared" si="218"/>
        <v>1328.4075</v>
      </c>
      <c r="X641" s="23">
        <f t="shared" si="224"/>
        <v>1353</v>
      </c>
      <c r="Y641" s="23">
        <f t="shared" si="225"/>
        <v>1341.4401666666668</v>
      </c>
      <c r="Z641" s="23">
        <f t="shared" si="226"/>
        <v>0.8617479646563897</v>
      </c>
      <c r="AA641" s="47">
        <f t="shared" si="219"/>
        <v>-0.97154289773888625</v>
      </c>
      <c r="AB641" s="24"/>
      <c r="AC641" s="32">
        <f t="shared" si="213"/>
        <v>-0.41113224351937605</v>
      </c>
      <c r="AD641" s="49">
        <f t="shared" si="223"/>
        <v>-0.22450000000000001</v>
      </c>
      <c r="AE641" s="32"/>
      <c r="AF641" s="32"/>
      <c r="AG641" s="20"/>
    </row>
    <row r="642" spans="1:33">
      <c r="A642" s="10">
        <f>Weekly!B642</f>
        <v>1962.2642017501742</v>
      </c>
      <c r="B642" s="1">
        <f>Weekly!C642</f>
        <v>68.84</v>
      </c>
      <c r="C642" s="6"/>
      <c r="D642" s="14"/>
      <c r="F642" s="23">
        <f t="shared" si="214"/>
        <v>1966.1215866949174</v>
      </c>
      <c r="G642" s="23">
        <f t="shared" si="215"/>
        <v>1966.1346836563678</v>
      </c>
      <c r="H642" s="23">
        <f t="shared" si="220"/>
        <v>92.41</v>
      </c>
      <c r="I642" s="23">
        <f t="shared" si="227"/>
        <v>92.045000000000002</v>
      </c>
      <c r="J642" s="23">
        <f t="shared" si="228"/>
        <v>91.483888888888885</v>
      </c>
      <c r="K642" s="23">
        <f t="shared" si="229"/>
        <v>0.61334418325025286</v>
      </c>
      <c r="L642" s="54">
        <f t="shared" si="221"/>
        <v>1.0123215380971828</v>
      </c>
      <c r="M642" s="24"/>
      <c r="N642" s="32">
        <f t="shared" ref="N642:N705" si="230" xml:space="preserve"> SIN((2*PI()*(G642-2000+O642)/0.235745306106089) + 0.083216746)</f>
        <v>-0.86215926761500117</v>
      </c>
      <c r="O642" s="32">
        <f t="shared" si="222"/>
        <v>-0.16400000000000001</v>
      </c>
      <c r="P642" s="32"/>
      <c r="Q642" s="42"/>
      <c r="R642" s="32"/>
      <c r="S642" s="20"/>
      <c r="U642" s="23">
        <f t="shared" si="216"/>
        <v>1999.623614084898</v>
      </c>
      <c r="V642" s="23">
        <f t="shared" si="217"/>
        <v>1999.662904969249</v>
      </c>
      <c r="W642" s="23">
        <f t="shared" si="218"/>
        <v>1348.4449999999999</v>
      </c>
      <c r="X642" s="23">
        <f t="shared" si="224"/>
        <v>1328.2516666666668</v>
      </c>
      <c r="Y642" s="23">
        <f t="shared" si="225"/>
        <v>1355.9343333333334</v>
      </c>
      <c r="Z642" s="23">
        <f t="shared" si="226"/>
        <v>-2.0415934596636043</v>
      </c>
      <c r="AA642" s="47">
        <f t="shared" si="219"/>
        <v>-0.55233746570323428</v>
      </c>
      <c r="AB642" s="24"/>
      <c r="AC642" s="32">
        <f t="shared" ref="AC642:AC705" si="231" xml:space="preserve"> SIN((2*PI()*(V642-2000+AD642)/0.707235918318267) + 5.263726692)</f>
        <v>0.27100400229875754</v>
      </c>
      <c r="AD642" s="49">
        <f t="shared" si="223"/>
        <v>-0.22450000000000001</v>
      </c>
      <c r="AE642" s="32"/>
      <c r="AF642" s="32"/>
      <c r="AG642" s="20"/>
    </row>
    <row r="643" spans="1:33">
      <c r="A643" s="10">
        <f>Weekly!B643</f>
        <v>1962.2833667056841</v>
      </c>
      <c r="B643" s="1">
        <f>Weekly!C643</f>
        <v>67.900000000000006</v>
      </c>
      <c r="C643" s="6"/>
      <c r="D643" s="14"/>
      <c r="F643" s="23">
        <f t="shared" si="214"/>
        <v>1966.1477806178179</v>
      </c>
      <c r="G643" s="23">
        <f t="shared" si="215"/>
        <v>1966.1608775792683</v>
      </c>
      <c r="H643" s="23">
        <f t="shared" si="220"/>
        <v>90.19</v>
      </c>
      <c r="I643" s="23">
        <f t="shared" si="227"/>
        <v>90.483333333333334</v>
      </c>
      <c r="J643" s="23">
        <f t="shared" si="228"/>
        <v>91.310555555555553</v>
      </c>
      <c r="K643" s="23">
        <f t="shared" si="229"/>
        <v>-0.90594369642064132</v>
      </c>
      <c r="L643" s="54">
        <f t="shared" si="221"/>
        <v>-1.2271916962259488</v>
      </c>
      <c r="M643" s="24"/>
      <c r="N643" s="32">
        <f t="shared" si="230"/>
        <v>-0.98611252268950067</v>
      </c>
      <c r="O643" s="32">
        <f t="shared" si="222"/>
        <v>-0.16400000000000001</v>
      </c>
      <c r="P643" s="32"/>
      <c r="Q643" s="42"/>
      <c r="R643" s="32"/>
      <c r="S643" s="20"/>
      <c r="U643" s="23">
        <f t="shared" si="216"/>
        <v>1999.7021958536</v>
      </c>
      <c r="V643" s="23">
        <f t="shared" si="217"/>
        <v>1999.7414867379509</v>
      </c>
      <c r="W643" s="23">
        <f t="shared" si="218"/>
        <v>1307.9024999999999</v>
      </c>
      <c r="X643" s="23">
        <f t="shared" si="224"/>
        <v>1325.6341666666667</v>
      </c>
      <c r="Y643" s="23">
        <f t="shared" si="225"/>
        <v>1365.4911111111114</v>
      </c>
      <c r="Z643" s="23">
        <f t="shared" si="226"/>
        <v>-2.918872493575797</v>
      </c>
      <c r="AA643" s="47">
        <f t="shared" si="219"/>
        <v>-4.217428487267938</v>
      </c>
      <c r="AB643" s="24"/>
      <c r="AC643" s="32">
        <f t="shared" si="231"/>
        <v>0.82633446356754958</v>
      </c>
      <c r="AD643" s="49">
        <f t="shared" si="223"/>
        <v>-0.22450000000000001</v>
      </c>
      <c r="AE643" s="32"/>
      <c r="AF643" s="32"/>
      <c r="AG643" s="20"/>
    </row>
    <row r="644" spans="1:33">
      <c r="A644" s="10">
        <f>Weekly!B644</f>
        <v>1962.3025316611941</v>
      </c>
      <c r="B644" s="1">
        <f>Weekly!C644</f>
        <v>68.59</v>
      </c>
      <c r="C644" s="6"/>
      <c r="D644" s="14"/>
      <c r="F644" s="23">
        <f t="shared" ref="F644:F707" si="232">F643+0.0261939229006765</f>
        <v>1966.1739745407185</v>
      </c>
      <c r="G644" s="23">
        <f t="shared" ref="G644:G707" si="233">G643+0.0261939229006765</f>
        <v>1966.1870715021689</v>
      </c>
      <c r="H644" s="23">
        <f t="shared" si="220"/>
        <v>88.85</v>
      </c>
      <c r="I644" s="23">
        <f t="shared" si="227"/>
        <v>89.19</v>
      </c>
      <c r="J644" s="23">
        <f t="shared" si="228"/>
        <v>91.146111111111111</v>
      </c>
      <c r="K644" s="23">
        <f t="shared" si="229"/>
        <v>-2.146126792756442</v>
      </c>
      <c r="L644" s="54">
        <f t="shared" si="221"/>
        <v>-2.519154227339504</v>
      </c>
      <c r="M644" s="24"/>
      <c r="N644" s="32">
        <f t="shared" si="230"/>
        <v>-0.64865276898104862</v>
      </c>
      <c r="O644" s="32">
        <f t="shared" si="222"/>
        <v>-0.16400000000000001</v>
      </c>
      <c r="P644" s="32"/>
      <c r="Q644" s="42"/>
      <c r="R644" s="32"/>
      <c r="S644" s="20"/>
      <c r="U644" s="23">
        <f t="shared" ref="U644:U707" si="234">U643+0.0785817687020297</f>
        <v>1999.7807776223019</v>
      </c>
      <c r="V644" s="23">
        <f t="shared" ref="V644:V707" si="235">V643+0.0785817687020297</f>
        <v>1999.8200685066529</v>
      </c>
      <c r="W644" s="23">
        <f t="shared" ref="W644:W707" si="236">AVERAGEIFS(SP_Index,Year_SP,"&gt;"&amp;U644,Year_SP,"&lt;="&amp;U645)</f>
        <v>1320.5550000000003</v>
      </c>
      <c r="X644" s="23">
        <f t="shared" si="224"/>
        <v>1348.4841666666669</v>
      </c>
      <c r="Y644" s="23">
        <f t="shared" si="225"/>
        <v>1372.5471666666667</v>
      </c>
      <c r="Z644" s="23">
        <f t="shared" si="226"/>
        <v>-1.7531637953425383</v>
      </c>
      <c r="AA644" s="47">
        <f t="shared" si="219"/>
        <v>-3.7880058280935658</v>
      </c>
      <c r="AB644" s="24"/>
      <c r="AC644" s="32">
        <f t="shared" si="231"/>
        <v>0.99501384564922513</v>
      </c>
      <c r="AD644" s="49">
        <f t="shared" si="223"/>
        <v>-0.22450000000000001</v>
      </c>
      <c r="AE644" s="32"/>
      <c r="AF644" s="32"/>
      <c r="AG644" s="20"/>
    </row>
    <row r="645" spans="1:33">
      <c r="A645" s="10">
        <f>Weekly!B645</f>
        <v>1962.321696616704</v>
      </c>
      <c r="B645" s="1">
        <f>Weekly!C645</f>
        <v>66.3</v>
      </c>
      <c r="C645" s="6"/>
      <c r="D645" s="14"/>
      <c r="F645" s="23">
        <f t="shared" si="232"/>
        <v>1966.2001684636191</v>
      </c>
      <c r="G645" s="23">
        <f t="shared" si="233"/>
        <v>1966.2132654250695</v>
      </c>
      <c r="H645" s="23">
        <f t="shared" si="220"/>
        <v>88.53</v>
      </c>
      <c r="I645" s="23">
        <f t="shared" si="227"/>
        <v>89.04</v>
      </c>
      <c r="J645" s="23">
        <f t="shared" si="228"/>
        <v>90.963333333333324</v>
      </c>
      <c r="K645" s="23">
        <f t="shared" si="229"/>
        <v>-2.1144050716405682</v>
      </c>
      <c r="L645" s="54">
        <f t="shared" si="221"/>
        <v>-2.6750705412437181</v>
      </c>
      <c r="M645" s="24"/>
      <c r="N645" s="32">
        <f t="shared" si="230"/>
        <v>-7.6811756961469458E-3</v>
      </c>
      <c r="O645" s="32">
        <f t="shared" si="222"/>
        <v>-0.16400000000000001</v>
      </c>
      <c r="P645" s="32"/>
      <c r="Q645" s="42"/>
      <c r="R645" s="32"/>
      <c r="S645" s="20"/>
      <c r="U645" s="23">
        <f t="shared" si="234"/>
        <v>1999.8593593910039</v>
      </c>
      <c r="V645" s="23">
        <f t="shared" si="235"/>
        <v>1999.8986502753548</v>
      </c>
      <c r="W645" s="23">
        <f t="shared" si="236"/>
        <v>1416.9950000000001</v>
      </c>
      <c r="X645" s="23">
        <f t="shared" si="224"/>
        <v>1392.9883333333335</v>
      </c>
      <c r="Y645" s="23">
        <f t="shared" si="225"/>
        <v>1382.4635555555558</v>
      </c>
      <c r="Z645" s="23">
        <f t="shared" si="226"/>
        <v>0.76130598419632545</v>
      </c>
      <c r="AA645" s="47">
        <f t="shared" ref="AA645:AA708" si="237">100*((W645/Y645)-1)</f>
        <v>2.497819512541688</v>
      </c>
      <c r="AB645" s="24"/>
      <c r="AC645" s="32">
        <f t="shared" si="231"/>
        <v>0.69811519100540376</v>
      </c>
      <c r="AD645" s="49">
        <f t="shared" si="223"/>
        <v>-0.22450000000000001</v>
      </c>
      <c r="AE645" s="32"/>
      <c r="AF645" s="32"/>
      <c r="AG645" s="20"/>
    </row>
    <row r="646" spans="1:33">
      <c r="A646" s="10">
        <f>Weekly!B646</f>
        <v>1962.340861572214</v>
      </c>
      <c r="B646" s="1">
        <f>Weekly!C646</f>
        <v>66.239999999999995</v>
      </c>
      <c r="C646" s="6"/>
      <c r="D646" s="14"/>
      <c r="F646" s="23">
        <f t="shared" si="232"/>
        <v>1966.2263623865197</v>
      </c>
      <c r="G646" s="23">
        <f t="shared" si="233"/>
        <v>1966.2394593479701</v>
      </c>
      <c r="H646" s="23">
        <f t="shared" si="220"/>
        <v>89.740000000000009</v>
      </c>
      <c r="I646" s="23">
        <f t="shared" si="227"/>
        <v>90.01</v>
      </c>
      <c r="J646" s="23">
        <f t="shared" si="228"/>
        <v>90.330555555555563</v>
      </c>
      <c r="K646" s="23">
        <f t="shared" si="229"/>
        <v>-0.35486946093054028</v>
      </c>
      <c r="L646" s="54">
        <f t="shared" si="221"/>
        <v>-0.65377164119437836</v>
      </c>
      <c r="M646" s="24"/>
      <c r="N646" s="32">
        <f t="shared" si="230"/>
        <v>0.63688452506371362</v>
      </c>
      <c r="O646" s="32">
        <f t="shared" si="222"/>
        <v>-0.16400000000000001</v>
      </c>
      <c r="P646" s="32"/>
      <c r="Q646" s="42"/>
      <c r="R646" s="32"/>
      <c r="S646" s="20"/>
      <c r="U646" s="23">
        <f t="shared" si="234"/>
        <v>1999.9379411597058</v>
      </c>
      <c r="V646" s="23">
        <f t="shared" si="235"/>
        <v>1999.9772320440568</v>
      </c>
      <c r="W646" s="23">
        <f t="shared" si="236"/>
        <v>1441.415</v>
      </c>
      <c r="X646" s="23">
        <f t="shared" si="224"/>
        <v>1428.4816666666666</v>
      </c>
      <c r="Y646" s="23">
        <f t="shared" si="225"/>
        <v>1394.859388888889</v>
      </c>
      <c r="Z646" s="23">
        <f t="shared" si="226"/>
        <v>2.4104420879698996</v>
      </c>
      <c r="AA646" s="47">
        <f t="shared" si="237"/>
        <v>3.3376562169607604</v>
      </c>
      <c r="AB646" s="24"/>
      <c r="AC646" s="32">
        <f t="shared" si="231"/>
        <v>7.4560679804663424E-2</v>
      </c>
      <c r="AD646" s="49">
        <f t="shared" si="223"/>
        <v>-0.22450000000000001</v>
      </c>
      <c r="AE646" s="32"/>
      <c r="AF646" s="32"/>
      <c r="AG646" s="20"/>
    </row>
    <row r="647" spans="1:33">
      <c r="A647" s="10">
        <f>Weekly!B647</f>
        <v>1962.3600265277239</v>
      </c>
      <c r="B647" s="1">
        <f>Weekly!C647</f>
        <v>62.65</v>
      </c>
      <c r="C647" s="6"/>
      <c r="D647" s="14"/>
      <c r="F647" s="23">
        <f t="shared" si="232"/>
        <v>1966.2525563094202</v>
      </c>
      <c r="G647" s="23">
        <f t="shared" si="233"/>
        <v>1966.2656532708706</v>
      </c>
      <c r="H647" s="23">
        <f t="shared" si="220"/>
        <v>91.76</v>
      </c>
      <c r="I647" s="23">
        <f t="shared" si="227"/>
        <v>91.163333333333341</v>
      </c>
      <c r="J647" s="23">
        <f t="shared" si="228"/>
        <v>89.559444444444438</v>
      </c>
      <c r="K647" s="23">
        <f t="shared" si="229"/>
        <v>1.7908651609421566</v>
      </c>
      <c r="L647" s="54">
        <f t="shared" si="221"/>
        <v>2.4570893323490939</v>
      </c>
      <c r="M647" s="24"/>
      <c r="N647" s="32">
        <f t="shared" si="230"/>
        <v>0.98344487836544792</v>
      </c>
      <c r="O647" s="32">
        <f t="shared" si="222"/>
        <v>-0.16400000000000001</v>
      </c>
      <c r="P647" s="32"/>
      <c r="Q647" s="42"/>
      <c r="R647" s="32"/>
      <c r="S647" s="20"/>
      <c r="U647" s="23">
        <f t="shared" si="234"/>
        <v>2000.0165229284078</v>
      </c>
      <c r="V647" s="23">
        <f t="shared" si="235"/>
        <v>2000.0558138127587</v>
      </c>
      <c r="W647" s="23">
        <f t="shared" si="236"/>
        <v>1427.0349999999999</v>
      </c>
      <c r="X647" s="23">
        <f t="shared" si="224"/>
        <v>1416.1573333333333</v>
      </c>
      <c r="Y647" s="23">
        <f t="shared" si="225"/>
        <v>1401.6588333333334</v>
      </c>
      <c r="Z647" s="23">
        <f t="shared" si="226"/>
        <v>1.0343815238919918</v>
      </c>
      <c r="AA647" s="47">
        <f t="shared" si="237"/>
        <v>1.810438179618834</v>
      </c>
      <c r="AB647" s="24"/>
      <c r="AC647" s="32">
        <f t="shared" si="231"/>
        <v>-0.58388160212626528</v>
      </c>
      <c r="AD647" s="49">
        <f t="shared" si="223"/>
        <v>-0.22450000000000001</v>
      </c>
      <c r="AE647" s="32"/>
      <c r="AF647" s="32"/>
      <c r="AG647" s="20"/>
    </row>
    <row r="648" spans="1:33">
      <c r="A648" s="10">
        <f>Weekly!B648</f>
        <v>1962.3791914832339</v>
      </c>
      <c r="B648" s="1">
        <f>Weekly!C648</f>
        <v>63.82</v>
      </c>
      <c r="C648" s="6"/>
      <c r="D648" s="14"/>
      <c r="F648" s="23">
        <f t="shared" si="232"/>
        <v>1966.2787502323208</v>
      </c>
      <c r="G648" s="23">
        <f t="shared" si="233"/>
        <v>1966.2918471937712</v>
      </c>
      <c r="H648" s="23">
        <f t="shared" si="220"/>
        <v>91.99</v>
      </c>
      <c r="I648" s="23">
        <f t="shared" si="227"/>
        <v>91.804999999999993</v>
      </c>
      <c r="J648" s="23">
        <f t="shared" si="228"/>
        <v>89.13611111111112</v>
      </c>
      <c r="K648" s="23">
        <f t="shared" si="229"/>
        <v>2.9941724578515849</v>
      </c>
      <c r="L648" s="54">
        <f t="shared" si="221"/>
        <v>3.2017202156502167</v>
      </c>
      <c r="M648" s="24"/>
      <c r="N648" s="32">
        <f t="shared" si="230"/>
        <v>0.86984044331104016</v>
      </c>
      <c r="O648" s="32">
        <f t="shared" si="222"/>
        <v>-0.16400000000000001</v>
      </c>
      <c r="P648" s="32"/>
      <c r="Q648" s="42"/>
      <c r="R648" s="32"/>
      <c r="S648" s="20"/>
      <c r="U648" s="23">
        <f t="shared" si="234"/>
        <v>2000.0951046971097</v>
      </c>
      <c r="V648" s="23">
        <f t="shared" si="235"/>
        <v>2000.1343955814607</v>
      </c>
      <c r="W648" s="23">
        <f t="shared" si="236"/>
        <v>1380.0219999999999</v>
      </c>
      <c r="X648" s="23">
        <f t="shared" si="224"/>
        <v>1426.1506666666664</v>
      </c>
      <c r="Y648" s="23">
        <f t="shared" si="225"/>
        <v>1418.562722222222</v>
      </c>
      <c r="Z648" s="23">
        <f t="shared" si="226"/>
        <v>0.53490369693049988</v>
      </c>
      <c r="AA648" s="47">
        <f t="shared" si="237"/>
        <v>-2.7168853106365853</v>
      </c>
      <c r="AB648" s="24"/>
      <c r="AC648" s="32">
        <f t="shared" si="231"/>
        <v>-0.96911919330164709</v>
      </c>
      <c r="AD648" s="49">
        <f t="shared" si="223"/>
        <v>-0.22450000000000001</v>
      </c>
      <c r="AE648" s="32"/>
      <c r="AF648" s="32"/>
      <c r="AG648" s="20"/>
    </row>
    <row r="649" spans="1:33">
      <c r="A649" s="10">
        <f>Weekly!B649</f>
        <v>1962.3983564387438</v>
      </c>
      <c r="B649" s="1">
        <f>Weekly!C649</f>
        <v>59.47</v>
      </c>
      <c r="C649" s="6"/>
      <c r="D649" s="14"/>
      <c r="F649" s="23">
        <f t="shared" si="232"/>
        <v>1966.3049441552214</v>
      </c>
      <c r="G649" s="23">
        <f t="shared" si="233"/>
        <v>1966.3180411166718</v>
      </c>
      <c r="H649" s="23">
        <f t="shared" ref="H649:H712" si="238">AVERAGEIFS(SP_Index,Year_SP,"&gt;"&amp;F649,Year_SP,"&lt;="&amp;F650)</f>
        <v>91.664999999999992</v>
      </c>
      <c r="I649" s="23">
        <f t="shared" si="227"/>
        <v>90.498333333333335</v>
      </c>
      <c r="J649" s="23">
        <f t="shared" si="228"/>
        <v>88.826111111111132</v>
      </c>
      <c r="K649" s="23">
        <f t="shared" si="229"/>
        <v>1.8825795718225846</v>
      </c>
      <c r="L649" s="54">
        <f t="shared" si="221"/>
        <v>3.1960071800708922</v>
      </c>
      <c r="M649" s="24"/>
      <c r="N649" s="32">
        <f t="shared" si="230"/>
        <v>0.34922799763474083</v>
      </c>
      <c r="O649" s="32">
        <f t="shared" si="222"/>
        <v>-0.16400000000000001</v>
      </c>
      <c r="P649" s="32"/>
      <c r="Q649" s="42"/>
      <c r="R649" s="32"/>
      <c r="S649" s="20"/>
      <c r="U649" s="23">
        <f t="shared" si="234"/>
        <v>2000.1736864658117</v>
      </c>
      <c r="V649" s="23">
        <f t="shared" si="235"/>
        <v>2000.2129773501626</v>
      </c>
      <c r="W649" s="23">
        <f t="shared" si="236"/>
        <v>1471.395</v>
      </c>
      <c r="X649" s="23">
        <f t="shared" si="224"/>
        <v>1430.4623333333332</v>
      </c>
      <c r="Y649" s="23">
        <f t="shared" si="225"/>
        <v>1436.3807777777774</v>
      </c>
      <c r="Z649" s="23">
        <f t="shared" si="226"/>
        <v>-0.41203868333581362</v>
      </c>
      <c r="AA649" s="47">
        <f t="shared" si="237"/>
        <v>2.4376699245720168</v>
      </c>
      <c r="AB649" s="24"/>
      <c r="AC649" s="32">
        <f t="shared" si="231"/>
        <v>-0.90089514337194498</v>
      </c>
      <c r="AD649" s="49">
        <f t="shared" si="223"/>
        <v>-0.22450000000000001</v>
      </c>
      <c r="AE649" s="32"/>
      <c r="AF649" s="32"/>
      <c r="AG649" s="20"/>
    </row>
    <row r="650" spans="1:33">
      <c r="A650" s="10">
        <f>Weekly!B650</f>
        <v>1962.4175213942538</v>
      </c>
      <c r="B650" s="1">
        <f>Weekly!C650</f>
        <v>59.38</v>
      </c>
      <c r="C650" s="6"/>
      <c r="D650" s="14"/>
      <c r="F650" s="23">
        <f t="shared" si="232"/>
        <v>1966.331138078122</v>
      </c>
      <c r="G650" s="23">
        <f t="shared" si="233"/>
        <v>1966.3442350395724</v>
      </c>
      <c r="H650" s="23">
        <f t="shared" si="238"/>
        <v>87.84</v>
      </c>
      <c r="I650" s="23">
        <f t="shared" si="227"/>
        <v>88.325000000000003</v>
      </c>
      <c r="J650" s="23">
        <f t="shared" si="228"/>
        <v>88.597777777777779</v>
      </c>
      <c r="K650" s="23">
        <f t="shared" si="229"/>
        <v>-0.30788331786600898</v>
      </c>
      <c r="L650" s="54">
        <f t="shared" ref="L650:L713" si="239">100*((H650/J650)-1)</f>
        <v>-0.855301111138973</v>
      </c>
      <c r="M650" s="24"/>
      <c r="N650" s="32">
        <f t="shared" si="230"/>
        <v>-0.33479210937048676</v>
      </c>
      <c r="O650" s="32">
        <f t="shared" si="222"/>
        <v>-0.16400000000000001</v>
      </c>
      <c r="P650" s="32"/>
      <c r="Q650" s="42"/>
      <c r="R650" s="32"/>
      <c r="S650" s="20"/>
      <c r="U650" s="23">
        <f t="shared" si="234"/>
        <v>2000.2522682345136</v>
      </c>
      <c r="V650" s="23">
        <f t="shared" si="235"/>
        <v>2000.2915591188646</v>
      </c>
      <c r="W650" s="23">
        <f t="shared" si="236"/>
        <v>1439.97</v>
      </c>
      <c r="X650" s="23">
        <f t="shared" si="224"/>
        <v>1440.3349999999998</v>
      </c>
      <c r="Y650" s="23">
        <f t="shared" si="225"/>
        <v>1441.3363333333334</v>
      </c>
      <c r="Z650" s="23">
        <f t="shared" si="226"/>
        <v>-6.947256585267958E-2</v>
      </c>
      <c r="AA650" s="47">
        <f t="shared" si="237"/>
        <v>-9.4796287426790471E-2</v>
      </c>
      <c r="AB650" s="24"/>
      <c r="AC650" s="32">
        <f t="shared" si="231"/>
        <v>-0.41113224352506239</v>
      </c>
      <c r="AD650" s="49">
        <f t="shared" si="223"/>
        <v>-0.22450000000000001</v>
      </c>
      <c r="AE650" s="32"/>
      <c r="AF650" s="32"/>
      <c r="AG650" s="20"/>
    </row>
    <row r="651" spans="1:33">
      <c r="A651" s="10">
        <f>Weekly!B651</f>
        <v>1962.4366863497637</v>
      </c>
      <c r="B651" s="1">
        <f>Weekly!C651</f>
        <v>58.45</v>
      </c>
      <c r="C651" s="6"/>
      <c r="D651" s="14"/>
      <c r="F651" s="23">
        <f t="shared" si="232"/>
        <v>1966.3573320010225</v>
      </c>
      <c r="G651" s="23">
        <f t="shared" si="233"/>
        <v>1966.3704289624729</v>
      </c>
      <c r="H651" s="23">
        <f t="shared" si="238"/>
        <v>85.47</v>
      </c>
      <c r="I651" s="23">
        <f t="shared" si="227"/>
        <v>86.563333333333333</v>
      </c>
      <c r="J651" s="23">
        <f t="shared" si="228"/>
        <v>88.24666666666667</v>
      </c>
      <c r="K651" s="23">
        <f t="shared" si="229"/>
        <v>-1.9075319181083406</v>
      </c>
      <c r="L651" s="54">
        <f t="shared" si="239"/>
        <v>-3.1464833421470217</v>
      </c>
      <c r="M651" s="24"/>
      <c r="N651" s="32">
        <f t="shared" si="230"/>
        <v>-0.86215926760260664</v>
      </c>
      <c r="O651" s="32">
        <f t="shared" ref="O651:O714" si="240">O650</f>
        <v>-0.16400000000000001</v>
      </c>
      <c r="P651" s="32"/>
      <c r="Q651" s="42"/>
      <c r="R651" s="32"/>
      <c r="S651" s="20"/>
      <c r="U651" s="23">
        <f t="shared" si="234"/>
        <v>2000.3308500032156</v>
      </c>
      <c r="V651" s="23">
        <f t="shared" si="235"/>
        <v>2000.3701408875665</v>
      </c>
      <c r="W651" s="23">
        <f t="shared" si="236"/>
        <v>1409.6399999999999</v>
      </c>
      <c r="X651" s="23">
        <f t="shared" si="224"/>
        <v>1436.5491666666665</v>
      </c>
      <c r="Y651" s="23">
        <f t="shared" si="225"/>
        <v>1447.4993888888887</v>
      </c>
      <c r="Z651" s="23">
        <f t="shared" si="226"/>
        <v>-0.75649235545637294</v>
      </c>
      <c r="AA651" s="47">
        <f t="shared" si="237"/>
        <v>-2.6155029272896591</v>
      </c>
      <c r="AB651" s="24"/>
      <c r="AC651" s="32">
        <f t="shared" si="231"/>
        <v>0.27100400229275307</v>
      </c>
      <c r="AD651" s="49">
        <f t="shared" ref="AD651:AD714" si="241">AD650</f>
        <v>-0.22450000000000001</v>
      </c>
      <c r="AE651" s="32"/>
      <c r="AF651" s="32"/>
      <c r="AG651" s="20"/>
    </row>
    <row r="652" spans="1:33">
      <c r="A652" s="10">
        <f>Weekly!B652</f>
        <v>1962.4558513052737</v>
      </c>
      <c r="B652" s="1">
        <f>Weekly!C652</f>
        <v>55.89</v>
      </c>
      <c r="C652" s="6"/>
      <c r="D652" s="14"/>
      <c r="F652" s="23">
        <f t="shared" si="232"/>
        <v>1966.3835259239231</v>
      </c>
      <c r="G652" s="23">
        <f t="shared" si="233"/>
        <v>1966.3966228853735</v>
      </c>
      <c r="H652" s="23">
        <f t="shared" si="238"/>
        <v>86.38</v>
      </c>
      <c r="I652" s="23">
        <f t="shared" si="227"/>
        <v>85.969999999999985</v>
      </c>
      <c r="J652" s="23">
        <f t="shared" si="228"/>
        <v>87.563333333333333</v>
      </c>
      <c r="K652" s="23">
        <f t="shared" si="229"/>
        <v>-1.8196353115840114</v>
      </c>
      <c r="L652" s="54">
        <f t="shared" si="239"/>
        <v>-1.3514027941680329</v>
      </c>
      <c r="M652" s="24"/>
      <c r="N652" s="32">
        <f t="shared" si="230"/>
        <v>-0.98611252269354477</v>
      </c>
      <c r="O652" s="32">
        <f t="shared" si="240"/>
        <v>-0.16400000000000001</v>
      </c>
      <c r="P652" s="32"/>
      <c r="Q652" s="42"/>
      <c r="R652" s="32"/>
      <c r="S652" s="20"/>
      <c r="U652" s="23">
        <f t="shared" si="234"/>
        <v>2000.4094317719175</v>
      </c>
      <c r="V652" s="23">
        <f t="shared" si="235"/>
        <v>2000.4487226562685</v>
      </c>
      <c r="W652" s="23">
        <f t="shared" si="236"/>
        <v>1460.0374999999999</v>
      </c>
      <c r="X652" s="23">
        <f t="shared" si="224"/>
        <v>1450.198333333333</v>
      </c>
      <c r="Y652" s="23">
        <f t="shared" si="225"/>
        <v>1446.3952222222222</v>
      </c>
      <c r="Z652" s="23">
        <f t="shared" si="226"/>
        <v>0.26293720088952366</v>
      </c>
      <c r="AA652" s="47">
        <f t="shared" si="237"/>
        <v>0.94319156812603389</v>
      </c>
      <c r="AB652" s="24"/>
      <c r="AC652" s="32">
        <f t="shared" si="231"/>
        <v>0.82633446356403706</v>
      </c>
      <c r="AD652" s="49">
        <f t="shared" si="241"/>
        <v>-0.22450000000000001</v>
      </c>
      <c r="AE652" s="32"/>
      <c r="AF652" s="32"/>
      <c r="AG652" s="20"/>
    </row>
    <row r="653" spans="1:33">
      <c r="A653" s="10">
        <f>Weekly!B653</f>
        <v>1962.4750162607836</v>
      </c>
      <c r="B653" s="1">
        <f>Weekly!C653</f>
        <v>52.68</v>
      </c>
      <c r="C653" s="6"/>
      <c r="D653" s="14"/>
      <c r="F653" s="23">
        <f t="shared" si="232"/>
        <v>1966.4097198468237</v>
      </c>
      <c r="G653" s="23">
        <f t="shared" si="233"/>
        <v>1966.4228168082741</v>
      </c>
      <c r="H653" s="23">
        <f t="shared" si="238"/>
        <v>86.06</v>
      </c>
      <c r="I653" s="23">
        <f t="shared" si="227"/>
        <v>86.304999999999993</v>
      </c>
      <c r="J653" s="23">
        <f t="shared" si="228"/>
        <v>87.047222222222231</v>
      </c>
      <c r="K653" s="23">
        <f t="shared" si="229"/>
        <v>-0.85266617736223793</v>
      </c>
      <c r="L653" s="54">
        <f t="shared" si="239"/>
        <v>-1.1341226026741591</v>
      </c>
      <c r="M653" s="24"/>
      <c r="N653" s="32">
        <f t="shared" si="230"/>
        <v>-0.64865276899966795</v>
      </c>
      <c r="O653" s="32">
        <f t="shared" si="240"/>
        <v>-0.16400000000000001</v>
      </c>
      <c r="P653" s="32"/>
      <c r="Q653" s="42"/>
      <c r="R653" s="32"/>
      <c r="S653" s="20"/>
      <c r="U653" s="23">
        <f t="shared" si="234"/>
        <v>2000.4880135406195</v>
      </c>
      <c r="V653" s="23">
        <f t="shared" si="235"/>
        <v>2000.5273044249705</v>
      </c>
      <c r="W653" s="23">
        <f t="shared" si="236"/>
        <v>1480.9175</v>
      </c>
      <c r="X653" s="23">
        <f t="shared" si="224"/>
        <v>1467.5166666666667</v>
      </c>
      <c r="Y653" s="23">
        <f t="shared" si="225"/>
        <v>1447.7588888888886</v>
      </c>
      <c r="Z653" s="23">
        <f t="shared" si="226"/>
        <v>1.3647146585949566</v>
      </c>
      <c r="AA653" s="47">
        <f t="shared" si="237"/>
        <v>2.2903407028334488</v>
      </c>
      <c r="AB653" s="24"/>
      <c r="AC653" s="32">
        <f t="shared" si="231"/>
        <v>0.99501384564984729</v>
      </c>
      <c r="AD653" s="49">
        <f t="shared" si="241"/>
        <v>-0.22450000000000001</v>
      </c>
      <c r="AE653" s="32"/>
      <c r="AF653" s="32"/>
      <c r="AG653" s="20"/>
    </row>
    <row r="654" spans="1:33">
      <c r="A654" s="10">
        <f>Weekly!B654</f>
        <v>1962.4941812162936</v>
      </c>
      <c r="B654" s="1">
        <f>Weekly!C654</f>
        <v>54.75</v>
      </c>
      <c r="C654" s="6"/>
      <c r="D654" s="14"/>
      <c r="F654" s="23">
        <f t="shared" si="232"/>
        <v>1966.4359137697243</v>
      </c>
      <c r="G654" s="23">
        <f t="shared" si="233"/>
        <v>1966.4490107311747</v>
      </c>
      <c r="H654" s="23">
        <f t="shared" si="238"/>
        <v>86.474999999999994</v>
      </c>
      <c r="I654" s="23">
        <f t="shared" si="227"/>
        <v>86.37166666666667</v>
      </c>
      <c r="J654" s="23">
        <f t="shared" si="228"/>
        <v>86.352222222222224</v>
      </c>
      <c r="K654" s="23">
        <f t="shared" si="229"/>
        <v>2.2517595892801445E-2</v>
      </c>
      <c r="L654" s="54">
        <f t="shared" si="239"/>
        <v>0.14218253406590442</v>
      </c>
      <c r="M654" s="24"/>
      <c r="N654" s="32">
        <f t="shared" si="230"/>
        <v>-7.681175720610456E-3</v>
      </c>
      <c r="O654" s="32">
        <f t="shared" si="240"/>
        <v>-0.16400000000000001</v>
      </c>
      <c r="P654" s="32"/>
      <c r="Q654" s="42"/>
      <c r="R654" s="32"/>
      <c r="S654" s="20"/>
      <c r="U654" s="23">
        <f t="shared" si="234"/>
        <v>2000.5665953093214</v>
      </c>
      <c r="V654" s="23">
        <f t="shared" si="235"/>
        <v>2000.6058861936724</v>
      </c>
      <c r="W654" s="23">
        <f t="shared" si="236"/>
        <v>1461.595</v>
      </c>
      <c r="X654" s="23">
        <f t="shared" ref="X654:X717" si="242">AVERAGE(W653:W655)</f>
        <v>1479.7983333333334</v>
      </c>
      <c r="Y654" s="23">
        <f t="shared" si="225"/>
        <v>1433.3096666666668</v>
      </c>
      <c r="Z654" s="23">
        <f t="shared" si="226"/>
        <v>3.2434489034586456</v>
      </c>
      <c r="AA654" s="47">
        <f t="shared" si="237"/>
        <v>1.97342793334494</v>
      </c>
      <c r="AB654" s="24"/>
      <c r="AC654" s="32">
        <f t="shared" si="231"/>
        <v>0.6981151910098703</v>
      </c>
      <c r="AD654" s="49">
        <f t="shared" si="241"/>
        <v>-0.22450000000000001</v>
      </c>
      <c r="AE654" s="32"/>
      <c r="AF654" s="32"/>
      <c r="AG654" s="20"/>
    </row>
    <row r="655" spans="1:33">
      <c r="A655" s="10">
        <f>Weekly!B655</f>
        <v>1962.5133461718035</v>
      </c>
      <c r="B655" s="1">
        <f>Weekly!C655</f>
        <v>56.17</v>
      </c>
      <c r="C655" s="6"/>
      <c r="D655" s="14"/>
      <c r="F655" s="23">
        <f t="shared" si="232"/>
        <v>1966.4621076926248</v>
      </c>
      <c r="G655" s="23">
        <f t="shared" si="233"/>
        <v>1966.4752046540752</v>
      </c>
      <c r="H655" s="23">
        <f t="shared" si="238"/>
        <v>86.58</v>
      </c>
      <c r="I655" s="23">
        <f t="shared" si="227"/>
        <v>86.221666666666678</v>
      </c>
      <c r="J655" s="23">
        <f t="shared" si="228"/>
        <v>85.88111111111111</v>
      </c>
      <c r="K655" s="23">
        <f t="shared" si="229"/>
        <v>0.39654302459473101</v>
      </c>
      <c r="L655" s="54">
        <f t="shared" si="239"/>
        <v>0.81378650071803893</v>
      </c>
      <c r="M655" s="24"/>
      <c r="N655" s="32">
        <f t="shared" si="230"/>
        <v>0.63688452504485271</v>
      </c>
      <c r="O655" s="32">
        <f t="shared" si="240"/>
        <v>-0.16400000000000001</v>
      </c>
      <c r="P655" s="32"/>
      <c r="Q655" s="42"/>
      <c r="R655" s="32"/>
      <c r="S655" s="20"/>
      <c r="U655" s="23">
        <f t="shared" si="234"/>
        <v>2000.6451770780234</v>
      </c>
      <c r="V655" s="23">
        <f t="shared" si="235"/>
        <v>2000.6844679623744</v>
      </c>
      <c r="W655" s="23">
        <f t="shared" si="236"/>
        <v>1496.8825000000002</v>
      </c>
      <c r="X655" s="23">
        <f t="shared" si="242"/>
        <v>1458.5249999999999</v>
      </c>
      <c r="Y655" s="23">
        <f t="shared" si="225"/>
        <v>1418.9555</v>
      </c>
      <c r="Z655" s="23">
        <f t="shared" si="226"/>
        <v>2.7886357253627647</v>
      </c>
      <c r="AA655" s="47">
        <f t="shared" si="237"/>
        <v>5.4918565099469463</v>
      </c>
      <c r="AB655" s="24"/>
      <c r="AC655" s="32">
        <f t="shared" si="231"/>
        <v>7.4560679810883532E-2</v>
      </c>
      <c r="AD655" s="49">
        <f t="shared" si="241"/>
        <v>-0.22450000000000001</v>
      </c>
      <c r="AE655" s="32"/>
      <c r="AF655" s="32"/>
      <c r="AG655" s="20"/>
    </row>
    <row r="656" spans="1:33">
      <c r="A656" s="10">
        <f>Weekly!B656</f>
        <v>1962.5325111273135</v>
      </c>
      <c r="B656" s="1">
        <f>Weekly!C656</f>
        <v>57.83</v>
      </c>
      <c r="C656" s="6"/>
      <c r="D656" s="14"/>
      <c r="F656" s="23">
        <f t="shared" si="232"/>
        <v>1966.4883016155254</v>
      </c>
      <c r="G656" s="23">
        <f t="shared" si="233"/>
        <v>1966.5013985769758</v>
      </c>
      <c r="H656" s="23">
        <f t="shared" si="238"/>
        <v>85.61</v>
      </c>
      <c r="I656" s="23">
        <f t="shared" si="227"/>
        <v>86.511666666666656</v>
      </c>
      <c r="J656" s="23">
        <f t="shared" si="228"/>
        <v>85.671666666666667</v>
      </c>
      <c r="K656" s="23">
        <f t="shared" si="229"/>
        <v>0.98048752018362606</v>
      </c>
      <c r="L656" s="54">
        <f t="shared" si="239"/>
        <v>-7.1980234616653149E-2</v>
      </c>
      <c r="M656" s="24"/>
      <c r="N656" s="32">
        <f t="shared" si="230"/>
        <v>0.98344487836103545</v>
      </c>
      <c r="O656" s="32">
        <f t="shared" si="240"/>
        <v>-0.16400000000000001</v>
      </c>
      <c r="P656" s="32"/>
      <c r="Q656" s="42"/>
      <c r="R656" s="32"/>
      <c r="S656" s="20"/>
      <c r="U656" s="23">
        <f t="shared" si="234"/>
        <v>2000.7237588467253</v>
      </c>
      <c r="V656" s="23">
        <f t="shared" si="235"/>
        <v>2000.7630497310763</v>
      </c>
      <c r="W656" s="23">
        <f t="shared" si="236"/>
        <v>1417.0975000000001</v>
      </c>
      <c r="X656" s="23">
        <f t="shared" si="242"/>
        <v>1435.4250000000002</v>
      </c>
      <c r="Y656" s="23">
        <f t="shared" si="225"/>
        <v>1411.2655000000002</v>
      </c>
      <c r="Z656" s="23">
        <f t="shared" si="226"/>
        <v>1.7119032527897815</v>
      </c>
      <c r="AA656" s="47">
        <f t="shared" si="237"/>
        <v>0.41324612555184714</v>
      </c>
      <c r="AB656" s="24"/>
      <c r="AC656" s="32">
        <f t="shared" si="231"/>
        <v>-0.5838816021212011</v>
      </c>
      <c r="AD656" s="49">
        <f t="shared" si="241"/>
        <v>-0.22450000000000001</v>
      </c>
      <c r="AE656" s="32"/>
      <c r="AF656" s="32"/>
      <c r="AG656" s="20"/>
    </row>
    <row r="657" spans="1:33">
      <c r="A657" s="10">
        <f>Weekly!B657</f>
        <v>1962.5516760828234</v>
      </c>
      <c r="B657" s="1">
        <f>Weekly!C657</f>
        <v>56.81</v>
      </c>
      <c r="C657" s="6"/>
      <c r="D657" s="14"/>
      <c r="F657" s="23">
        <f t="shared" si="232"/>
        <v>1966.514495538426</v>
      </c>
      <c r="G657" s="23">
        <f t="shared" si="233"/>
        <v>1966.5275924998764</v>
      </c>
      <c r="H657" s="23">
        <f t="shared" si="238"/>
        <v>87.344999999999999</v>
      </c>
      <c r="I657" s="23">
        <f t="shared" si="227"/>
        <v>86.12166666666667</v>
      </c>
      <c r="J657" s="23">
        <f t="shared" si="228"/>
        <v>84.920555555555566</v>
      </c>
      <c r="K657" s="23">
        <f t="shared" si="229"/>
        <v>1.4143938452278793</v>
      </c>
      <c r="L657" s="54">
        <f t="shared" si="239"/>
        <v>2.8549559392111457</v>
      </c>
      <c r="M657" s="24"/>
      <c r="N657" s="32">
        <f t="shared" si="230"/>
        <v>0.86984044332310917</v>
      </c>
      <c r="O657" s="32">
        <f t="shared" si="240"/>
        <v>-0.16400000000000001</v>
      </c>
      <c r="P657" s="32"/>
      <c r="Q657" s="42"/>
      <c r="R657" s="32"/>
      <c r="S657" s="20"/>
      <c r="U657" s="23">
        <f t="shared" si="234"/>
        <v>2000.8023406154273</v>
      </c>
      <c r="V657" s="23">
        <f t="shared" si="235"/>
        <v>2000.8416314997783</v>
      </c>
      <c r="W657" s="23">
        <f t="shared" si="236"/>
        <v>1392.2950000000001</v>
      </c>
      <c r="X657" s="23">
        <f t="shared" si="242"/>
        <v>1383.5815</v>
      </c>
      <c r="Y657" s="23">
        <f t="shared" si="225"/>
        <v>1388.3443888888889</v>
      </c>
      <c r="Z657" s="23">
        <f t="shared" si="226"/>
        <v>-0.34306249422023649</v>
      </c>
      <c r="AA657" s="47">
        <f t="shared" si="237"/>
        <v>0.28455555716062619</v>
      </c>
      <c r="AB657" s="24"/>
      <c r="AC657" s="32">
        <f t="shared" si="231"/>
        <v>-0.96911919330010865</v>
      </c>
      <c r="AD657" s="49">
        <f t="shared" si="241"/>
        <v>-0.22450000000000001</v>
      </c>
      <c r="AE657" s="32"/>
      <c r="AF657" s="32"/>
      <c r="AG657" s="20"/>
    </row>
    <row r="658" spans="1:33">
      <c r="A658" s="10">
        <f>Weekly!B658</f>
        <v>1962.5708410383334</v>
      </c>
      <c r="B658" s="1">
        <f>Weekly!C658</f>
        <v>57.2</v>
      </c>
      <c r="C658" s="6"/>
      <c r="D658" s="14"/>
      <c r="F658" s="23">
        <f t="shared" si="232"/>
        <v>1966.5406894613266</v>
      </c>
      <c r="G658" s="23">
        <f t="shared" si="233"/>
        <v>1966.553786422777</v>
      </c>
      <c r="H658" s="23">
        <f t="shared" si="238"/>
        <v>85.41</v>
      </c>
      <c r="I658" s="23">
        <f t="shared" si="227"/>
        <v>85.451666666666668</v>
      </c>
      <c r="J658" s="23">
        <f t="shared" si="228"/>
        <v>83.848333333333329</v>
      </c>
      <c r="K658" s="23">
        <f t="shared" si="229"/>
        <v>1.9121827108469658</v>
      </c>
      <c r="L658" s="54">
        <f t="shared" si="239"/>
        <v>1.8624898129559364</v>
      </c>
      <c r="M658" s="24"/>
      <c r="N658" s="32">
        <f t="shared" si="230"/>
        <v>0.34922799765766477</v>
      </c>
      <c r="O658" s="32">
        <f t="shared" si="240"/>
        <v>-0.16400000000000001</v>
      </c>
      <c r="P658" s="32"/>
      <c r="Q658" s="42"/>
      <c r="R658" s="32"/>
      <c r="S658" s="20"/>
      <c r="U658" s="23">
        <f t="shared" si="234"/>
        <v>2000.8809223841292</v>
      </c>
      <c r="V658" s="23">
        <f t="shared" si="235"/>
        <v>2000.9202132684802</v>
      </c>
      <c r="W658" s="23">
        <f t="shared" si="236"/>
        <v>1341.3520000000001</v>
      </c>
      <c r="X658" s="23">
        <f t="shared" si="242"/>
        <v>1348.1431666666667</v>
      </c>
      <c r="Y658" s="23">
        <f t="shared" si="225"/>
        <v>1350.9957777777777</v>
      </c>
      <c r="Z658" s="23">
        <f t="shared" si="226"/>
        <v>-0.21114878062781228</v>
      </c>
      <c r="AA658" s="47">
        <f t="shared" si="237"/>
        <v>-0.71382738098859644</v>
      </c>
      <c r="AB658" s="24"/>
      <c r="AC658" s="32">
        <f t="shared" si="231"/>
        <v>-0.90089514337465282</v>
      </c>
      <c r="AD658" s="49">
        <f t="shared" si="241"/>
        <v>-0.22450000000000001</v>
      </c>
      <c r="AE658" s="32"/>
      <c r="AF658" s="32"/>
      <c r="AG658" s="20"/>
    </row>
    <row r="659" spans="1:33">
      <c r="A659" s="10">
        <f>Weekly!B659</f>
        <v>1962.5900059938433</v>
      </c>
      <c r="B659" s="1">
        <f>Weekly!C659</f>
        <v>58.12</v>
      </c>
      <c r="C659" s="6"/>
      <c r="D659" s="14"/>
      <c r="F659" s="23">
        <f t="shared" si="232"/>
        <v>1966.5668833842271</v>
      </c>
      <c r="G659" s="23">
        <f t="shared" si="233"/>
        <v>1966.5799803456775</v>
      </c>
      <c r="H659" s="23">
        <f t="shared" si="238"/>
        <v>83.6</v>
      </c>
      <c r="I659" s="23">
        <f t="shared" si="227"/>
        <v>84.198333333333338</v>
      </c>
      <c r="J659" s="23">
        <f t="shared" si="228"/>
        <v>82.779444444444437</v>
      </c>
      <c r="K659" s="23">
        <f t="shared" si="229"/>
        <v>1.7140594484674976</v>
      </c>
      <c r="L659" s="54">
        <f t="shared" si="239"/>
        <v>0.99125520962666247</v>
      </c>
      <c r="M659" s="24"/>
      <c r="N659" s="32">
        <f t="shared" si="230"/>
        <v>-0.33479210934754144</v>
      </c>
      <c r="O659" s="32">
        <f t="shared" si="240"/>
        <v>-0.16400000000000001</v>
      </c>
      <c r="P659" s="32"/>
      <c r="Q659" s="42"/>
      <c r="R659" s="32"/>
      <c r="S659" s="20"/>
      <c r="U659" s="23">
        <f t="shared" si="234"/>
        <v>2000.9595041528312</v>
      </c>
      <c r="V659" s="23">
        <f t="shared" si="235"/>
        <v>2000.9987950371822</v>
      </c>
      <c r="W659" s="23">
        <f t="shared" si="236"/>
        <v>1310.7825</v>
      </c>
      <c r="X659" s="23">
        <f t="shared" si="242"/>
        <v>1330.8548333333335</v>
      </c>
      <c r="Y659" s="23">
        <f t="shared" si="225"/>
        <v>1325.989111111111</v>
      </c>
      <c r="Z659" s="23">
        <f t="shared" si="226"/>
        <v>0.36695039057639267</v>
      </c>
      <c r="AA659" s="47">
        <f t="shared" si="237"/>
        <v>-1.1468126686476787</v>
      </c>
      <c r="AB659" s="24"/>
      <c r="AC659" s="32">
        <f t="shared" si="231"/>
        <v>-0.41113224353074873</v>
      </c>
      <c r="AD659" s="49">
        <f t="shared" si="241"/>
        <v>-0.22450000000000001</v>
      </c>
      <c r="AE659" s="32"/>
      <c r="AF659" s="32"/>
      <c r="AG659" s="20"/>
    </row>
    <row r="660" spans="1:33">
      <c r="A660" s="10">
        <f>Weekly!B660</f>
        <v>1962.6091709493533</v>
      </c>
      <c r="B660" s="1">
        <f>Weekly!C660</f>
        <v>57.55</v>
      </c>
      <c r="C660" s="6"/>
      <c r="D660" s="14"/>
      <c r="F660" s="23">
        <f t="shared" si="232"/>
        <v>1966.5930773071277</v>
      </c>
      <c r="G660" s="23">
        <f t="shared" si="233"/>
        <v>1966.6061742685781</v>
      </c>
      <c r="H660" s="23">
        <f t="shared" si="238"/>
        <v>83.585000000000008</v>
      </c>
      <c r="I660" s="23">
        <f t="shared" si="227"/>
        <v>82.268333333333331</v>
      </c>
      <c r="J660" s="23">
        <f t="shared" si="228"/>
        <v>82.047222222222231</v>
      </c>
      <c r="K660" s="23">
        <f t="shared" si="229"/>
        <v>0.26949250093102339</v>
      </c>
      <c r="L660" s="54">
        <f t="shared" si="239"/>
        <v>1.8742594034600657</v>
      </c>
      <c r="M660" s="24"/>
      <c r="N660" s="32">
        <f t="shared" si="230"/>
        <v>-0.86215926759026984</v>
      </c>
      <c r="O660" s="32">
        <f t="shared" si="240"/>
        <v>-0.16400000000000001</v>
      </c>
      <c r="P660" s="32"/>
      <c r="Q660" s="42"/>
      <c r="R660" s="32"/>
      <c r="S660" s="20"/>
      <c r="U660" s="23">
        <f t="shared" si="234"/>
        <v>2001.0380859215331</v>
      </c>
      <c r="V660" s="23">
        <f t="shared" si="235"/>
        <v>2001.0773768058841</v>
      </c>
      <c r="W660" s="23">
        <f t="shared" si="236"/>
        <v>1340.43</v>
      </c>
      <c r="X660" s="23">
        <f t="shared" si="242"/>
        <v>1301.6533333333334</v>
      </c>
      <c r="Y660" s="23">
        <f t="shared" si="225"/>
        <v>1300.6741111111112</v>
      </c>
      <c r="Z660" s="23">
        <f t="shared" si="226"/>
        <v>7.5285747125830582E-2</v>
      </c>
      <c r="AA660" s="47">
        <f t="shared" si="237"/>
        <v>3.0565603289302912</v>
      </c>
      <c r="AB660" s="24"/>
      <c r="AC660" s="32">
        <f t="shared" si="231"/>
        <v>0.27100400228674854</v>
      </c>
      <c r="AD660" s="49">
        <f t="shared" si="241"/>
        <v>-0.22450000000000001</v>
      </c>
      <c r="AE660" s="32"/>
      <c r="AF660" s="32"/>
      <c r="AG660" s="20"/>
    </row>
    <row r="661" spans="1:33">
      <c r="A661" s="10">
        <f>Weekly!B661</f>
        <v>1962.6283359048632</v>
      </c>
      <c r="B661" s="1">
        <f>Weekly!C661</f>
        <v>59.01</v>
      </c>
      <c r="C661" s="6"/>
      <c r="D661" s="14"/>
      <c r="F661" s="23">
        <f t="shared" si="232"/>
        <v>1966.6192712300283</v>
      </c>
      <c r="G661" s="23">
        <f t="shared" si="233"/>
        <v>1966.6323681914787</v>
      </c>
      <c r="H661" s="23">
        <f t="shared" si="238"/>
        <v>79.62</v>
      </c>
      <c r="I661" s="23">
        <f t="shared" si="227"/>
        <v>79.87166666666667</v>
      </c>
      <c r="J661" s="23">
        <f t="shared" si="228"/>
        <v>81.103333333333339</v>
      </c>
      <c r="K661" s="23">
        <f t="shared" si="229"/>
        <v>-1.5186387735810269</v>
      </c>
      <c r="L661" s="54">
        <f t="shared" si="239"/>
        <v>-1.8289425013357508</v>
      </c>
      <c r="M661" s="24"/>
      <c r="N661" s="32">
        <f t="shared" si="230"/>
        <v>-0.98611252269760774</v>
      </c>
      <c r="O661" s="32">
        <f t="shared" si="240"/>
        <v>-0.16400000000000001</v>
      </c>
      <c r="P661" s="32"/>
      <c r="Q661" s="42"/>
      <c r="R661" s="32"/>
      <c r="S661" s="20"/>
      <c r="U661" s="23">
        <f t="shared" si="234"/>
        <v>2001.1166676902351</v>
      </c>
      <c r="V661" s="23">
        <f t="shared" si="235"/>
        <v>2001.1559585745861</v>
      </c>
      <c r="W661" s="23">
        <f t="shared" si="236"/>
        <v>1253.7474999999999</v>
      </c>
      <c r="X661" s="23">
        <f t="shared" si="242"/>
        <v>1246.3191666666664</v>
      </c>
      <c r="Y661" s="23">
        <f t="shared" si="225"/>
        <v>1280.136888888889</v>
      </c>
      <c r="Z661" s="23">
        <f t="shared" si="226"/>
        <v>-2.6417270305814755</v>
      </c>
      <c r="AA661" s="47">
        <f t="shared" si="237"/>
        <v>-2.0614505462610344</v>
      </c>
      <c r="AB661" s="24"/>
      <c r="AC661" s="32">
        <f t="shared" si="231"/>
        <v>0.82633446356052243</v>
      </c>
      <c r="AD661" s="49">
        <f t="shared" si="241"/>
        <v>-0.22450000000000001</v>
      </c>
      <c r="AE661" s="32"/>
      <c r="AF661" s="32"/>
      <c r="AG661" s="20"/>
    </row>
    <row r="662" spans="1:33">
      <c r="A662" s="10">
        <f>Weekly!B662</f>
        <v>1962.6475008603732</v>
      </c>
      <c r="B662" s="1">
        <f>Weekly!C662</f>
        <v>59.58</v>
      </c>
      <c r="C662" s="6"/>
      <c r="D662" s="14"/>
      <c r="F662" s="23">
        <f t="shared" si="232"/>
        <v>1966.6454651529289</v>
      </c>
      <c r="G662" s="23">
        <f t="shared" si="233"/>
        <v>1966.6585621143793</v>
      </c>
      <c r="H662" s="23">
        <f t="shared" si="238"/>
        <v>76.41</v>
      </c>
      <c r="I662" s="23">
        <f t="shared" si="227"/>
        <v>77.62833333333333</v>
      </c>
      <c r="J662" s="23">
        <f t="shared" si="228"/>
        <v>79.53166666666668</v>
      </c>
      <c r="K662" s="23">
        <f t="shared" si="229"/>
        <v>-2.3931767220604194</v>
      </c>
      <c r="L662" s="54">
        <f t="shared" si="239"/>
        <v>-3.9250612963390052</v>
      </c>
      <c r="M662" s="24"/>
      <c r="N662" s="32">
        <f t="shared" si="230"/>
        <v>-0.64865276901828728</v>
      </c>
      <c r="O662" s="32">
        <f t="shared" si="240"/>
        <v>-0.16400000000000001</v>
      </c>
      <c r="P662" s="32"/>
      <c r="Q662" s="42"/>
      <c r="R662" s="32"/>
      <c r="S662" s="20"/>
      <c r="U662" s="23">
        <f t="shared" si="234"/>
        <v>2001.195249458937</v>
      </c>
      <c r="V662" s="23">
        <f t="shared" si="235"/>
        <v>2001.234540343288</v>
      </c>
      <c r="W662" s="23">
        <f t="shared" si="236"/>
        <v>1144.78</v>
      </c>
      <c r="X662" s="23">
        <f t="shared" si="242"/>
        <v>1211.6875</v>
      </c>
      <c r="Y662" s="23">
        <f t="shared" si="225"/>
        <v>1259.4079999999999</v>
      </c>
      <c r="Z662" s="23">
        <f t="shared" si="226"/>
        <v>-3.7891215555244884</v>
      </c>
      <c r="AA662" s="47">
        <f t="shared" si="237"/>
        <v>-9.1017366889840297</v>
      </c>
      <c r="AB662" s="24"/>
      <c r="AC662" s="32">
        <f t="shared" si="231"/>
        <v>0.99501384565046935</v>
      </c>
      <c r="AD662" s="49">
        <f t="shared" si="241"/>
        <v>-0.22450000000000001</v>
      </c>
      <c r="AE662" s="32"/>
      <c r="AF662" s="32"/>
      <c r="AG662" s="20"/>
    </row>
    <row r="663" spans="1:33">
      <c r="A663" s="10">
        <f>Weekly!B663</f>
        <v>1962.6666658158831</v>
      </c>
      <c r="B663" s="1">
        <f>Weekly!C663</f>
        <v>59.12</v>
      </c>
      <c r="C663" s="6"/>
      <c r="D663" s="14"/>
      <c r="F663" s="23">
        <f t="shared" si="232"/>
        <v>1966.6716590758294</v>
      </c>
      <c r="G663" s="23">
        <f t="shared" si="233"/>
        <v>1966.6847560372798</v>
      </c>
      <c r="H663" s="23">
        <f t="shared" si="238"/>
        <v>76.855000000000004</v>
      </c>
      <c r="I663" s="23">
        <f t="shared" si="227"/>
        <v>77.751666666666665</v>
      </c>
      <c r="J663" s="23">
        <f t="shared" si="228"/>
        <v>78.552777777777791</v>
      </c>
      <c r="K663" s="23">
        <f t="shared" si="229"/>
        <v>-1.0198380423636078</v>
      </c>
      <c r="L663" s="54">
        <f t="shared" si="239"/>
        <v>-2.1613211216804151</v>
      </c>
      <c r="M663" s="24"/>
      <c r="N663" s="32">
        <f t="shared" si="230"/>
        <v>-7.681175744960282E-3</v>
      </c>
      <c r="O663" s="32">
        <f t="shared" si="240"/>
        <v>-0.16400000000000001</v>
      </c>
      <c r="P663" s="32"/>
      <c r="Q663" s="42"/>
      <c r="R663" s="32"/>
      <c r="S663" s="20"/>
      <c r="U663" s="23">
        <f t="shared" si="234"/>
        <v>2001.273831227639</v>
      </c>
      <c r="V663" s="23">
        <f t="shared" si="235"/>
        <v>2001.31312211199</v>
      </c>
      <c r="W663" s="23">
        <f t="shared" si="236"/>
        <v>1236.5349999999999</v>
      </c>
      <c r="X663" s="23">
        <f t="shared" si="242"/>
        <v>1216.7874999999999</v>
      </c>
      <c r="Y663" s="23">
        <f t="shared" si="225"/>
        <v>1242.3525</v>
      </c>
      <c r="Z663" s="23">
        <f t="shared" si="226"/>
        <v>-2.0577895565067172</v>
      </c>
      <c r="AA663" s="47">
        <f t="shared" si="237"/>
        <v>-0.46826484431754523</v>
      </c>
      <c r="AB663" s="24"/>
      <c r="AC663" s="32">
        <f t="shared" si="231"/>
        <v>0.69811519101433595</v>
      </c>
      <c r="AD663" s="49">
        <f t="shared" si="241"/>
        <v>-0.22450000000000001</v>
      </c>
      <c r="AE663" s="32"/>
      <c r="AF663" s="32"/>
      <c r="AG663" s="20"/>
    </row>
    <row r="664" spans="1:33">
      <c r="A664" s="10">
        <f>Weekly!B664</f>
        <v>1962.6858307713931</v>
      </c>
      <c r="B664" s="1">
        <f>Weekly!C664</f>
        <v>58.38</v>
      </c>
      <c r="C664" s="6"/>
      <c r="D664" s="14"/>
      <c r="F664" s="23">
        <f t="shared" si="232"/>
        <v>1966.69785299873</v>
      </c>
      <c r="G664" s="23">
        <f t="shared" si="233"/>
        <v>1966.7109499601804</v>
      </c>
      <c r="H664" s="23">
        <f t="shared" si="238"/>
        <v>79.989999999999995</v>
      </c>
      <c r="I664" s="23">
        <f t="shared" si="227"/>
        <v>77.986666666666665</v>
      </c>
      <c r="J664" s="23">
        <f t="shared" si="228"/>
        <v>78.065555555555576</v>
      </c>
      <c r="K664" s="23">
        <f t="shared" si="229"/>
        <v>-0.10105466915273364</v>
      </c>
      <c r="L664" s="54">
        <f t="shared" si="239"/>
        <v>2.4651646052462617</v>
      </c>
      <c r="M664" s="24"/>
      <c r="N664" s="32">
        <f t="shared" si="230"/>
        <v>0.63688452502607951</v>
      </c>
      <c r="O664" s="32">
        <f t="shared" si="240"/>
        <v>-0.16400000000000001</v>
      </c>
      <c r="P664" s="32"/>
      <c r="Q664" s="42"/>
      <c r="R664" s="32"/>
      <c r="S664" s="20"/>
      <c r="U664" s="23">
        <f t="shared" si="234"/>
        <v>2001.3524129963409</v>
      </c>
      <c r="V664" s="23">
        <f t="shared" si="235"/>
        <v>2001.3917038806919</v>
      </c>
      <c r="W664" s="23">
        <f t="shared" si="236"/>
        <v>1269.0475000000001</v>
      </c>
      <c r="X664" s="23">
        <f t="shared" si="242"/>
        <v>1245.9483333333333</v>
      </c>
      <c r="Y664" s="23">
        <f t="shared" si="225"/>
        <v>1214.4317777777776</v>
      </c>
      <c r="Z664" s="23">
        <f t="shared" si="226"/>
        <v>2.5951688791630678</v>
      </c>
      <c r="AA664" s="47">
        <f t="shared" si="237"/>
        <v>4.4972243992298155</v>
      </c>
      <c r="AB664" s="24"/>
      <c r="AC664" s="32">
        <f t="shared" si="231"/>
        <v>7.4560679817104986E-2</v>
      </c>
      <c r="AD664" s="49">
        <f t="shared" si="241"/>
        <v>-0.22450000000000001</v>
      </c>
      <c r="AE664" s="32"/>
      <c r="AF664" s="32"/>
      <c r="AG664" s="20"/>
    </row>
    <row r="665" spans="1:33">
      <c r="A665" s="10">
        <f>Weekly!B665</f>
        <v>1962.704995726903</v>
      </c>
      <c r="B665" s="1">
        <f>Weekly!C665</f>
        <v>58.89</v>
      </c>
      <c r="C665" s="6"/>
      <c r="D665" s="14"/>
      <c r="F665" s="23">
        <f t="shared" si="232"/>
        <v>1966.7240469216306</v>
      </c>
      <c r="G665" s="23">
        <f t="shared" si="233"/>
        <v>1966.737143883081</v>
      </c>
      <c r="H665" s="23">
        <f t="shared" si="238"/>
        <v>77.115000000000009</v>
      </c>
      <c r="I665" s="23">
        <f t="shared" si="227"/>
        <v>76.768333333333331</v>
      </c>
      <c r="J665" s="23">
        <f t="shared" si="228"/>
        <v>77.757222222222225</v>
      </c>
      <c r="K665" s="23">
        <f t="shared" si="229"/>
        <v>-1.2717646806656102</v>
      </c>
      <c r="L665" s="54">
        <f t="shared" si="239"/>
        <v>-0.82593256789293967</v>
      </c>
      <c r="M665" s="24"/>
      <c r="N665" s="32">
        <f t="shared" si="230"/>
        <v>0.98344487835660233</v>
      </c>
      <c r="O665" s="32">
        <f t="shared" si="240"/>
        <v>-0.16400000000000001</v>
      </c>
      <c r="P665" s="32"/>
      <c r="Q665" s="42"/>
      <c r="R665" s="32"/>
      <c r="S665" s="20"/>
      <c r="U665" s="23">
        <f t="shared" si="234"/>
        <v>2001.4309947650429</v>
      </c>
      <c r="V665" s="23">
        <f t="shared" si="235"/>
        <v>2001.4702856493939</v>
      </c>
      <c r="W665" s="23">
        <f t="shared" si="236"/>
        <v>1232.2624999999998</v>
      </c>
      <c r="X665" s="23">
        <f t="shared" si="242"/>
        <v>1235.6816666666666</v>
      </c>
      <c r="Y665" s="23">
        <f t="shared" si="225"/>
        <v>1186.5212222222226</v>
      </c>
      <c r="Z665" s="23">
        <f t="shared" si="226"/>
        <v>4.1432419010906552</v>
      </c>
      <c r="AA665" s="47">
        <f t="shared" si="237"/>
        <v>3.8550745592319746</v>
      </c>
      <c r="AB665" s="24"/>
      <c r="AC665" s="32">
        <f t="shared" si="231"/>
        <v>-0.58388160211613915</v>
      </c>
      <c r="AD665" s="49">
        <f t="shared" si="241"/>
        <v>-0.22450000000000001</v>
      </c>
      <c r="AE665" s="32"/>
      <c r="AF665" s="32"/>
      <c r="AG665" s="20"/>
    </row>
    <row r="666" spans="1:33">
      <c r="A666" s="10">
        <f>Weekly!B666</f>
        <v>1962.724160682413</v>
      </c>
      <c r="B666" s="1">
        <f>Weekly!C666</f>
        <v>57.69</v>
      </c>
      <c r="C666" s="6"/>
      <c r="D666" s="14"/>
      <c r="F666" s="23">
        <f t="shared" si="232"/>
        <v>1966.7502408445312</v>
      </c>
      <c r="G666" s="23">
        <f t="shared" si="233"/>
        <v>1966.7633378059816</v>
      </c>
      <c r="H666" s="23">
        <f t="shared" si="238"/>
        <v>73.2</v>
      </c>
      <c r="I666" s="23">
        <f t="shared" si="227"/>
        <v>75.638333333333335</v>
      </c>
      <c r="J666" s="23">
        <f t="shared" si="228"/>
        <v>78.015000000000001</v>
      </c>
      <c r="K666" s="23">
        <f t="shared" si="229"/>
        <v>-3.0464226964899921</v>
      </c>
      <c r="L666" s="54">
        <f t="shared" si="239"/>
        <v>-6.1718900211497729</v>
      </c>
      <c r="M666" s="24"/>
      <c r="N666" s="32">
        <f t="shared" si="230"/>
        <v>0.86984044333517818</v>
      </c>
      <c r="O666" s="32">
        <f t="shared" si="240"/>
        <v>-0.16400000000000001</v>
      </c>
      <c r="P666" s="32"/>
      <c r="Q666" s="42"/>
      <c r="R666" s="32"/>
      <c r="S666" s="20"/>
      <c r="U666" s="23">
        <f t="shared" si="234"/>
        <v>2001.5095765337448</v>
      </c>
      <c r="V666" s="23">
        <f t="shared" si="235"/>
        <v>2001.5488674180958</v>
      </c>
      <c r="W666" s="23">
        <f t="shared" si="236"/>
        <v>1205.7349999999999</v>
      </c>
      <c r="X666" s="23">
        <f t="shared" si="242"/>
        <v>1208.6166666666666</v>
      </c>
      <c r="Y666" s="23">
        <f t="shared" si="225"/>
        <v>1173.5701111111111</v>
      </c>
      <c r="Z666" s="23">
        <f t="shared" si="226"/>
        <v>2.9863197114294415</v>
      </c>
      <c r="AA666" s="47">
        <f t="shared" si="237"/>
        <v>2.7407726717269432</v>
      </c>
      <c r="AB666" s="24"/>
      <c r="AC666" s="32">
        <f t="shared" si="231"/>
        <v>-0.96911919329857021</v>
      </c>
      <c r="AD666" s="49">
        <f t="shared" si="241"/>
        <v>-0.22450000000000001</v>
      </c>
      <c r="AE666" s="32"/>
      <c r="AF666" s="32"/>
      <c r="AG666" s="20"/>
    </row>
    <row r="667" spans="1:33">
      <c r="A667" s="10">
        <f>Weekly!B667</f>
        <v>1962.7433256379229</v>
      </c>
      <c r="B667" s="1">
        <f>Weekly!C667</f>
        <v>56.27</v>
      </c>
      <c r="C667" s="6"/>
      <c r="D667" s="14"/>
      <c r="F667" s="23">
        <f t="shared" si="232"/>
        <v>1966.7764347674317</v>
      </c>
      <c r="G667" s="23">
        <f t="shared" si="233"/>
        <v>1966.7895317288821</v>
      </c>
      <c r="H667" s="23">
        <f t="shared" si="238"/>
        <v>76.599999999999994</v>
      </c>
      <c r="I667" s="23">
        <f t="shared" si="227"/>
        <v>76.338333333333338</v>
      </c>
      <c r="J667" s="23">
        <f t="shared" si="228"/>
        <v>78.53111111111113</v>
      </c>
      <c r="K667" s="23">
        <f t="shared" si="229"/>
        <v>-2.7922408670307819</v>
      </c>
      <c r="L667" s="54">
        <f t="shared" si="239"/>
        <v>-2.4590395879906413</v>
      </c>
      <c r="M667" s="24"/>
      <c r="N667" s="32">
        <f t="shared" si="230"/>
        <v>0.34922799768048213</v>
      </c>
      <c r="O667" s="32">
        <f t="shared" si="240"/>
        <v>-0.16400000000000001</v>
      </c>
      <c r="P667" s="32"/>
      <c r="Q667" s="42"/>
      <c r="R667" s="32"/>
      <c r="S667" s="20"/>
      <c r="U667" s="23">
        <f t="shared" si="234"/>
        <v>2001.5881583024468</v>
      </c>
      <c r="V667" s="23">
        <f t="shared" si="235"/>
        <v>2001.6274491867978</v>
      </c>
      <c r="W667" s="23">
        <f t="shared" si="236"/>
        <v>1187.8525000000002</v>
      </c>
      <c r="X667" s="23">
        <f t="shared" si="242"/>
        <v>1151.0278333333333</v>
      </c>
      <c r="Y667" s="23">
        <f t="shared" si="225"/>
        <v>1173.7976111111111</v>
      </c>
      <c r="Z667" s="23">
        <f t="shared" si="226"/>
        <v>-1.9398384834182769</v>
      </c>
      <c r="AA667" s="47">
        <f t="shared" si="237"/>
        <v>1.1973860532553671</v>
      </c>
      <c r="AB667" s="24"/>
      <c r="AC667" s="32">
        <f t="shared" si="231"/>
        <v>-0.90089514337735921</v>
      </c>
      <c r="AD667" s="49">
        <f t="shared" si="241"/>
        <v>-0.22450000000000001</v>
      </c>
      <c r="AE667" s="32"/>
      <c r="AF667" s="32"/>
      <c r="AG667" s="20"/>
    </row>
    <row r="668" spans="1:33">
      <c r="A668" s="10">
        <f>Weekly!B668</f>
        <v>1962.7624905934329</v>
      </c>
      <c r="B668" s="1">
        <f>Weekly!C668</f>
        <v>57.07</v>
      </c>
      <c r="C668" s="6"/>
      <c r="D668" s="14"/>
      <c r="F668" s="23">
        <f t="shared" si="232"/>
        <v>1966.8026286903323</v>
      </c>
      <c r="G668" s="23">
        <f t="shared" si="233"/>
        <v>1966.8157256517827</v>
      </c>
      <c r="H668" s="23">
        <f t="shared" si="238"/>
        <v>79.215000000000003</v>
      </c>
      <c r="I668" s="23">
        <f t="shared" si="227"/>
        <v>78.875</v>
      </c>
      <c r="J668" s="23">
        <f t="shared" si="228"/>
        <v>78.894999999999996</v>
      </c>
      <c r="K668" s="23">
        <f t="shared" si="229"/>
        <v>-2.535014893212395E-2</v>
      </c>
      <c r="L668" s="54">
        <f t="shared" si="239"/>
        <v>0.40560238291400541</v>
      </c>
      <c r="M668" s="24"/>
      <c r="N668" s="32">
        <f t="shared" si="230"/>
        <v>-0.334792109324489</v>
      </c>
      <c r="O668" s="32">
        <f t="shared" si="240"/>
        <v>-0.16400000000000001</v>
      </c>
      <c r="P668" s="32"/>
      <c r="Q668" s="42"/>
      <c r="R668" s="32"/>
      <c r="S668" s="20"/>
      <c r="U668" s="23">
        <f t="shared" si="234"/>
        <v>2001.6667400711488</v>
      </c>
      <c r="V668" s="23">
        <f t="shared" si="235"/>
        <v>2001.7060309554997</v>
      </c>
      <c r="W668" s="23">
        <f t="shared" si="236"/>
        <v>1059.4960000000001</v>
      </c>
      <c r="X668" s="23">
        <f t="shared" si="242"/>
        <v>1112.1944999999998</v>
      </c>
      <c r="Y668" s="23">
        <f t="shared" si="225"/>
        <v>1163.5984444444446</v>
      </c>
      <c r="Z668" s="23">
        <f t="shared" si="226"/>
        <v>-4.417670433461895</v>
      </c>
      <c r="AA668" s="47">
        <f t="shared" si="237"/>
        <v>-8.946595360407839</v>
      </c>
      <c r="AB668" s="24"/>
      <c r="AC668" s="32">
        <f t="shared" si="231"/>
        <v>-0.41113224353643424</v>
      </c>
      <c r="AD668" s="49">
        <f t="shared" si="241"/>
        <v>-0.22450000000000001</v>
      </c>
      <c r="AE668" s="32"/>
      <c r="AF668" s="32"/>
      <c r="AG668" s="20"/>
    </row>
    <row r="669" spans="1:33">
      <c r="A669" s="10">
        <f>Weekly!B669</f>
        <v>1962.7816555489428</v>
      </c>
      <c r="B669" s="1">
        <f>Weekly!C669</f>
        <v>56.95</v>
      </c>
      <c r="C669" s="6"/>
      <c r="D669" s="14"/>
      <c r="F669" s="23">
        <f t="shared" si="232"/>
        <v>1966.8288226132329</v>
      </c>
      <c r="G669" s="23">
        <f t="shared" si="233"/>
        <v>1966.8419195746833</v>
      </c>
      <c r="H669" s="23">
        <f t="shared" si="238"/>
        <v>80.81</v>
      </c>
      <c r="I669" s="23">
        <f t="shared" si="227"/>
        <v>80.655000000000001</v>
      </c>
      <c r="J669" s="23">
        <f t="shared" si="228"/>
        <v>79.102777777777774</v>
      </c>
      <c r="K669" s="23">
        <f t="shared" si="229"/>
        <v>1.9622853530919748</v>
      </c>
      <c r="L669" s="54">
        <f t="shared" si="239"/>
        <v>2.1582329599325822</v>
      </c>
      <c r="M669" s="24"/>
      <c r="N669" s="32">
        <f t="shared" si="230"/>
        <v>-0.86215926757787531</v>
      </c>
      <c r="O669" s="32">
        <f t="shared" si="240"/>
        <v>-0.16400000000000001</v>
      </c>
      <c r="P669" s="32"/>
      <c r="Q669" s="42"/>
      <c r="R669" s="32"/>
      <c r="S669" s="20"/>
      <c r="U669" s="23">
        <f t="shared" si="234"/>
        <v>2001.7453218398507</v>
      </c>
      <c r="V669" s="23">
        <f t="shared" si="235"/>
        <v>2001.7846127242017</v>
      </c>
      <c r="W669" s="23">
        <f t="shared" si="236"/>
        <v>1089.2349999999999</v>
      </c>
      <c r="X669" s="23">
        <f t="shared" si="242"/>
        <v>1095.3061666666665</v>
      </c>
      <c r="Y669" s="23">
        <f t="shared" ref="Y669:Y732" si="243">AVERAGE(W665:W673)</f>
        <v>1145.1609444444446</v>
      </c>
      <c r="Z669" s="23">
        <f t="shared" ref="Z669:Z732" si="244">100*((X669/Y669)-1)</f>
        <v>-4.3535171208588741</v>
      </c>
      <c r="AA669" s="47">
        <f t="shared" si="237"/>
        <v>-4.8836754969473928</v>
      </c>
      <c r="AB669" s="24"/>
      <c r="AC669" s="32">
        <f t="shared" si="231"/>
        <v>0.27100400228074495</v>
      </c>
      <c r="AD669" s="49">
        <f t="shared" si="241"/>
        <v>-0.22450000000000001</v>
      </c>
      <c r="AE669" s="32"/>
      <c r="AF669" s="32"/>
      <c r="AG669" s="20"/>
    </row>
    <row r="670" spans="1:33">
      <c r="A670" s="10">
        <f>Weekly!B670</f>
        <v>1962.8008205044528</v>
      </c>
      <c r="B670" s="1">
        <f>Weekly!C670</f>
        <v>55.59</v>
      </c>
      <c r="C670" s="6"/>
      <c r="D670" s="14"/>
      <c r="F670" s="23">
        <f t="shared" si="232"/>
        <v>1966.8550165361335</v>
      </c>
      <c r="G670" s="23">
        <f t="shared" si="233"/>
        <v>1966.8681134975839</v>
      </c>
      <c r="H670" s="23">
        <f t="shared" si="238"/>
        <v>81.94</v>
      </c>
      <c r="I670" s="23">
        <f t="shared" si="227"/>
        <v>81.268333333333331</v>
      </c>
      <c r="J670" s="23">
        <f t="shared" si="228"/>
        <v>79.586666666666673</v>
      </c>
      <c r="K670" s="23">
        <f t="shared" si="229"/>
        <v>2.1130005025967291</v>
      </c>
      <c r="L670" s="54">
        <f t="shared" si="239"/>
        <v>2.9569442117607592</v>
      </c>
      <c r="M670" s="24"/>
      <c r="N670" s="32">
        <f t="shared" si="230"/>
        <v>-0.98611252270167071</v>
      </c>
      <c r="O670" s="32">
        <f t="shared" si="240"/>
        <v>-0.16400000000000001</v>
      </c>
      <c r="P670" s="32"/>
      <c r="Q670" s="42"/>
      <c r="R670" s="32"/>
      <c r="S670" s="20"/>
      <c r="U670" s="23">
        <f t="shared" si="234"/>
        <v>2001.8239036085527</v>
      </c>
      <c r="V670" s="23">
        <f t="shared" si="235"/>
        <v>2001.8631944929036</v>
      </c>
      <c r="W670" s="23">
        <f t="shared" si="236"/>
        <v>1137.1875</v>
      </c>
      <c r="X670" s="23">
        <f t="shared" si="242"/>
        <v>1124.4166666666665</v>
      </c>
      <c r="Y670" s="23">
        <f t="shared" si="243"/>
        <v>1136.3248333333333</v>
      </c>
      <c r="Z670" s="23">
        <f t="shared" si="244"/>
        <v>-1.0479544508179894</v>
      </c>
      <c r="AA670" s="47">
        <f t="shared" si="237"/>
        <v>7.5917258988011938E-2</v>
      </c>
      <c r="AB670" s="24"/>
      <c r="AC670" s="32">
        <f t="shared" si="231"/>
        <v>0.8263344635570109</v>
      </c>
      <c r="AD670" s="49">
        <f t="shared" si="241"/>
        <v>-0.22450000000000001</v>
      </c>
      <c r="AE670" s="32"/>
      <c r="AF670" s="32"/>
      <c r="AG670" s="20"/>
    </row>
    <row r="671" spans="1:33">
      <c r="A671" s="10">
        <f>Weekly!B671</f>
        <v>1962.8199854599627</v>
      </c>
      <c r="B671" s="1">
        <f>Weekly!C671</f>
        <v>54.54</v>
      </c>
      <c r="C671" s="6"/>
      <c r="D671" s="14"/>
      <c r="F671" s="23">
        <f t="shared" si="232"/>
        <v>1966.881210459034</v>
      </c>
      <c r="G671" s="23">
        <f t="shared" si="233"/>
        <v>1966.8943074204844</v>
      </c>
      <c r="H671" s="23">
        <f t="shared" si="238"/>
        <v>81.055000000000007</v>
      </c>
      <c r="I671" s="23">
        <f t="shared" ref="I671:I734" si="245">AVERAGE(H670:H672)</f>
        <v>81.041666666666671</v>
      </c>
      <c r="J671" s="23">
        <f t="shared" ref="J671:J734" si="246">AVERAGE(H667:H675)</f>
        <v>80.378888888888895</v>
      </c>
      <c r="K671" s="23">
        <f t="shared" ref="K671:K734" si="247">100*((I671/J671)-1)</f>
        <v>0.82456698137984841</v>
      </c>
      <c r="L671" s="54">
        <f t="shared" si="239"/>
        <v>0.8411550849449112</v>
      </c>
      <c r="M671" s="24"/>
      <c r="N671" s="32">
        <f t="shared" si="230"/>
        <v>-0.64865276903682012</v>
      </c>
      <c r="O671" s="32">
        <f t="shared" si="240"/>
        <v>-0.16400000000000001</v>
      </c>
      <c r="P671" s="32"/>
      <c r="Q671" s="42"/>
      <c r="R671" s="32"/>
      <c r="S671" s="20"/>
      <c r="U671" s="23">
        <f t="shared" si="234"/>
        <v>2001.9024853772546</v>
      </c>
      <c r="V671" s="23">
        <f t="shared" si="235"/>
        <v>2001.9417762616056</v>
      </c>
      <c r="W671" s="23">
        <f t="shared" si="236"/>
        <v>1146.8274999999999</v>
      </c>
      <c r="X671" s="23">
        <f t="shared" si="242"/>
        <v>1142.9191666666666</v>
      </c>
      <c r="Y671" s="23">
        <f t="shared" si="243"/>
        <v>1127.5292777777779</v>
      </c>
      <c r="Z671" s="23">
        <f t="shared" si="244"/>
        <v>1.3649214430351941</v>
      </c>
      <c r="AA671" s="47">
        <f t="shared" si="237"/>
        <v>1.7115495448824625</v>
      </c>
      <c r="AB671" s="24"/>
      <c r="AC671" s="32">
        <f t="shared" si="231"/>
        <v>0.99501384565109163</v>
      </c>
      <c r="AD671" s="49">
        <f t="shared" si="241"/>
        <v>-0.22450000000000001</v>
      </c>
      <c r="AE671" s="32"/>
      <c r="AF671" s="32"/>
      <c r="AG671" s="20"/>
    </row>
    <row r="672" spans="1:33">
      <c r="A672" s="10">
        <f>Weekly!B672</f>
        <v>1962.8391504154727</v>
      </c>
      <c r="B672" s="1">
        <f>Weekly!C672</f>
        <v>57.75</v>
      </c>
      <c r="C672" s="6"/>
      <c r="D672" s="14"/>
      <c r="F672" s="23">
        <f t="shared" si="232"/>
        <v>1966.9074043819346</v>
      </c>
      <c r="G672" s="23">
        <f t="shared" si="233"/>
        <v>1966.920501343385</v>
      </c>
      <c r="H672" s="23">
        <f t="shared" si="238"/>
        <v>80.13</v>
      </c>
      <c r="I672" s="23">
        <f t="shared" si="245"/>
        <v>81.015000000000001</v>
      </c>
      <c r="J672" s="23">
        <f t="shared" si="246"/>
        <v>81.129444444444459</v>
      </c>
      <c r="K672" s="23">
        <f t="shared" si="247"/>
        <v>-0.14106400608083769</v>
      </c>
      <c r="L672" s="54">
        <f t="shared" si="239"/>
        <v>-1.2319133346572642</v>
      </c>
      <c r="M672" s="24"/>
      <c r="N672" s="32">
        <f t="shared" si="230"/>
        <v>-7.6811757694237922E-3</v>
      </c>
      <c r="O672" s="32">
        <f t="shared" si="240"/>
        <v>-0.16400000000000001</v>
      </c>
      <c r="P672" s="32"/>
      <c r="Q672" s="42"/>
      <c r="R672" s="32"/>
      <c r="S672" s="20"/>
      <c r="U672" s="23">
        <f t="shared" si="234"/>
        <v>2001.9810671459566</v>
      </c>
      <c r="V672" s="23">
        <f t="shared" si="235"/>
        <v>2002.0203580303075</v>
      </c>
      <c r="W672" s="23">
        <f t="shared" si="236"/>
        <v>1144.7424999999998</v>
      </c>
      <c r="X672" s="23">
        <f t="shared" si="242"/>
        <v>1131.56</v>
      </c>
      <c r="Y672" s="23">
        <f t="shared" si="243"/>
        <v>1115.3048333333334</v>
      </c>
      <c r="Z672" s="23">
        <f t="shared" si="244"/>
        <v>1.4574640206735712</v>
      </c>
      <c r="AA672" s="47">
        <f t="shared" si="237"/>
        <v>2.6394278753984812</v>
      </c>
      <c r="AB672" s="24"/>
      <c r="AC672" s="32">
        <f t="shared" si="231"/>
        <v>0.69811519101880282</v>
      </c>
      <c r="AD672" s="49">
        <f t="shared" si="241"/>
        <v>-0.22450000000000001</v>
      </c>
      <c r="AE672" s="32"/>
      <c r="AF672" s="32"/>
      <c r="AG672" s="20"/>
    </row>
    <row r="673" spans="1:33">
      <c r="A673" s="10">
        <f>Weekly!B673</f>
        <v>1962.8583153709826</v>
      </c>
      <c r="B673" s="1">
        <f>Weekly!C673</f>
        <v>58.78</v>
      </c>
      <c r="C673" s="6"/>
      <c r="D673" s="14"/>
      <c r="F673" s="23">
        <f t="shared" si="232"/>
        <v>1966.9335983048352</v>
      </c>
      <c r="G673" s="23">
        <f t="shared" si="233"/>
        <v>1966.9466952662856</v>
      </c>
      <c r="H673" s="23">
        <f t="shared" si="238"/>
        <v>81.86</v>
      </c>
      <c r="I673" s="23">
        <f t="shared" si="245"/>
        <v>81.153333333333336</v>
      </c>
      <c r="J673" s="23">
        <f t="shared" si="246"/>
        <v>81.891111111111115</v>
      </c>
      <c r="K673" s="23">
        <f t="shared" si="247"/>
        <v>-0.9009253480231183</v>
      </c>
      <c r="L673" s="54">
        <f t="shared" si="239"/>
        <v>-3.7990827928691129E-2</v>
      </c>
      <c r="M673" s="24"/>
      <c r="N673" s="32">
        <f t="shared" si="230"/>
        <v>0.63688452500721859</v>
      </c>
      <c r="O673" s="32">
        <f t="shared" si="240"/>
        <v>-0.16400000000000001</v>
      </c>
      <c r="P673" s="32"/>
      <c r="Q673" s="42"/>
      <c r="R673" s="32"/>
      <c r="S673" s="20"/>
      <c r="U673" s="23">
        <f t="shared" si="234"/>
        <v>2002.0596489146585</v>
      </c>
      <c r="V673" s="23">
        <f t="shared" si="235"/>
        <v>2002.0989397990095</v>
      </c>
      <c r="W673" s="23">
        <f t="shared" si="236"/>
        <v>1103.1100000000001</v>
      </c>
      <c r="X673" s="23">
        <f t="shared" si="242"/>
        <v>1133.53</v>
      </c>
      <c r="Y673" s="23">
        <f t="shared" si="243"/>
        <v>1113.8541666666667</v>
      </c>
      <c r="Z673" s="23">
        <f t="shared" si="244"/>
        <v>1.7664640418965538</v>
      </c>
      <c r="AA673" s="47">
        <f t="shared" si="237"/>
        <v>-0.96459365940334552</v>
      </c>
      <c r="AB673" s="24"/>
      <c r="AC673" s="32">
        <f t="shared" si="231"/>
        <v>7.4560679823326426E-2</v>
      </c>
      <c r="AD673" s="49">
        <f t="shared" si="241"/>
        <v>-0.22450000000000001</v>
      </c>
      <c r="AE673" s="32"/>
      <c r="AF673" s="32"/>
      <c r="AG673" s="20"/>
    </row>
    <row r="674" spans="1:33">
      <c r="A674" s="10">
        <f>Weekly!B674</f>
        <v>1962.8774803264926</v>
      </c>
      <c r="B674" s="1">
        <f>Weekly!C674</f>
        <v>60.16</v>
      </c>
      <c r="C674" s="6"/>
      <c r="D674" s="14"/>
      <c r="F674" s="23">
        <f t="shared" si="232"/>
        <v>1966.9597922277358</v>
      </c>
      <c r="G674" s="23">
        <f t="shared" si="233"/>
        <v>1966.9728891891862</v>
      </c>
      <c r="H674" s="23">
        <f t="shared" si="238"/>
        <v>81.47</v>
      </c>
      <c r="I674" s="23">
        <f t="shared" si="245"/>
        <v>81.219999999999985</v>
      </c>
      <c r="J674" s="23">
        <f t="shared" si="246"/>
        <v>82.48555555555555</v>
      </c>
      <c r="K674" s="23">
        <f t="shared" si="247"/>
        <v>-1.5342753613427407</v>
      </c>
      <c r="L674" s="54">
        <f t="shared" si="239"/>
        <v>-1.2311919932109228</v>
      </c>
      <c r="M674" s="24"/>
      <c r="N674" s="32">
        <f t="shared" si="230"/>
        <v>0.98344487835216921</v>
      </c>
      <c r="O674" s="32">
        <f t="shared" si="240"/>
        <v>-0.16400000000000001</v>
      </c>
      <c r="P674" s="32"/>
      <c r="Q674" s="42"/>
      <c r="R674" s="32"/>
      <c r="S674" s="20"/>
      <c r="U674" s="23">
        <f t="shared" si="234"/>
        <v>2002.1382306833605</v>
      </c>
      <c r="V674" s="23">
        <f t="shared" si="235"/>
        <v>2002.1775215677114</v>
      </c>
      <c r="W674" s="23">
        <f t="shared" si="236"/>
        <v>1152.7375</v>
      </c>
      <c r="X674" s="23">
        <f t="shared" si="242"/>
        <v>1127.4741666666666</v>
      </c>
      <c r="Y674" s="23">
        <f t="shared" si="243"/>
        <v>1098.0976111111113</v>
      </c>
      <c r="Z674" s="23">
        <f t="shared" si="244"/>
        <v>2.6752226084738151</v>
      </c>
      <c r="AA674" s="47">
        <f t="shared" si="237"/>
        <v>4.9758681137281879</v>
      </c>
      <c r="AB674" s="24"/>
      <c r="AC674" s="32">
        <f t="shared" si="231"/>
        <v>-0.5838816021110742</v>
      </c>
      <c r="AD674" s="49">
        <f t="shared" si="241"/>
        <v>-0.22450000000000001</v>
      </c>
      <c r="AE674" s="32"/>
      <c r="AF674" s="32"/>
      <c r="AG674" s="20"/>
    </row>
    <row r="675" spans="1:33">
      <c r="A675" s="10">
        <f>Weekly!B675</f>
        <v>1962.8966452820025</v>
      </c>
      <c r="B675" s="1">
        <f>Weekly!C675</f>
        <v>61.54</v>
      </c>
      <c r="C675" s="6"/>
      <c r="D675" s="14"/>
      <c r="F675" s="23">
        <f t="shared" si="232"/>
        <v>1966.9859861506363</v>
      </c>
      <c r="G675" s="23">
        <f t="shared" si="233"/>
        <v>1966.9990831120867</v>
      </c>
      <c r="H675" s="23">
        <f t="shared" si="238"/>
        <v>80.33</v>
      </c>
      <c r="I675" s="23">
        <f t="shared" si="245"/>
        <v>81.718333333333348</v>
      </c>
      <c r="J675" s="23">
        <f t="shared" si="246"/>
        <v>83.102777777777774</v>
      </c>
      <c r="K675" s="23">
        <f t="shared" si="247"/>
        <v>-1.6659424407527323</v>
      </c>
      <c r="L675" s="54">
        <f t="shared" si="239"/>
        <v>-3.3365644951031115</v>
      </c>
      <c r="M675" s="24"/>
      <c r="N675" s="32">
        <f t="shared" si="230"/>
        <v>0.86984044334719113</v>
      </c>
      <c r="O675" s="32">
        <f t="shared" si="240"/>
        <v>-0.16400000000000001</v>
      </c>
      <c r="P675" s="32"/>
      <c r="Q675" s="42"/>
      <c r="R675" s="32"/>
      <c r="S675" s="20"/>
      <c r="U675" s="23">
        <f t="shared" si="234"/>
        <v>2002.2168124520624</v>
      </c>
      <c r="V675" s="23">
        <f t="shared" si="235"/>
        <v>2002.2561033364134</v>
      </c>
      <c r="W675" s="23">
        <f t="shared" si="236"/>
        <v>1126.575</v>
      </c>
      <c r="X675" s="23">
        <f t="shared" si="242"/>
        <v>1119.0483333333334</v>
      </c>
      <c r="Y675" s="23">
        <f t="shared" si="243"/>
        <v>1070.4792777777775</v>
      </c>
      <c r="Z675" s="23">
        <f t="shared" si="244"/>
        <v>4.5371317842210823</v>
      </c>
      <c r="AA675" s="47">
        <f t="shared" si="237"/>
        <v>5.2402436354183735</v>
      </c>
      <c r="AB675" s="24"/>
      <c r="AC675" s="32">
        <f t="shared" si="231"/>
        <v>-0.96911919329703167</v>
      </c>
      <c r="AD675" s="49">
        <f t="shared" si="241"/>
        <v>-0.22450000000000001</v>
      </c>
      <c r="AE675" s="32"/>
      <c r="AF675" s="32"/>
      <c r="AG675" s="20"/>
    </row>
    <row r="676" spans="1:33">
      <c r="A676" s="10">
        <f>Weekly!B676</f>
        <v>1962.9158102375125</v>
      </c>
      <c r="B676" s="1">
        <f>Weekly!C676</f>
        <v>62.26</v>
      </c>
      <c r="C676" s="6"/>
      <c r="D676" s="14"/>
      <c r="F676" s="23">
        <f t="shared" si="232"/>
        <v>1967.0121800735369</v>
      </c>
      <c r="G676" s="23">
        <f t="shared" si="233"/>
        <v>1967.0252770349873</v>
      </c>
      <c r="H676" s="23">
        <f t="shared" si="238"/>
        <v>83.355000000000004</v>
      </c>
      <c r="I676" s="23">
        <f t="shared" si="245"/>
        <v>83.251666666666665</v>
      </c>
      <c r="J676" s="23">
        <f t="shared" si="246"/>
        <v>83.862222222222215</v>
      </c>
      <c r="K676" s="23">
        <f t="shared" si="247"/>
        <v>-0.72804600137791331</v>
      </c>
      <c r="L676" s="54">
        <f t="shared" si="239"/>
        <v>-0.60482802480257281</v>
      </c>
      <c r="M676" s="24"/>
      <c r="N676" s="32">
        <f t="shared" si="230"/>
        <v>0.34922799770340607</v>
      </c>
      <c r="O676" s="32">
        <f t="shared" si="240"/>
        <v>-0.16400000000000001</v>
      </c>
      <c r="P676" s="32"/>
      <c r="Q676" s="42"/>
      <c r="R676" s="32"/>
      <c r="S676" s="20"/>
      <c r="U676" s="23">
        <f t="shared" si="234"/>
        <v>2002.2953942207644</v>
      </c>
      <c r="V676" s="23">
        <f t="shared" si="235"/>
        <v>2002.3346851051153</v>
      </c>
      <c r="W676" s="23">
        <f t="shared" si="236"/>
        <v>1077.8325</v>
      </c>
      <c r="X676" s="23">
        <f t="shared" si="242"/>
        <v>1083.6158333333335</v>
      </c>
      <c r="Y676" s="23">
        <f t="shared" si="243"/>
        <v>1044.1834444444441</v>
      </c>
      <c r="Z676" s="23">
        <f t="shared" si="244"/>
        <v>3.7763851839146323</v>
      </c>
      <c r="AA676" s="47">
        <f t="shared" si="237"/>
        <v>3.22252337312805</v>
      </c>
      <c r="AB676" s="24"/>
      <c r="AC676" s="32">
        <f t="shared" si="231"/>
        <v>-0.90089514338006704</v>
      </c>
      <c r="AD676" s="49">
        <f t="shared" si="241"/>
        <v>-0.22450000000000001</v>
      </c>
      <c r="AE676" s="32"/>
      <c r="AF676" s="32"/>
      <c r="AG676" s="20"/>
    </row>
    <row r="677" spans="1:33">
      <c r="A677" s="10">
        <f>Weekly!B677</f>
        <v>1962.9349751930224</v>
      </c>
      <c r="B677" s="1">
        <f>Weekly!C677</f>
        <v>63.06</v>
      </c>
      <c r="C677" s="6"/>
      <c r="D677" s="14"/>
      <c r="F677" s="23">
        <f t="shared" si="232"/>
        <v>1967.0383739964375</v>
      </c>
      <c r="G677" s="23">
        <f t="shared" si="233"/>
        <v>1967.0514709578879</v>
      </c>
      <c r="H677" s="23">
        <f t="shared" si="238"/>
        <v>86.07</v>
      </c>
      <c r="I677" s="23">
        <f t="shared" si="245"/>
        <v>85.195000000000007</v>
      </c>
      <c r="J677" s="23">
        <f t="shared" si="246"/>
        <v>84.671111111111102</v>
      </c>
      <c r="K677" s="23">
        <f t="shared" si="247"/>
        <v>0.61873392472837629</v>
      </c>
      <c r="L677" s="54">
        <f t="shared" si="239"/>
        <v>1.6521442443966139</v>
      </c>
      <c r="M677" s="24"/>
      <c r="N677" s="32">
        <f t="shared" si="230"/>
        <v>-0.33479210930143655</v>
      </c>
      <c r="O677" s="32">
        <f t="shared" si="240"/>
        <v>-0.16400000000000001</v>
      </c>
      <c r="P677" s="32"/>
      <c r="Q677" s="42"/>
      <c r="R677" s="32"/>
      <c r="S677" s="20"/>
      <c r="U677" s="23">
        <f t="shared" si="234"/>
        <v>2002.3739759894663</v>
      </c>
      <c r="V677" s="23">
        <f t="shared" si="235"/>
        <v>2002.4132668738173</v>
      </c>
      <c r="W677" s="23">
        <f t="shared" si="236"/>
        <v>1046.44</v>
      </c>
      <c r="X677" s="23">
        <f t="shared" si="242"/>
        <v>1023.8995</v>
      </c>
      <c r="Y677" s="23">
        <f t="shared" si="243"/>
        <v>1008.8970555555554</v>
      </c>
      <c r="Z677" s="23">
        <f t="shared" si="244"/>
        <v>1.4870143947623538</v>
      </c>
      <c r="AA677" s="47">
        <f t="shared" si="237"/>
        <v>3.7211868384105173</v>
      </c>
      <c r="AB677" s="24"/>
      <c r="AC677" s="32">
        <f t="shared" si="231"/>
        <v>-0.41113224354212141</v>
      </c>
      <c r="AD677" s="49">
        <f t="shared" si="241"/>
        <v>-0.22450000000000001</v>
      </c>
      <c r="AE677" s="32"/>
      <c r="AF677" s="32"/>
      <c r="AG677" s="20"/>
    </row>
    <row r="678" spans="1:33">
      <c r="A678" s="10">
        <f>Weekly!B678</f>
        <v>1962.9541401485324</v>
      </c>
      <c r="B678" s="1">
        <f>Weekly!C678</f>
        <v>62.57</v>
      </c>
      <c r="C678" s="6"/>
      <c r="D678" s="14"/>
      <c r="F678" s="23">
        <f t="shared" si="232"/>
        <v>1967.0645679193381</v>
      </c>
      <c r="G678" s="23">
        <f t="shared" si="233"/>
        <v>1967.0776648807885</v>
      </c>
      <c r="H678" s="23">
        <f t="shared" si="238"/>
        <v>86.16</v>
      </c>
      <c r="I678" s="23">
        <f t="shared" si="245"/>
        <v>86.575000000000003</v>
      </c>
      <c r="J678" s="23">
        <f t="shared" si="246"/>
        <v>85.418888888888887</v>
      </c>
      <c r="K678" s="23">
        <f t="shared" si="247"/>
        <v>1.3534607229730655</v>
      </c>
      <c r="L678" s="54">
        <f t="shared" si="239"/>
        <v>0.86761970420281553</v>
      </c>
      <c r="M678" s="24"/>
      <c r="N678" s="32">
        <f t="shared" si="230"/>
        <v>-0.86215926756548078</v>
      </c>
      <c r="O678" s="32">
        <f t="shared" si="240"/>
        <v>-0.16400000000000001</v>
      </c>
      <c r="P678" s="32"/>
      <c r="Q678" s="42"/>
      <c r="R678" s="32"/>
      <c r="S678" s="20"/>
      <c r="U678" s="23">
        <f t="shared" si="234"/>
        <v>2002.4525577581683</v>
      </c>
      <c r="V678" s="23">
        <f t="shared" si="235"/>
        <v>2002.4918486425192</v>
      </c>
      <c r="W678" s="23">
        <f t="shared" si="236"/>
        <v>947.42599999999982</v>
      </c>
      <c r="X678" s="23">
        <f t="shared" si="242"/>
        <v>960.82949999999994</v>
      </c>
      <c r="Y678" s="23">
        <f t="shared" si="243"/>
        <v>985.71094444444441</v>
      </c>
      <c r="Z678" s="23">
        <f t="shared" si="244"/>
        <v>-2.5242130651666694</v>
      </c>
      <c r="AA678" s="47">
        <f t="shared" si="237"/>
        <v>-3.8839930367235986</v>
      </c>
      <c r="AB678" s="24"/>
      <c r="AC678" s="32">
        <f t="shared" si="231"/>
        <v>0.27100400227473959</v>
      </c>
      <c r="AD678" s="49">
        <f t="shared" si="241"/>
        <v>-0.22450000000000001</v>
      </c>
      <c r="AE678" s="32"/>
      <c r="AF678" s="32"/>
      <c r="AG678" s="20"/>
    </row>
    <row r="679" spans="1:33">
      <c r="A679" s="10">
        <f>Weekly!B679</f>
        <v>1962.9733051040423</v>
      </c>
      <c r="B679" s="1">
        <f>Weekly!C679</f>
        <v>62.64</v>
      </c>
      <c r="C679" s="6"/>
      <c r="D679" s="14"/>
      <c r="F679" s="23">
        <f t="shared" si="232"/>
        <v>1967.0907618422386</v>
      </c>
      <c r="G679" s="23">
        <f t="shared" si="233"/>
        <v>1967.103858803689</v>
      </c>
      <c r="H679" s="23">
        <f t="shared" si="238"/>
        <v>87.495000000000005</v>
      </c>
      <c r="I679" s="23">
        <f t="shared" si="245"/>
        <v>87.181666666666672</v>
      </c>
      <c r="J679" s="23">
        <f t="shared" si="246"/>
        <v>86.394444444444446</v>
      </c>
      <c r="K679" s="23">
        <f t="shared" si="247"/>
        <v>0.91119542151629762</v>
      </c>
      <c r="L679" s="54">
        <f t="shared" si="239"/>
        <v>1.2738730628255368</v>
      </c>
      <c r="M679" s="24"/>
      <c r="N679" s="32">
        <f t="shared" si="230"/>
        <v>-0.98611252270571481</v>
      </c>
      <c r="O679" s="32">
        <f t="shared" si="240"/>
        <v>-0.16400000000000001</v>
      </c>
      <c r="P679" s="32"/>
      <c r="Q679" s="42"/>
      <c r="R679" s="32"/>
      <c r="S679" s="20"/>
      <c r="U679" s="23">
        <f t="shared" si="234"/>
        <v>2002.5311395268702</v>
      </c>
      <c r="V679" s="23">
        <f t="shared" si="235"/>
        <v>2002.5704304112212</v>
      </c>
      <c r="W679" s="23">
        <f t="shared" si="236"/>
        <v>888.62249999999995</v>
      </c>
      <c r="X679" s="23">
        <f t="shared" si="242"/>
        <v>915.40449999999998</v>
      </c>
      <c r="Y679" s="23">
        <f t="shared" si="243"/>
        <v>960.09899999999993</v>
      </c>
      <c r="Z679" s="23">
        <f t="shared" si="244"/>
        <v>-4.6551970161410434</v>
      </c>
      <c r="AA679" s="47">
        <f t="shared" si="237"/>
        <v>-7.4447010152078104</v>
      </c>
      <c r="AB679" s="24"/>
      <c r="AC679" s="32">
        <f t="shared" si="231"/>
        <v>0.82633446355349738</v>
      </c>
      <c r="AD679" s="49">
        <f t="shared" si="241"/>
        <v>-0.22450000000000001</v>
      </c>
      <c r="AE679" s="32"/>
      <c r="AF679" s="32"/>
      <c r="AG679" s="20"/>
    </row>
    <row r="680" spans="1:33">
      <c r="A680" s="10">
        <f>Weekly!B680</f>
        <v>1962.9924700595523</v>
      </c>
      <c r="B680" s="1">
        <f>Weekly!C680</f>
        <v>62.96</v>
      </c>
      <c r="C680" s="6"/>
      <c r="D680" s="14"/>
      <c r="F680" s="23">
        <f t="shared" si="232"/>
        <v>1967.1169557651392</v>
      </c>
      <c r="G680" s="23">
        <f t="shared" si="233"/>
        <v>1967.1300527265896</v>
      </c>
      <c r="H680" s="23">
        <f t="shared" si="238"/>
        <v>87.89</v>
      </c>
      <c r="I680" s="23">
        <f t="shared" si="245"/>
        <v>87.598333333333315</v>
      </c>
      <c r="J680" s="23">
        <f t="shared" si="246"/>
        <v>87.532222222222217</v>
      </c>
      <c r="K680" s="23">
        <f t="shared" si="247"/>
        <v>7.5527742164771539E-2</v>
      </c>
      <c r="L680" s="54">
        <f t="shared" si="239"/>
        <v>0.40873836936239361</v>
      </c>
      <c r="M680" s="24"/>
      <c r="N680" s="32">
        <f t="shared" si="230"/>
        <v>-0.64865276905543945</v>
      </c>
      <c r="O680" s="32">
        <f t="shared" si="240"/>
        <v>-0.16400000000000001</v>
      </c>
      <c r="P680" s="32"/>
      <c r="Q680" s="42"/>
      <c r="R680" s="32"/>
      <c r="S680" s="20"/>
      <c r="U680" s="23">
        <f t="shared" si="234"/>
        <v>2002.6097212955722</v>
      </c>
      <c r="V680" s="23">
        <f t="shared" si="235"/>
        <v>2002.6490121799231</v>
      </c>
      <c r="W680" s="23">
        <f t="shared" si="236"/>
        <v>910.16499999999996</v>
      </c>
      <c r="X680" s="23">
        <f t="shared" si="242"/>
        <v>875.3175</v>
      </c>
      <c r="Y680" s="23">
        <f t="shared" si="243"/>
        <v>934.06927777777776</v>
      </c>
      <c r="Z680" s="23">
        <f t="shared" si="244"/>
        <v>-6.2898736930469106</v>
      </c>
      <c r="AA680" s="47">
        <f t="shared" si="237"/>
        <v>-2.5591546951044042</v>
      </c>
      <c r="AB680" s="24"/>
      <c r="AC680" s="32">
        <f t="shared" si="231"/>
        <v>0.99501384565171347</v>
      </c>
      <c r="AD680" s="49">
        <f t="shared" si="241"/>
        <v>-0.22450000000000001</v>
      </c>
      <c r="AE680" s="32"/>
      <c r="AF680" s="32"/>
      <c r="AG680" s="20"/>
    </row>
    <row r="681" spans="1:33">
      <c r="A681" s="10">
        <f>Weekly!B681</f>
        <v>1963.0116350150622</v>
      </c>
      <c r="B681" s="1">
        <f>Weekly!C681</f>
        <v>64.13</v>
      </c>
      <c r="C681" s="6"/>
      <c r="D681" s="14"/>
      <c r="F681" s="23">
        <f t="shared" si="232"/>
        <v>1967.1431496880398</v>
      </c>
      <c r="G681" s="23">
        <f t="shared" si="233"/>
        <v>1967.1562466494902</v>
      </c>
      <c r="H681" s="23">
        <f t="shared" si="238"/>
        <v>87.41</v>
      </c>
      <c r="I681" s="23">
        <f t="shared" si="245"/>
        <v>87.963333333333324</v>
      </c>
      <c r="J681" s="23">
        <f t="shared" si="246"/>
        <v>88.199444444444438</v>
      </c>
      <c r="K681" s="23">
        <f t="shared" si="247"/>
        <v>-0.2677013586631305</v>
      </c>
      <c r="L681" s="54">
        <f t="shared" si="239"/>
        <v>-0.89506736625954986</v>
      </c>
      <c r="M681" s="24"/>
      <c r="N681" s="32">
        <f t="shared" si="230"/>
        <v>-7.6811757938873015E-3</v>
      </c>
      <c r="O681" s="32">
        <f t="shared" si="240"/>
        <v>-0.16400000000000001</v>
      </c>
      <c r="P681" s="32"/>
      <c r="Q681" s="42"/>
      <c r="R681" s="32"/>
      <c r="S681" s="20"/>
      <c r="U681" s="23">
        <f t="shared" si="234"/>
        <v>2002.6883030642741</v>
      </c>
      <c r="V681" s="23">
        <f t="shared" si="235"/>
        <v>2002.7275939486251</v>
      </c>
      <c r="W681" s="23">
        <f t="shared" si="236"/>
        <v>827.16500000000008</v>
      </c>
      <c r="X681" s="23">
        <f t="shared" si="242"/>
        <v>877.255</v>
      </c>
      <c r="Y681" s="23">
        <f t="shared" si="243"/>
        <v>912.8226111111112</v>
      </c>
      <c r="Z681" s="23">
        <f t="shared" si="244"/>
        <v>-3.8964428223154379</v>
      </c>
      <c r="AA681" s="47">
        <f t="shared" si="237"/>
        <v>-9.3838178489954913</v>
      </c>
      <c r="AB681" s="24"/>
      <c r="AC681" s="32">
        <f t="shared" si="231"/>
        <v>0.69811519102326969</v>
      </c>
      <c r="AD681" s="49">
        <f t="shared" si="241"/>
        <v>-0.22450000000000001</v>
      </c>
      <c r="AE681" s="32"/>
      <c r="AF681" s="32"/>
      <c r="AG681" s="20"/>
    </row>
    <row r="682" spans="1:33">
      <c r="A682" s="10">
        <f>Weekly!B682</f>
        <v>1963.0307999705722</v>
      </c>
      <c r="B682" s="1">
        <f>Weekly!C682</f>
        <v>64.849999999999994</v>
      </c>
      <c r="C682" s="6"/>
      <c r="D682" s="14"/>
      <c r="F682" s="23">
        <f t="shared" si="232"/>
        <v>1967.1693436109404</v>
      </c>
      <c r="G682" s="23">
        <f t="shared" si="233"/>
        <v>1967.1824405723908</v>
      </c>
      <c r="H682" s="23">
        <f t="shared" si="238"/>
        <v>88.59</v>
      </c>
      <c r="I682" s="23">
        <f t="shared" si="245"/>
        <v>88.75</v>
      </c>
      <c r="J682" s="23">
        <f t="shared" si="246"/>
        <v>88.683888888888887</v>
      </c>
      <c r="K682" s="23">
        <f t="shared" si="247"/>
        <v>7.4546923843121782E-2</v>
      </c>
      <c r="L682" s="54">
        <f t="shared" si="239"/>
        <v>-0.10586916075198127</v>
      </c>
      <c r="M682" s="24"/>
      <c r="N682" s="32">
        <f t="shared" si="230"/>
        <v>0.63688452498835757</v>
      </c>
      <c r="O682" s="32">
        <f t="shared" si="240"/>
        <v>-0.16400000000000001</v>
      </c>
      <c r="P682" s="32"/>
      <c r="Q682" s="42"/>
      <c r="R682" s="32"/>
      <c r="S682" s="20"/>
      <c r="U682" s="23">
        <f t="shared" si="234"/>
        <v>2002.7668848329761</v>
      </c>
      <c r="V682" s="23">
        <f t="shared" si="235"/>
        <v>2002.8061757173271</v>
      </c>
      <c r="W682" s="23">
        <f t="shared" si="236"/>
        <v>894.43499999999995</v>
      </c>
      <c r="X682" s="23">
        <f t="shared" si="242"/>
        <v>881.27666666666664</v>
      </c>
      <c r="Y682" s="23">
        <f t="shared" si="243"/>
        <v>889.71538888888892</v>
      </c>
      <c r="Z682" s="23">
        <f t="shared" si="244"/>
        <v>-0.94847434669651509</v>
      </c>
      <c r="AA682" s="47">
        <f t="shared" si="237"/>
        <v>0.53046301885426583</v>
      </c>
      <c r="AB682" s="24"/>
      <c r="AC682" s="32">
        <f t="shared" si="231"/>
        <v>7.4560679829544327E-2</v>
      </c>
      <c r="AD682" s="49">
        <f t="shared" si="241"/>
        <v>-0.22450000000000001</v>
      </c>
      <c r="AE682" s="32"/>
      <c r="AF682" s="32"/>
      <c r="AG682" s="20"/>
    </row>
    <row r="683" spans="1:33">
      <c r="A683" s="10">
        <f>Weekly!B683</f>
        <v>1963.0499649260821</v>
      </c>
      <c r="B683" s="1">
        <f>Weekly!C683</f>
        <v>65.180000000000007</v>
      </c>
      <c r="C683" s="6"/>
      <c r="D683" s="14"/>
      <c r="F683" s="23">
        <f t="shared" si="232"/>
        <v>1967.1955375338409</v>
      </c>
      <c r="G683" s="23">
        <f t="shared" si="233"/>
        <v>1967.2086344952913</v>
      </c>
      <c r="H683" s="23">
        <f t="shared" si="238"/>
        <v>90.25</v>
      </c>
      <c r="I683" s="23">
        <f t="shared" si="245"/>
        <v>89.803333333333327</v>
      </c>
      <c r="J683" s="23">
        <f t="shared" si="246"/>
        <v>89.461111111111094</v>
      </c>
      <c r="K683" s="23">
        <f t="shared" si="247"/>
        <v>0.38253741538845087</v>
      </c>
      <c r="L683" s="54">
        <f t="shared" si="239"/>
        <v>0.88182326274608425</v>
      </c>
      <c r="M683" s="24"/>
      <c r="N683" s="32">
        <f t="shared" si="230"/>
        <v>0.98344487834775673</v>
      </c>
      <c r="O683" s="32">
        <f t="shared" si="240"/>
        <v>-0.16400000000000001</v>
      </c>
      <c r="P683" s="32"/>
      <c r="Q683" s="42"/>
      <c r="R683" s="32"/>
      <c r="S683" s="20"/>
      <c r="U683" s="23">
        <f t="shared" si="234"/>
        <v>2002.845466601678</v>
      </c>
      <c r="V683" s="23">
        <f t="shared" si="235"/>
        <v>2002.884757486029</v>
      </c>
      <c r="W683" s="23">
        <f t="shared" si="236"/>
        <v>922.23</v>
      </c>
      <c r="X683" s="23">
        <f t="shared" si="242"/>
        <v>902.99083333333328</v>
      </c>
      <c r="Y683" s="23">
        <f t="shared" si="243"/>
        <v>879.4861111111112</v>
      </c>
      <c r="Z683" s="23">
        <f t="shared" si="244"/>
        <v>2.6725518374050239</v>
      </c>
      <c r="AA683" s="47">
        <f t="shared" si="237"/>
        <v>4.8600982265527559</v>
      </c>
      <c r="AB683" s="24"/>
      <c r="AC683" s="32">
        <f t="shared" si="231"/>
        <v>-0.58388160210600926</v>
      </c>
      <c r="AD683" s="49">
        <f t="shared" si="241"/>
        <v>-0.22450000000000001</v>
      </c>
      <c r="AE683" s="32"/>
      <c r="AF683" s="32"/>
      <c r="AG683" s="20"/>
    </row>
    <row r="684" spans="1:33">
      <c r="A684" s="10">
        <f>Weekly!B684</f>
        <v>1963.0691298815921</v>
      </c>
      <c r="B684" s="1">
        <f>Weekly!C684</f>
        <v>65.92</v>
      </c>
      <c r="C684" s="6"/>
      <c r="D684" s="14"/>
      <c r="F684" s="23">
        <f t="shared" si="232"/>
        <v>1967.2217314567415</v>
      </c>
      <c r="G684" s="23">
        <f t="shared" si="233"/>
        <v>1967.2348284181919</v>
      </c>
      <c r="H684" s="23">
        <f t="shared" si="238"/>
        <v>90.57</v>
      </c>
      <c r="I684" s="23">
        <f t="shared" si="245"/>
        <v>90.06</v>
      </c>
      <c r="J684" s="23">
        <f t="shared" si="246"/>
        <v>90.232777777777784</v>
      </c>
      <c r="K684" s="23">
        <f t="shared" si="247"/>
        <v>-0.19148006083032909</v>
      </c>
      <c r="L684" s="54">
        <f t="shared" si="239"/>
        <v>0.37372474895176477</v>
      </c>
      <c r="M684" s="24"/>
      <c r="N684" s="32">
        <f t="shared" si="230"/>
        <v>0.86984044335926014</v>
      </c>
      <c r="O684" s="32">
        <f t="shared" si="240"/>
        <v>-0.16400000000000001</v>
      </c>
      <c r="P684" s="32"/>
      <c r="Q684" s="42"/>
      <c r="R684" s="32"/>
      <c r="S684" s="20"/>
      <c r="U684" s="23">
        <f t="shared" si="234"/>
        <v>2002.92404837038</v>
      </c>
      <c r="V684" s="23">
        <f t="shared" si="235"/>
        <v>2002.963339254731</v>
      </c>
      <c r="W684" s="23">
        <f t="shared" si="236"/>
        <v>892.3075</v>
      </c>
      <c r="X684" s="23">
        <f t="shared" si="242"/>
        <v>900.38333333333321</v>
      </c>
      <c r="Y684" s="23">
        <f t="shared" si="243"/>
        <v>880.07516666666675</v>
      </c>
      <c r="Z684" s="23">
        <f t="shared" si="244"/>
        <v>2.3075491089681321</v>
      </c>
      <c r="AA684" s="47">
        <f t="shared" si="237"/>
        <v>1.3899191565265756</v>
      </c>
      <c r="AB684" s="24"/>
      <c r="AC684" s="32">
        <f t="shared" si="231"/>
        <v>-0.96911919329549412</v>
      </c>
      <c r="AD684" s="49">
        <f t="shared" si="241"/>
        <v>-0.22450000000000001</v>
      </c>
      <c r="AE684" s="32"/>
      <c r="AF684" s="32"/>
      <c r="AG684" s="20"/>
    </row>
    <row r="685" spans="1:33">
      <c r="A685" s="10">
        <f>Weekly!B685</f>
        <v>1963.088294837102</v>
      </c>
      <c r="B685" s="1">
        <f>Weekly!C685</f>
        <v>66.31</v>
      </c>
      <c r="C685" s="6"/>
      <c r="D685" s="14"/>
      <c r="F685" s="23">
        <f t="shared" si="232"/>
        <v>1967.2479253796421</v>
      </c>
      <c r="G685" s="23">
        <f t="shared" si="233"/>
        <v>1967.2610223410925</v>
      </c>
      <c r="H685" s="23">
        <f t="shared" si="238"/>
        <v>89.36</v>
      </c>
      <c r="I685" s="23">
        <f t="shared" si="245"/>
        <v>90.12</v>
      </c>
      <c r="J685" s="23">
        <f t="shared" si="246"/>
        <v>90.853888888888889</v>
      </c>
      <c r="K685" s="23">
        <f t="shared" si="247"/>
        <v>-0.80776827262332151</v>
      </c>
      <c r="L685" s="54">
        <f t="shared" si="239"/>
        <v>-1.6442762188373261</v>
      </c>
      <c r="M685" s="24"/>
      <c r="N685" s="32">
        <f t="shared" si="230"/>
        <v>0.34922799772632995</v>
      </c>
      <c r="O685" s="32">
        <f t="shared" si="240"/>
        <v>-0.16400000000000001</v>
      </c>
      <c r="P685" s="32"/>
      <c r="Q685" s="42"/>
      <c r="R685" s="32"/>
      <c r="S685" s="20"/>
      <c r="U685" s="23">
        <f t="shared" si="234"/>
        <v>2003.0026301390819</v>
      </c>
      <c r="V685" s="23">
        <f t="shared" si="235"/>
        <v>2003.0419210234329</v>
      </c>
      <c r="W685" s="23">
        <f t="shared" si="236"/>
        <v>886.61249999999995</v>
      </c>
      <c r="X685" s="23">
        <f t="shared" si="242"/>
        <v>872.46500000000003</v>
      </c>
      <c r="Y685" s="23">
        <f t="shared" si="243"/>
        <v>883.79350000000011</v>
      </c>
      <c r="Z685" s="23">
        <f t="shared" si="244"/>
        <v>-1.28180395080979</v>
      </c>
      <c r="AA685" s="47">
        <f t="shared" si="237"/>
        <v>0.31896591228606219</v>
      </c>
      <c r="AB685" s="24"/>
      <c r="AC685" s="32">
        <f t="shared" si="231"/>
        <v>-0.90089514338277343</v>
      </c>
      <c r="AD685" s="49">
        <f t="shared" si="241"/>
        <v>-0.22450000000000001</v>
      </c>
      <c r="AE685" s="32"/>
      <c r="AF685" s="32"/>
      <c r="AG685" s="20"/>
    </row>
    <row r="686" spans="1:33">
      <c r="A686" s="10">
        <f>Weekly!B686</f>
        <v>1963.107459792612</v>
      </c>
      <c r="B686" s="1">
        <f>Weekly!C686</f>
        <v>66.17</v>
      </c>
      <c r="C686" s="6"/>
      <c r="D686" s="14"/>
      <c r="F686" s="23">
        <f t="shared" si="232"/>
        <v>1967.2741193025427</v>
      </c>
      <c r="G686" s="23">
        <f t="shared" si="233"/>
        <v>1967.2872162639931</v>
      </c>
      <c r="H686" s="23">
        <f t="shared" si="238"/>
        <v>90.43</v>
      </c>
      <c r="I686" s="23">
        <f t="shared" si="245"/>
        <v>90.981666666666683</v>
      </c>
      <c r="J686" s="23">
        <f t="shared" si="246"/>
        <v>91.311111111111117</v>
      </c>
      <c r="K686" s="23">
        <f t="shared" si="247"/>
        <v>-0.36079338038450537</v>
      </c>
      <c r="L686" s="54">
        <f t="shared" si="239"/>
        <v>-0.96495497688001697</v>
      </c>
      <c r="M686" s="24"/>
      <c r="N686" s="32">
        <f t="shared" si="230"/>
        <v>-0.33479210927849123</v>
      </c>
      <c r="O686" s="32">
        <f t="shared" si="240"/>
        <v>-0.16400000000000001</v>
      </c>
      <c r="P686" s="32"/>
      <c r="Q686" s="42"/>
      <c r="R686" s="32"/>
      <c r="S686" s="20"/>
      <c r="U686" s="23">
        <f t="shared" si="234"/>
        <v>2003.0812119077839</v>
      </c>
      <c r="V686" s="23">
        <f t="shared" si="235"/>
        <v>2003.1205027921349</v>
      </c>
      <c r="W686" s="23">
        <f t="shared" si="236"/>
        <v>838.47500000000002</v>
      </c>
      <c r="X686" s="23">
        <f t="shared" si="242"/>
        <v>860.15</v>
      </c>
      <c r="Y686" s="23">
        <f t="shared" si="243"/>
        <v>901.56072222222224</v>
      </c>
      <c r="Z686" s="23">
        <f t="shared" si="244"/>
        <v>-4.5932260802301279</v>
      </c>
      <c r="AA686" s="47">
        <f t="shared" si="237"/>
        <v>-6.9973902663732606</v>
      </c>
      <c r="AB686" s="24"/>
      <c r="AC686" s="32">
        <f t="shared" si="231"/>
        <v>-0.41113224354780853</v>
      </c>
      <c r="AD686" s="49">
        <f t="shared" si="241"/>
        <v>-0.22450000000000001</v>
      </c>
      <c r="AE686" s="32"/>
      <c r="AF686" s="32"/>
      <c r="AG686" s="20"/>
    </row>
    <row r="687" spans="1:33">
      <c r="A687" s="10">
        <f>Weekly!B687</f>
        <v>1963.1266247481219</v>
      </c>
      <c r="B687" s="1">
        <f>Weekly!C687</f>
        <v>66.41</v>
      </c>
      <c r="C687" s="6"/>
      <c r="D687" s="14"/>
      <c r="F687" s="23">
        <f t="shared" si="232"/>
        <v>1967.3003132254432</v>
      </c>
      <c r="G687" s="23">
        <f t="shared" si="233"/>
        <v>1967.3134101868936</v>
      </c>
      <c r="H687" s="23">
        <f t="shared" si="238"/>
        <v>93.155000000000001</v>
      </c>
      <c r="I687" s="23">
        <f t="shared" si="245"/>
        <v>92.674999999999997</v>
      </c>
      <c r="J687" s="23">
        <f t="shared" si="246"/>
        <v>91.444444444444429</v>
      </c>
      <c r="K687" s="23">
        <f t="shared" si="247"/>
        <v>1.3456865127582152</v>
      </c>
      <c r="L687" s="54">
        <f t="shared" si="239"/>
        <v>1.8705953827460764</v>
      </c>
      <c r="M687" s="24"/>
      <c r="N687" s="32">
        <f t="shared" si="230"/>
        <v>-0.86215926755314387</v>
      </c>
      <c r="O687" s="32">
        <f t="shared" si="240"/>
        <v>-0.16400000000000001</v>
      </c>
      <c r="P687" s="32"/>
      <c r="Q687" s="42"/>
      <c r="R687" s="32"/>
      <c r="S687" s="20"/>
      <c r="U687" s="23">
        <f t="shared" si="234"/>
        <v>2003.1597936764858</v>
      </c>
      <c r="V687" s="23">
        <f t="shared" si="235"/>
        <v>2003.1990845608368</v>
      </c>
      <c r="W687" s="23">
        <f t="shared" si="236"/>
        <v>855.36249999999995</v>
      </c>
      <c r="X687" s="23">
        <f t="shared" si="242"/>
        <v>862.58716666666669</v>
      </c>
      <c r="Y687" s="23">
        <f t="shared" si="243"/>
        <v>912.61905555555541</v>
      </c>
      <c r="Z687" s="23">
        <f t="shared" si="244"/>
        <v>-5.4822314507154246</v>
      </c>
      <c r="AA687" s="47">
        <f t="shared" si="237"/>
        <v>-6.2738724560929331</v>
      </c>
      <c r="AB687" s="24"/>
      <c r="AC687" s="32">
        <f t="shared" si="231"/>
        <v>0.27100400226873422</v>
      </c>
      <c r="AD687" s="49">
        <f t="shared" si="241"/>
        <v>-0.22450000000000001</v>
      </c>
      <c r="AE687" s="32"/>
      <c r="AF687" s="32"/>
      <c r="AG687" s="20"/>
    </row>
    <row r="688" spans="1:33">
      <c r="A688" s="10">
        <f>Weekly!B688</f>
        <v>1963.1457897036319</v>
      </c>
      <c r="B688" s="1">
        <f>Weekly!C688</f>
        <v>65.92</v>
      </c>
      <c r="C688" s="6"/>
      <c r="D688" s="14"/>
      <c r="F688" s="23">
        <f t="shared" si="232"/>
        <v>1967.3265071483438</v>
      </c>
      <c r="G688" s="23">
        <f t="shared" si="233"/>
        <v>1967.3396041097942</v>
      </c>
      <c r="H688" s="23">
        <f t="shared" si="238"/>
        <v>94.44</v>
      </c>
      <c r="I688" s="23">
        <f t="shared" si="245"/>
        <v>93.691666666666663</v>
      </c>
      <c r="J688" s="23">
        <f t="shared" si="246"/>
        <v>91.589999999999989</v>
      </c>
      <c r="K688" s="23">
        <f t="shared" si="247"/>
        <v>2.2946464315609427</v>
      </c>
      <c r="L688" s="54">
        <f t="shared" si="239"/>
        <v>3.1116934163118337</v>
      </c>
      <c r="M688" s="24"/>
      <c r="N688" s="32">
        <f t="shared" si="230"/>
        <v>-0.98611252270977789</v>
      </c>
      <c r="O688" s="32">
        <f t="shared" si="240"/>
        <v>-0.16400000000000001</v>
      </c>
      <c r="P688" s="32"/>
      <c r="Q688" s="42"/>
      <c r="R688" s="32"/>
      <c r="S688" s="20"/>
      <c r="U688" s="23">
        <f t="shared" si="234"/>
        <v>2003.2383754451878</v>
      </c>
      <c r="V688" s="23">
        <f t="shared" si="235"/>
        <v>2003.2776663295388</v>
      </c>
      <c r="W688" s="23">
        <f t="shared" si="236"/>
        <v>893.92399999999998</v>
      </c>
      <c r="X688" s="23">
        <f t="shared" si="242"/>
        <v>897.63883333333342</v>
      </c>
      <c r="Y688" s="23">
        <f t="shared" si="243"/>
        <v>919.63433333333319</v>
      </c>
      <c r="Z688" s="23">
        <f t="shared" si="244"/>
        <v>-2.3917658576615208</v>
      </c>
      <c r="AA688" s="47">
        <f t="shared" si="237"/>
        <v>-2.7957126437573088</v>
      </c>
      <c r="AB688" s="24"/>
      <c r="AC688" s="32">
        <f t="shared" si="231"/>
        <v>0.82633446354998574</v>
      </c>
      <c r="AD688" s="49">
        <f t="shared" si="241"/>
        <v>-0.22450000000000001</v>
      </c>
      <c r="AE688" s="32"/>
      <c r="AF688" s="32"/>
      <c r="AG688" s="20"/>
    </row>
    <row r="689" spans="1:33">
      <c r="A689" s="10">
        <f>Weekly!B689</f>
        <v>1963.1649546591418</v>
      </c>
      <c r="B689" s="1">
        <f>Weekly!C689</f>
        <v>64.099999999999994</v>
      </c>
      <c r="C689" s="6"/>
      <c r="D689" s="14"/>
      <c r="F689" s="23">
        <f t="shared" si="232"/>
        <v>1967.3527010712444</v>
      </c>
      <c r="G689" s="23">
        <f t="shared" si="233"/>
        <v>1967.3657980326948</v>
      </c>
      <c r="H689" s="23">
        <f t="shared" si="238"/>
        <v>93.48</v>
      </c>
      <c r="I689" s="23">
        <f t="shared" si="245"/>
        <v>93.148333333333355</v>
      </c>
      <c r="J689" s="23">
        <f t="shared" si="246"/>
        <v>91.778888888888886</v>
      </c>
      <c r="K689" s="23">
        <f t="shared" si="247"/>
        <v>1.4921126862871281</v>
      </c>
      <c r="L689" s="54">
        <f t="shared" si="239"/>
        <v>1.8534884565562182</v>
      </c>
      <c r="M689" s="24"/>
      <c r="N689" s="32">
        <f t="shared" si="230"/>
        <v>-0.64865276907405878</v>
      </c>
      <c r="O689" s="32">
        <f t="shared" si="240"/>
        <v>-0.16400000000000001</v>
      </c>
      <c r="P689" s="32"/>
      <c r="Q689" s="42"/>
      <c r="R689" s="32"/>
      <c r="S689" s="20"/>
      <c r="U689" s="23">
        <f t="shared" si="234"/>
        <v>2003.3169572138897</v>
      </c>
      <c r="V689" s="23">
        <f t="shared" si="235"/>
        <v>2003.3562480982407</v>
      </c>
      <c r="W689" s="23">
        <f t="shared" si="236"/>
        <v>943.63000000000011</v>
      </c>
      <c r="X689" s="23">
        <f t="shared" si="242"/>
        <v>941.54133333333323</v>
      </c>
      <c r="Y689" s="23">
        <f t="shared" si="243"/>
        <v>933.9426666666667</v>
      </c>
      <c r="Z689" s="23">
        <f t="shared" si="244"/>
        <v>0.81361168494280545</v>
      </c>
      <c r="AA689" s="47">
        <f t="shared" si="237"/>
        <v>1.0372513944467698</v>
      </c>
      <c r="AB689" s="24"/>
      <c r="AC689" s="32">
        <f t="shared" si="231"/>
        <v>0.99501384565233542</v>
      </c>
      <c r="AD689" s="49">
        <f t="shared" si="241"/>
        <v>-0.22450000000000001</v>
      </c>
      <c r="AE689" s="32"/>
      <c r="AF689" s="32"/>
      <c r="AG689" s="20"/>
    </row>
    <row r="690" spans="1:33">
      <c r="A690" s="10">
        <f>Weekly!B690</f>
        <v>1963.1841196146518</v>
      </c>
      <c r="B690" s="1">
        <f>Weekly!C690</f>
        <v>65.33</v>
      </c>
      <c r="C690" s="6"/>
      <c r="D690" s="14"/>
      <c r="F690" s="23">
        <f t="shared" si="232"/>
        <v>1967.378894994145</v>
      </c>
      <c r="G690" s="23">
        <f t="shared" si="233"/>
        <v>1967.3919919555954</v>
      </c>
      <c r="H690" s="23">
        <f t="shared" si="238"/>
        <v>91.525000000000006</v>
      </c>
      <c r="I690" s="23">
        <f t="shared" si="245"/>
        <v>91.598333333333343</v>
      </c>
      <c r="J690" s="23">
        <f t="shared" si="246"/>
        <v>91.921111111111088</v>
      </c>
      <c r="K690" s="23">
        <f t="shared" si="247"/>
        <v>-0.35114651452329282</v>
      </c>
      <c r="L690" s="54">
        <f t="shared" si="239"/>
        <v>-0.43092506859744306</v>
      </c>
      <c r="M690" s="24"/>
      <c r="N690" s="32">
        <f t="shared" si="230"/>
        <v>-7.6811758182371275E-3</v>
      </c>
      <c r="O690" s="32">
        <f t="shared" si="240"/>
        <v>-0.16400000000000001</v>
      </c>
      <c r="P690" s="32"/>
      <c r="Q690" s="42"/>
      <c r="R690" s="32"/>
      <c r="S690" s="20"/>
      <c r="U690" s="23">
        <f t="shared" si="234"/>
        <v>2003.3955389825917</v>
      </c>
      <c r="V690" s="23">
        <f t="shared" si="235"/>
        <v>2003.4348298669427</v>
      </c>
      <c r="W690" s="23">
        <f t="shared" si="236"/>
        <v>987.06999999999994</v>
      </c>
      <c r="X690" s="23">
        <f t="shared" si="242"/>
        <v>974.88666666666666</v>
      </c>
      <c r="Y690" s="23">
        <f t="shared" si="243"/>
        <v>949.43238888888902</v>
      </c>
      <c r="Z690" s="23">
        <f t="shared" si="244"/>
        <v>2.680999518835292</v>
      </c>
      <c r="AA690" s="47">
        <f t="shared" si="237"/>
        <v>3.9642223660768305</v>
      </c>
      <c r="AB690" s="24"/>
      <c r="AC690" s="32">
        <f t="shared" si="231"/>
        <v>0.69811519102773412</v>
      </c>
      <c r="AD690" s="49">
        <f t="shared" si="241"/>
        <v>-0.22450000000000001</v>
      </c>
      <c r="AE690" s="32"/>
      <c r="AF690" s="32"/>
      <c r="AG690" s="20"/>
    </row>
    <row r="691" spans="1:33">
      <c r="A691" s="10">
        <f>Weekly!B691</f>
        <v>1963.2032845701617</v>
      </c>
      <c r="B691" s="1">
        <f>Weekly!C691</f>
        <v>65.930000000000007</v>
      </c>
      <c r="C691" s="6"/>
      <c r="D691" s="14"/>
      <c r="F691" s="23">
        <f t="shared" si="232"/>
        <v>1967.4050889170455</v>
      </c>
      <c r="G691" s="23">
        <f t="shared" si="233"/>
        <v>1967.4181858784959</v>
      </c>
      <c r="H691" s="23">
        <f t="shared" si="238"/>
        <v>89.79</v>
      </c>
      <c r="I691" s="23">
        <f t="shared" si="245"/>
        <v>90.958333333333329</v>
      </c>
      <c r="J691" s="23">
        <f t="shared" si="246"/>
        <v>92.119444444444454</v>
      </c>
      <c r="K691" s="23">
        <f t="shared" si="247"/>
        <v>-1.260440852757605</v>
      </c>
      <c r="L691" s="54">
        <f t="shared" si="239"/>
        <v>-2.5287217682356866</v>
      </c>
      <c r="M691" s="24"/>
      <c r="N691" s="32">
        <f t="shared" si="230"/>
        <v>0.63688452496958436</v>
      </c>
      <c r="O691" s="32">
        <f t="shared" si="240"/>
        <v>-0.16400000000000001</v>
      </c>
      <c r="P691" s="32"/>
      <c r="Q691" s="42"/>
      <c r="R691" s="32"/>
      <c r="S691" s="20"/>
      <c r="U691" s="23">
        <f t="shared" si="234"/>
        <v>2003.4741207512936</v>
      </c>
      <c r="V691" s="23">
        <f t="shared" si="235"/>
        <v>2003.5134116356446</v>
      </c>
      <c r="W691" s="23">
        <f t="shared" si="236"/>
        <v>993.96</v>
      </c>
      <c r="X691" s="23">
        <f t="shared" si="242"/>
        <v>988.79916666666668</v>
      </c>
      <c r="Y691" s="23">
        <f t="shared" si="243"/>
        <v>972.46794444444458</v>
      </c>
      <c r="Z691" s="23">
        <f t="shared" si="244"/>
        <v>1.6793584112998028</v>
      </c>
      <c r="AA691" s="47">
        <f t="shared" si="237"/>
        <v>2.2100528534987784</v>
      </c>
      <c r="AB691" s="24"/>
      <c r="AC691" s="32">
        <f t="shared" si="231"/>
        <v>7.4560679835762228E-2</v>
      </c>
      <c r="AD691" s="49">
        <f t="shared" si="241"/>
        <v>-0.22450000000000001</v>
      </c>
      <c r="AE691" s="32"/>
      <c r="AF691" s="32"/>
      <c r="AG691" s="20"/>
    </row>
    <row r="692" spans="1:33">
      <c r="A692" s="10">
        <f>Weekly!B692</f>
        <v>1963.2224495256717</v>
      </c>
      <c r="B692" s="1">
        <f>Weekly!C692</f>
        <v>66.19</v>
      </c>
      <c r="C692" s="6"/>
      <c r="D692" s="14"/>
      <c r="F692" s="23">
        <f t="shared" si="232"/>
        <v>1967.4312828399461</v>
      </c>
      <c r="G692" s="23">
        <f t="shared" si="233"/>
        <v>1967.4443798013965</v>
      </c>
      <c r="H692" s="23">
        <f t="shared" si="238"/>
        <v>91.56</v>
      </c>
      <c r="I692" s="23">
        <f t="shared" si="245"/>
        <v>91.206666666666663</v>
      </c>
      <c r="J692" s="23">
        <f t="shared" si="246"/>
        <v>92.217777777777783</v>
      </c>
      <c r="K692" s="23">
        <f t="shared" si="247"/>
        <v>-1.096438382572662</v>
      </c>
      <c r="L692" s="54">
        <f t="shared" si="239"/>
        <v>-0.7132873873439749</v>
      </c>
      <c r="M692" s="24"/>
      <c r="N692" s="32">
        <f t="shared" si="230"/>
        <v>0.98344487834332361</v>
      </c>
      <c r="O692" s="32">
        <f t="shared" si="240"/>
        <v>-0.16400000000000001</v>
      </c>
      <c r="P692" s="32"/>
      <c r="Q692" s="42"/>
      <c r="R692" s="32"/>
      <c r="S692" s="20"/>
      <c r="U692" s="23">
        <f t="shared" si="234"/>
        <v>2003.5527025199956</v>
      </c>
      <c r="V692" s="23">
        <f t="shared" si="235"/>
        <v>2003.5919934043466</v>
      </c>
      <c r="W692" s="23">
        <f t="shared" si="236"/>
        <v>985.36749999999995</v>
      </c>
      <c r="X692" s="23">
        <f t="shared" si="242"/>
        <v>1000.1366666666667</v>
      </c>
      <c r="Y692" s="23">
        <f t="shared" si="243"/>
        <v>994.90322222222233</v>
      </c>
      <c r="Z692" s="23">
        <f t="shared" si="244"/>
        <v>0.52602547941846822</v>
      </c>
      <c r="AA692" s="47">
        <f t="shared" si="237"/>
        <v>-0.9584572659161128</v>
      </c>
      <c r="AB692" s="24"/>
      <c r="AC692" s="32">
        <f t="shared" si="231"/>
        <v>-0.58388160210094442</v>
      </c>
      <c r="AD692" s="49">
        <f t="shared" si="241"/>
        <v>-0.22450000000000001</v>
      </c>
      <c r="AE692" s="32"/>
      <c r="AF692" s="32"/>
      <c r="AG692" s="20"/>
    </row>
    <row r="693" spans="1:33">
      <c r="A693" s="10">
        <f>Weekly!B693</f>
        <v>1963.2416144811816</v>
      </c>
      <c r="B693" s="1">
        <f>Weekly!C693</f>
        <v>66.569999999999993</v>
      </c>
      <c r="C693" s="6"/>
      <c r="D693" s="14"/>
      <c r="F693" s="23">
        <f t="shared" si="232"/>
        <v>1967.4574767628467</v>
      </c>
      <c r="G693" s="23">
        <f t="shared" si="233"/>
        <v>1967.4705737242971</v>
      </c>
      <c r="H693" s="23">
        <f t="shared" si="238"/>
        <v>92.27000000000001</v>
      </c>
      <c r="I693" s="23">
        <f t="shared" si="245"/>
        <v>91.490000000000009</v>
      </c>
      <c r="J693" s="23">
        <f t="shared" si="246"/>
        <v>92.223333333333329</v>
      </c>
      <c r="K693" s="23">
        <f t="shared" si="247"/>
        <v>-0.79517114251633769</v>
      </c>
      <c r="L693" s="54">
        <f t="shared" si="239"/>
        <v>5.0601799978333695E-2</v>
      </c>
      <c r="M693" s="24"/>
      <c r="N693" s="32">
        <f t="shared" si="230"/>
        <v>0.86984044337132915</v>
      </c>
      <c r="O693" s="32">
        <f t="shared" si="240"/>
        <v>-0.16400000000000001</v>
      </c>
      <c r="P693" s="32"/>
      <c r="Q693" s="42"/>
      <c r="R693" s="32"/>
      <c r="S693" s="20"/>
      <c r="U693" s="23">
        <f t="shared" si="234"/>
        <v>2003.6312842886975</v>
      </c>
      <c r="V693" s="23">
        <f t="shared" si="235"/>
        <v>2003.6705751730485</v>
      </c>
      <c r="W693" s="23">
        <f t="shared" si="236"/>
        <v>1021.0825</v>
      </c>
      <c r="X693" s="23">
        <f t="shared" si="242"/>
        <v>1010.8233333333333</v>
      </c>
      <c r="Y693" s="23">
        <f t="shared" si="243"/>
        <v>1018.2141666666666</v>
      </c>
      <c r="Z693" s="23">
        <f t="shared" si="244"/>
        <v>-0.72586235541475252</v>
      </c>
      <c r="AA693" s="47">
        <f t="shared" si="237"/>
        <v>0.28170235960509604</v>
      </c>
      <c r="AB693" s="24"/>
      <c r="AC693" s="32">
        <f t="shared" si="231"/>
        <v>-0.96911919329395657</v>
      </c>
      <c r="AD693" s="49">
        <f t="shared" si="241"/>
        <v>-0.22450000000000001</v>
      </c>
      <c r="AE693" s="32"/>
      <c r="AF693" s="32"/>
      <c r="AG693" s="20"/>
    </row>
    <row r="694" spans="1:33">
      <c r="A694" s="10">
        <f>Weekly!B694</f>
        <v>1963.2607794366916</v>
      </c>
      <c r="B694" s="1">
        <f>Weekly!C694</f>
        <v>68.28</v>
      </c>
      <c r="C694" s="6"/>
      <c r="D694" s="14"/>
      <c r="F694" s="23">
        <f t="shared" si="232"/>
        <v>1967.4836706857473</v>
      </c>
      <c r="G694" s="23">
        <f t="shared" si="233"/>
        <v>1967.4967676471977</v>
      </c>
      <c r="H694" s="23">
        <f t="shared" si="238"/>
        <v>90.64</v>
      </c>
      <c r="I694" s="23">
        <f t="shared" si="245"/>
        <v>91.708333333333329</v>
      </c>
      <c r="J694" s="23">
        <f t="shared" si="246"/>
        <v>92.446666666666658</v>
      </c>
      <c r="K694" s="23">
        <f t="shared" si="247"/>
        <v>-0.79865868608927082</v>
      </c>
      <c r="L694" s="54">
        <f t="shared" si="239"/>
        <v>-1.9542799451936155</v>
      </c>
      <c r="M694" s="24"/>
      <c r="N694" s="32">
        <f t="shared" si="230"/>
        <v>0.34922799774904079</v>
      </c>
      <c r="O694" s="32">
        <f t="shared" si="240"/>
        <v>-0.16400000000000001</v>
      </c>
      <c r="P694" s="32"/>
      <c r="Q694" s="42"/>
      <c r="R694" s="32"/>
      <c r="S694" s="20"/>
      <c r="U694" s="23">
        <f t="shared" si="234"/>
        <v>2003.7098660573995</v>
      </c>
      <c r="V694" s="23">
        <f t="shared" si="235"/>
        <v>2003.7491569417505</v>
      </c>
      <c r="W694" s="23">
        <f t="shared" si="236"/>
        <v>1026.02</v>
      </c>
      <c r="X694" s="23">
        <f t="shared" si="242"/>
        <v>1030.9658333333334</v>
      </c>
      <c r="Y694" s="23">
        <f t="shared" si="243"/>
        <v>1040.0570555555557</v>
      </c>
      <c r="Z694" s="23">
        <f t="shared" si="244"/>
        <v>-0.87410802836832557</v>
      </c>
      <c r="AA694" s="47">
        <f t="shared" si="237"/>
        <v>-1.3496428374362379</v>
      </c>
      <c r="AB694" s="24"/>
      <c r="AC694" s="32">
        <f t="shared" si="231"/>
        <v>-0.90089514338547971</v>
      </c>
      <c r="AD694" s="49">
        <f t="shared" si="241"/>
        <v>-0.22450000000000001</v>
      </c>
      <c r="AE694" s="32"/>
      <c r="AF694" s="32"/>
      <c r="AG694" s="20"/>
    </row>
    <row r="695" spans="1:33">
      <c r="A695" s="10">
        <f>Weekly!B695</f>
        <v>1963.2799443922015</v>
      </c>
      <c r="B695" s="1">
        <f>Weekly!C695</f>
        <v>68.77</v>
      </c>
      <c r="C695" s="6"/>
      <c r="D695" s="14"/>
      <c r="F695" s="23">
        <f t="shared" si="232"/>
        <v>1967.5098646086478</v>
      </c>
      <c r="G695" s="23">
        <f t="shared" si="233"/>
        <v>1967.5229615700982</v>
      </c>
      <c r="H695" s="23">
        <f t="shared" si="238"/>
        <v>92.215000000000003</v>
      </c>
      <c r="I695" s="23">
        <f t="shared" si="245"/>
        <v>92.298333333333346</v>
      </c>
      <c r="J695" s="23">
        <f t="shared" si="246"/>
        <v>92.808333333333337</v>
      </c>
      <c r="K695" s="23">
        <f t="shared" si="247"/>
        <v>-0.54951961928705328</v>
      </c>
      <c r="L695" s="54">
        <f t="shared" si="239"/>
        <v>-0.63931040675226924</v>
      </c>
      <c r="M695" s="24"/>
      <c r="N695" s="32">
        <f t="shared" si="230"/>
        <v>-0.33479210925554587</v>
      </c>
      <c r="O695" s="32">
        <f t="shared" si="240"/>
        <v>-0.16400000000000001</v>
      </c>
      <c r="P695" s="32"/>
      <c r="Q695" s="42"/>
      <c r="R695" s="32"/>
      <c r="S695" s="20"/>
      <c r="U695" s="23">
        <f t="shared" si="234"/>
        <v>2003.7884478261014</v>
      </c>
      <c r="V695" s="23">
        <f t="shared" si="235"/>
        <v>2003.8277387104524</v>
      </c>
      <c r="W695" s="23">
        <f t="shared" si="236"/>
        <v>1045.7950000000001</v>
      </c>
      <c r="X695" s="23">
        <f t="shared" si="242"/>
        <v>1043.0316666666668</v>
      </c>
      <c r="Y695" s="23">
        <f t="shared" si="243"/>
        <v>1057.2292777777777</v>
      </c>
      <c r="Z695" s="23">
        <f t="shared" si="244"/>
        <v>-1.3429074855884959</v>
      </c>
      <c r="AA695" s="47">
        <f t="shared" si="237"/>
        <v>-1.0815324564045103</v>
      </c>
      <c r="AB695" s="24"/>
      <c r="AC695" s="32">
        <f t="shared" si="231"/>
        <v>-0.41113224355349248</v>
      </c>
      <c r="AD695" s="49">
        <f t="shared" si="241"/>
        <v>-0.22450000000000001</v>
      </c>
      <c r="AE695" s="32"/>
      <c r="AF695" s="32"/>
      <c r="AG695" s="20"/>
    </row>
    <row r="696" spans="1:33">
      <c r="A696" s="10">
        <f>Weekly!B696</f>
        <v>1963.2991093477115</v>
      </c>
      <c r="B696" s="1">
        <f>Weekly!C696</f>
        <v>69.23</v>
      </c>
      <c r="C696" s="6"/>
      <c r="D696" s="14"/>
      <c r="F696" s="23">
        <f t="shared" si="232"/>
        <v>1967.5360585315484</v>
      </c>
      <c r="G696" s="23">
        <f t="shared" si="233"/>
        <v>1967.5491554929988</v>
      </c>
      <c r="H696" s="23">
        <f t="shared" si="238"/>
        <v>94.04</v>
      </c>
      <c r="I696" s="23">
        <f t="shared" si="245"/>
        <v>93.581666666666663</v>
      </c>
      <c r="J696" s="23">
        <f t="shared" si="246"/>
        <v>93.131666666666675</v>
      </c>
      <c r="K696" s="23">
        <f t="shared" si="247"/>
        <v>0.48318688594999326</v>
      </c>
      <c r="L696" s="54">
        <f t="shared" si="239"/>
        <v>0.97532167719536211</v>
      </c>
      <c r="M696" s="24"/>
      <c r="N696" s="32">
        <f t="shared" si="230"/>
        <v>-0.86215926754080696</v>
      </c>
      <c r="O696" s="32">
        <f t="shared" si="240"/>
        <v>-0.16400000000000001</v>
      </c>
      <c r="P696" s="32"/>
      <c r="Q696" s="42"/>
      <c r="R696" s="32"/>
      <c r="S696" s="20"/>
      <c r="U696" s="23">
        <f t="shared" si="234"/>
        <v>2003.8670295948034</v>
      </c>
      <c r="V696" s="23">
        <f t="shared" si="235"/>
        <v>2003.9063204791544</v>
      </c>
      <c r="W696" s="23">
        <f t="shared" si="236"/>
        <v>1057.28</v>
      </c>
      <c r="X696" s="23">
        <f t="shared" si="242"/>
        <v>1068.9324999999999</v>
      </c>
      <c r="Y696" s="23">
        <f t="shared" si="243"/>
        <v>1071.7606666666668</v>
      </c>
      <c r="Z696" s="23">
        <f t="shared" si="244"/>
        <v>-0.26388043101664982</v>
      </c>
      <c r="AA696" s="47">
        <f t="shared" si="237"/>
        <v>-1.3511101048057528</v>
      </c>
      <c r="AB696" s="24"/>
      <c r="AC696" s="32">
        <f t="shared" si="231"/>
        <v>0.27100400226272892</v>
      </c>
      <c r="AD696" s="49">
        <f t="shared" si="241"/>
        <v>-0.22450000000000001</v>
      </c>
      <c r="AE696" s="32"/>
      <c r="AF696" s="32"/>
      <c r="AG696" s="20"/>
    </row>
    <row r="697" spans="1:33">
      <c r="A697" s="10">
        <f>Weekly!B697</f>
        <v>1963.3182743032214</v>
      </c>
      <c r="B697" s="1">
        <f>Weekly!C697</f>
        <v>69.7</v>
      </c>
      <c r="C697" s="6"/>
      <c r="D697" s="14"/>
      <c r="F697" s="23">
        <f t="shared" si="232"/>
        <v>1967.562252454449</v>
      </c>
      <c r="G697" s="23">
        <f t="shared" si="233"/>
        <v>1967.5753494158994</v>
      </c>
      <c r="H697" s="23">
        <f t="shared" si="238"/>
        <v>94.49</v>
      </c>
      <c r="I697" s="23">
        <f t="shared" si="245"/>
        <v>94.673333333333332</v>
      </c>
      <c r="J697" s="23">
        <f t="shared" si="246"/>
        <v>93.405000000000001</v>
      </c>
      <c r="K697" s="23">
        <f t="shared" si="247"/>
        <v>1.35788590903414</v>
      </c>
      <c r="L697" s="54">
        <f t="shared" si="239"/>
        <v>1.1616080509608606</v>
      </c>
      <c r="M697" s="24"/>
      <c r="N697" s="32">
        <f t="shared" si="230"/>
        <v>-0.98611252271382199</v>
      </c>
      <c r="O697" s="32">
        <f t="shared" si="240"/>
        <v>-0.16400000000000001</v>
      </c>
      <c r="P697" s="32"/>
      <c r="Q697" s="42"/>
      <c r="R697" s="32"/>
      <c r="S697" s="20"/>
      <c r="U697" s="23">
        <f t="shared" si="234"/>
        <v>2003.9456113635053</v>
      </c>
      <c r="V697" s="23">
        <f t="shared" si="235"/>
        <v>2003.9849022478563</v>
      </c>
      <c r="W697" s="23">
        <f t="shared" si="236"/>
        <v>1103.7225000000001</v>
      </c>
      <c r="X697" s="23">
        <f t="shared" si="242"/>
        <v>1100.4061666666666</v>
      </c>
      <c r="Y697" s="23">
        <f t="shared" si="243"/>
        <v>1086.7534444444443</v>
      </c>
      <c r="Z697" s="23">
        <f t="shared" si="244"/>
        <v>1.2562851575963263</v>
      </c>
      <c r="AA697" s="47">
        <f t="shared" si="237"/>
        <v>1.5614448375850687</v>
      </c>
      <c r="AB697" s="24"/>
      <c r="AC697" s="32">
        <f t="shared" si="231"/>
        <v>0.82633446354647222</v>
      </c>
      <c r="AD697" s="49">
        <f t="shared" si="241"/>
        <v>-0.22450000000000001</v>
      </c>
      <c r="AE697" s="32"/>
      <c r="AF697" s="32"/>
      <c r="AG697" s="20"/>
    </row>
    <row r="698" spans="1:33">
      <c r="A698" s="10">
        <f>Weekly!B698</f>
        <v>1963.3374392587314</v>
      </c>
      <c r="B698" s="1">
        <f>Weekly!C698</f>
        <v>70.03</v>
      </c>
      <c r="C698" s="6"/>
      <c r="D698" s="14"/>
      <c r="F698" s="23">
        <f t="shared" si="232"/>
        <v>1967.5884463773496</v>
      </c>
      <c r="G698" s="23">
        <f t="shared" si="233"/>
        <v>1967.6015433388</v>
      </c>
      <c r="H698" s="23">
        <f t="shared" si="238"/>
        <v>95.490000000000009</v>
      </c>
      <c r="I698" s="23">
        <f t="shared" si="245"/>
        <v>94.92</v>
      </c>
      <c r="J698" s="23">
        <f t="shared" si="246"/>
        <v>93.849444444444458</v>
      </c>
      <c r="K698" s="23">
        <f t="shared" si="247"/>
        <v>1.140715922073765</v>
      </c>
      <c r="L698" s="54">
        <f t="shared" si="239"/>
        <v>1.7480716750824188</v>
      </c>
      <c r="M698" s="24"/>
      <c r="N698" s="32">
        <f t="shared" si="230"/>
        <v>-0.64865276909250513</v>
      </c>
      <c r="O698" s="32">
        <f t="shared" si="240"/>
        <v>-0.16400000000000001</v>
      </c>
      <c r="P698" s="32"/>
      <c r="Q698" s="42"/>
      <c r="R698" s="32"/>
      <c r="S698" s="20"/>
      <c r="U698" s="23">
        <f t="shared" si="234"/>
        <v>2004.0241931322073</v>
      </c>
      <c r="V698" s="23">
        <f t="shared" si="235"/>
        <v>2004.0634840165583</v>
      </c>
      <c r="W698" s="23">
        <f t="shared" si="236"/>
        <v>1140.2159999999999</v>
      </c>
      <c r="X698" s="23">
        <f t="shared" si="242"/>
        <v>1128.5195000000001</v>
      </c>
      <c r="Y698" s="23">
        <f t="shared" si="243"/>
        <v>1096.4231666666667</v>
      </c>
      <c r="Z698" s="23">
        <f t="shared" si="244"/>
        <v>2.9273673075435269</v>
      </c>
      <c r="AA698" s="47">
        <f t="shared" si="237"/>
        <v>3.9941543251472478</v>
      </c>
      <c r="AB698" s="24"/>
      <c r="AC698" s="32">
        <f t="shared" si="231"/>
        <v>0.99501384565295758</v>
      </c>
      <c r="AD698" s="49">
        <f t="shared" si="241"/>
        <v>-0.22450000000000001</v>
      </c>
      <c r="AE698" s="32"/>
      <c r="AF698" s="32"/>
      <c r="AG698" s="20"/>
    </row>
    <row r="699" spans="1:33">
      <c r="A699" s="10">
        <f>Weekly!B699</f>
        <v>1963.3566042142413</v>
      </c>
      <c r="B699" s="1">
        <f>Weekly!C699</f>
        <v>70.52</v>
      </c>
      <c r="C699" s="6"/>
      <c r="D699" s="14"/>
      <c r="F699" s="23">
        <f t="shared" si="232"/>
        <v>1967.6146403002501</v>
      </c>
      <c r="G699" s="23">
        <f t="shared" si="233"/>
        <v>1967.6277372617005</v>
      </c>
      <c r="H699" s="23">
        <f t="shared" si="238"/>
        <v>94.78</v>
      </c>
      <c r="I699" s="23">
        <f t="shared" si="245"/>
        <v>94.323333333333338</v>
      </c>
      <c r="J699" s="23">
        <f t="shared" si="246"/>
        <v>94.54</v>
      </c>
      <c r="K699" s="23">
        <f t="shared" si="247"/>
        <v>-0.22917988858331961</v>
      </c>
      <c r="L699" s="54">
        <f t="shared" si="239"/>
        <v>0.25386079966152053</v>
      </c>
      <c r="M699" s="24"/>
      <c r="N699" s="32">
        <f t="shared" si="230"/>
        <v>-7.6811758425869544E-3</v>
      </c>
      <c r="O699" s="32">
        <f t="shared" si="240"/>
        <v>-0.16400000000000001</v>
      </c>
      <c r="P699" s="32"/>
      <c r="Q699" s="42"/>
      <c r="R699" s="32"/>
      <c r="S699" s="20"/>
      <c r="U699" s="23">
        <f t="shared" si="234"/>
        <v>2004.1027749009093</v>
      </c>
      <c r="V699" s="23">
        <f t="shared" si="235"/>
        <v>2004.1420657852602</v>
      </c>
      <c r="W699" s="23">
        <f t="shared" si="236"/>
        <v>1141.6199999999999</v>
      </c>
      <c r="X699" s="23">
        <f t="shared" si="242"/>
        <v>1135.5261666666665</v>
      </c>
      <c r="Y699" s="23">
        <f t="shared" si="243"/>
        <v>1108.2903888888889</v>
      </c>
      <c r="Z699" s="23">
        <f t="shared" si="244"/>
        <v>2.4574586273443</v>
      </c>
      <c r="AA699" s="47">
        <f t="shared" si="237"/>
        <v>3.0072994808269859</v>
      </c>
      <c r="AB699" s="24"/>
      <c r="AC699" s="32">
        <f t="shared" si="231"/>
        <v>0.69811519103220099</v>
      </c>
      <c r="AD699" s="49">
        <f t="shared" si="241"/>
        <v>-0.22450000000000001</v>
      </c>
      <c r="AE699" s="32"/>
      <c r="AF699" s="32"/>
      <c r="AG699" s="20"/>
    </row>
    <row r="700" spans="1:33">
      <c r="A700" s="10">
        <f>Weekly!B700</f>
        <v>1963.3757691697513</v>
      </c>
      <c r="B700" s="1">
        <f>Weekly!C700</f>
        <v>70.290000000000006</v>
      </c>
      <c r="C700" s="6"/>
      <c r="D700" s="14"/>
      <c r="F700" s="23">
        <f t="shared" si="232"/>
        <v>1967.6408342231507</v>
      </c>
      <c r="G700" s="23">
        <f t="shared" si="233"/>
        <v>1967.6539311846011</v>
      </c>
      <c r="H700" s="23">
        <f t="shared" si="238"/>
        <v>92.7</v>
      </c>
      <c r="I700" s="23">
        <f t="shared" si="245"/>
        <v>93.833333333333329</v>
      </c>
      <c r="J700" s="23">
        <f t="shared" si="246"/>
        <v>95.100555555555559</v>
      </c>
      <c r="K700" s="23">
        <f t="shared" si="247"/>
        <v>-1.3325076965317484</v>
      </c>
      <c r="L700" s="54">
        <f t="shared" si="239"/>
        <v>-2.5242287403391739</v>
      </c>
      <c r="M700" s="24"/>
      <c r="N700" s="32">
        <f t="shared" si="230"/>
        <v>0.63688452495081105</v>
      </c>
      <c r="O700" s="32">
        <f t="shared" si="240"/>
        <v>-0.16400000000000001</v>
      </c>
      <c r="P700" s="32"/>
      <c r="Q700" s="42"/>
      <c r="R700" s="32"/>
      <c r="S700" s="20"/>
      <c r="U700" s="23">
        <f t="shared" si="234"/>
        <v>2004.1813566696112</v>
      </c>
      <c r="V700" s="23">
        <f t="shared" si="235"/>
        <v>2004.2206475539622</v>
      </c>
      <c r="W700" s="23">
        <f t="shared" si="236"/>
        <v>1124.7425000000001</v>
      </c>
      <c r="X700" s="23">
        <f t="shared" si="242"/>
        <v>1128.8883333333333</v>
      </c>
      <c r="Y700" s="23">
        <f t="shared" si="243"/>
        <v>1114.3720555555558</v>
      </c>
      <c r="Z700" s="23">
        <f t="shared" si="244"/>
        <v>1.3026419412985657</v>
      </c>
      <c r="AA700" s="47">
        <f t="shared" si="237"/>
        <v>0.93060880275521729</v>
      </c>
      <c r="AB700" s="24"/>
      <c r="AC700" s="32">
        <f t="shared" si="231"/>
        <v>7.4560679841983668E-2</v>
      </c>
      <c r="AD700" s="49">
        <f t="shared" si="241"/>
        <v>-0.22450000000000001</v>
      </c>
      <c r="AE700" s="32"/>
      <c r="AF700" s="32"/>
      <c r="AG700" s="20"/>
    </row>
    <row r="701" spans="1:33">
      <c r="A701" s="10">
        <f>Weekly!B701</f>
        <v>1963.3949341252612</v>
      </c>
      <c r="B701" s="1">
        <f>Weekly!C701</f>
        <v>70.02</v>
      </c>
      <c r="C701" s="6"/>
      <c r="D701" s="14"/>
      <c r="F701" s="23">
        <f t="shared" si="232"/>
        <v>1967.6670281460513</v>
      </c>
      <c r="G701" s="23">
        <f t="shared" si="233"/>
        <v>1967.6801251075017</v>
      </c>
      <c r="H701" s="23">
        <f t="shared" si="238"/>
        <v>94.02000000000001</v>
      </c>
      <c r="I701" s="23">
        <f t="shared" si="245"/>
        <v>94.33</v>
      </c>
      <c r="J701" s="23">
        <f t="shared" si="246"/>
        <v>95.318333333333328</v>
      </c>
      <c r="K701" s="23">
        <f t="shared" si="247"/>
        <v>-1.0368764316063706</v>
      </c>
      <c r="L701" s="54">
        <f t="shared" si="239"/>
        <v>-1.3621024287038042</v>
      </c>
      <c r="M701" s="24"/>
      <c r="N701" s="32">
        <f t="shared" si="230"/>
        <v>0.98344487833891114</v>
      </c>
      <c r="O701" s="32">
        <f t="shared" si="240"/>
        <v>-0.16400000000000001</v>
      </c>
      <c r="P701" s="32"/>
      <c r="Q701" s="42"/>
      <c r="R701" s="32"/>
      <c r="S701" s="20"/>
      <c r="U701" s="23">
        <f t="shared" si="234"/>
        <v>2004.2599384383132</v>
      </c>
      <c r="V701" s="23">
        <f t="shared" si="235"/>
        <v>2004.2992293226641</v>
      </c>
      <c r="W701" s="23">
        <f t="shared" si="236"/>
        <v>1120.3025</v>
      </c>
      <c r="X701" s="23">
        <f t="shared" si="242"/>
        <v>1117.7183333333335</v>
      </c>
      <c r="Y701" s="23">
        <f t="shared" si="243"/>
        <v>1117.3101111111109</v>
      </c>
      <c r="Z701" s="23">
        <f t="shared" si="244"/>
        <v>3.6536161103617459E-2</v>
      </c>
      <c r="AA701" s="47">
        <f t="shared" si="237"/>
        <v>0.26782080096932059</v>
      </c>
      <c r="AB701" s="24"/>
      <c r="AC701" s="32">
        <f t="shared" si="231"/>
        <v>-0.58388160209587947</v>
      </c>
      <c r="AD701" s="49">
        <f t="shared" si="241"/>
        <v>-0.22450000000000001</v>
      </c>
      <c r="AE701" s="32"/>
      <c r="AF701" s="32"/>
      <c r="AG701" s="20"/>
    </row>
    <row r="702" spans="1:33">
      <c r="A702" s="10">
        <f>Weekly!B702</f>
        <v>1963.4140990807712</v>
      </c>
      <c r="B702" s="1">
        <f>Weekly!C702</f>
        <v>70.8</v>
      </c>
      <c r="C702" s="6"/>
      <c r="D702" s="14"/>
      <c r="F702" s="23">
        <f t="shared" si="232"/>
        <v>1967.6932220689519</v>
      </c>
      <c r="G702" s="23">
        <f t="shared" si="233"/>
        <v>1967.7063190304023</v>
      </c>
      <c r="H702" s="23">
        <f t="shared" si="238"/>
        <v>96.27</v>
      </c>
      <c r="I702" s="23">
        <f t="shared" si="245"/>
        <v>95.714999999999989</v>
      </c>
      <c r="J702" s="23">
        <f t="shared" si="246"/>
        <v>95.393888888888881</v>
      </c>
      <c r="K702" s="23">
        <f t="shared" si="247"/>
        <v>0.33661601896231019</v>
      </c>
      <c r="L702" s="54">
        <f t="shared" si="239"/>
        <v>0.91841429395080887</v>
      </c>
      <c r="M702" s="24"/>
      <c r="N702" s="32">
        <f t="shared" si="230"/>
        <v>0.86984044338328603</v>
      </c>
      <c r="O702" s="32">
        <f t="shared" si="240"/>
        <v>-0.16400000000000001</v>
      </c>
      <c r="P702" s="32"/>
      <c r="Q702" s="42"/>
      <c r="R702" s="32"/>
      <c r="S702" s="20"/>
      <c r="U702" s="23">
        <f t="shared" si="234"/>
        <v>2004.3385202070151</v>
      </c>
      <c r="V702" s="23">
        <f t="shared" si="235"/>
        <v>2004.3778110913661</v>
      </c>
      <c r="W702" s="23">
        <f t="shared" si="236"/>
        <v>1108.1100000000001</v>
      </c>
      <c r="X702" s="23">
        <f t="shared" si="242"/>
        <v>1120.4125000000001</v>
      </c>
      <c r="Y702" s="23">
        <f t="shared" si="243"/>
        <v>1119.0134444444443</v>
      </c>
      <c r="Z702" s="23">
        <f t="shared" si="244"/>
        <v>0.12502580397955043</v>
      </c>
      <c r="AA702" s="47">
        <f t="shared" si="237"/>
        <v>-0.97438011121103729</v>
      </c>
      <c r="AB702" s="24"/>
      <c r="AC702" s="32">
        <f t="shared" si="231"/>
        <v>-0.96911919329241814</v>
      </c>
      <c r="AD702" s="49">
        <f t="shared" si="241"/>
        <v>-0.22450000000000001</v>
      </c>
      <c r="AE702" s="32"/>
      <c r="AF702" s="32"/>
      <c r="AG702" s="20"/>
    </row>
    <row r="703" spans="1:33">
      <c r="A703" s="10">
        <f>Weekly!B703</f>
        <v>1963.4332640362811</v>
      </c>
      <c r="B703" s="1">
        <f>Weekly!C703</f>
        <v>70.41</v>
      </c>
      <c r="C703" s="6"/>
      <c r="D703" s="14"/>
      <c r="F703" s="23">
        <f t="shared" si="232"/>
        <v>1967.7194159918524</v>
      </c>
      <c r="G703" s="23">
        <f t="shared" si="233"/>
        <v>1967.7325129533028</v>
      </c>
      <c r="H703" s="23">
        <f t="shared" si="238"/>
        <v>96.85499999999999</v>
      </c>
      <c r="I703" s="23">
        <f t="shared" si="245"/>
        <v>96.795000000000002</v>
      </c>
      <c r="J703" s="23">
        <f t="shared" si="246"/>
        <v>94.981666666666655</v>
      </c>
      <c r="K703" s="23">
        <f t="shared" si="247"/>
        <v>1.9091403604204471</v>
      </c>
      <c r="L703" s="54">
        <f t="shared" si="239"/>
        <v>1.9723104458755136</v>
      </c>
      <c r="M703" s="24"/>
      <c r="N703" s="32">
        <f t="shared" si="230"/>
        <v>0.34922799777196473</v>
      </c>
      <c r="O703" s="32">
        <f t="shared" si="240"/>
        <v>-0.16400000000000001</v>
      </c>
      <c r="P703" s="32"/>
      <c r="Q703" s="42"/>
      <c r="R703" s="32"/>
      <c r="S703" s="20"/>
      <c r="U703" s="23">
        <f t="shared" si="234"/>
        <v>2004.4171019757171</v>
      </c>
      <c r="V703" s="23">
        <f t="shared" si="235"/>
        <v>2004.456392860068</v>
      </c>
      <c r="W703" s="23">
        <f t="shared" si="236"/>
        <v>1132.825</v>
      </c>
      <c r="X703" s="23">
        <f t="shared" si="242"/>
        <v>1113.8216666666667</v>
      </c>
      <c r="Y703" s="23">
        <f t="shared" si="243"/>
        <v>1116.1444444444444</v>
      </c>
      <c r="Z703" s="23">
        <f t="shared" si="244"/>
        <v>-0.20810727404855234</v>
      </c>
      <c r="AA703" s="47">
        <f t="shared" si="237"/>
        <v>1.4944800055747498</v>
      </c>
      <c r="AB703" s="24"/>
      <c r="AC703" s="32">
        <f t="shared" si="231"/>
        <v>-0.90089514338818766</v>
      </c>
      <c r="AD703" s="49">
        <f t="shared" si="241"/>
        <v>-0.22450000000000001</v>
      </c>
      <c r="AE703" s="32"/>
      <c r="AF703" s="32"/>
      <c r="AG703" s="20"/>
    </row>
    <row r="704" spans="1:33">
      <c r="A704" s="10">
        <f>Weekly!B704</f>
        <v>1963.4524289917911</v>
      </c>
      <c r="B704" s="1">
        <f>Weekly!C704</f>
        <v>70.25</v>
      </c>
      <c r="C704" s="6"/>
      <c r="D704" s="14"/>
      <c r="F704" s="23">
        <f t="shared" si="232"/>
        <v>1967.745609914753</v>
      </c>
      <c r="G704" s="23">
        <f t="shared" si="233"/>
        <v>1967.7587068762034</v>
      </c>
      <c r="H704" s="23">
        <f t="shared" si="238"/>
        <v>97.26</v>
      </c>
      <c r="I704" s="23">
        <f t="shared" si="245"/>
        <v>96.704999999999998</v>
      </c>
      <c r="J704" s="23">
        <f t="shared" si="246"/>
        <v>94.696111111111108</v>
      </c>
      <c r="K704" s="23">
        <f t="shared" si="247"/>
        <v>2.1214059007468311</v>
      </c>
      <c r="L704" s="54">
        <f t="shared" si="239"/>
        <v>2.7074912145870211</v>
      </c>
      <c r="M704" s="24"/>
      <c r="N704" s="32">
        <f t="shared" si="230"/>
        <v>-0.33479210923249342</v>
      </c>
      <c r="O704" s="32">
        <f t="shared" si="240"/>
        <v>-0.16400000000000001</v>
      </c>
      <c r="P704" s="32"/>
      <c r="Q704" s="42"/>
      <c r="R704" s="32"/>
      <c r="S704" s="20"/>
      <c r="U704" s="23">
        <f t="shared" si="234"/>
        <v>2004.495683744419</v>
      </c>
      <c r="V704" s="23">
        <f t="shared" si="235"/>
        <v>2004.53497462877</v>
      </c>
      <c r="W704" s="23">
        <f t="shared" si="236"/>
        <v>1100.53</v>
      </c>
      <c r="X704" s="23">
        <f t="shared" si="242"/>
        <v>1105.6924999999999</v>
      </c>
      <c r="Y704" s="23">
        <f t="shared" si="243"/>
        <v>1118.9317777777778</v>
      </c>
      <c r="Z704" s="23">
        <f t="shared" si="244"/>
        <v>-1.1832068800540663</v>
      </c>
      <c r="AA704" s="47">
        <f t="shared" si="237"/>
        <v>-1.6445844280447708</v>
      </c>
      <c r="AB704" s="24"/>
      <c r="AC704" s="32">
        <f t="shared" si="231"/>
        <v>-0.4111322435591796</v>
      </c>
      <c r="AD704" s="49">
        <f t="shared" si="241"/>
        <v>-0.22450000000000001</v>
      </c>
      <c r="AE704" s="32"/>
      <c r="AF704" s="32"/>
      <c r="AG704" s="20"/>
    </row>
    <row r="705" spans="1:33">
      <c r="A705" s="10">
        <f>Weekly!B705</f>
        <v>1963.471593947301</v>
      </c>
      <c r="B705" s="1">
        <f>Weekly!C705</f>
        <v>70.25</v>
      </c>
      <c r="C705" s="6"/>
      <c r="D705" s="14"/>
      <c r="F705" s="23">
        <f t="shared" si="232"/>
        <v>1967.7718038376536</v>
      </c>
      <c r="G705" s="23">
        <f t="shared" si="233"/>
        <v>1967.784900799104</v>
      </c>
      <c r="H705" s="23">
        <f t="shared" si="238"/>
        <v>96</v>
      </c>
      <c r="I705" s="23">
        <f t="shared" si="245"/>
        <v>96.143333333333317</v>
      </c>
      <c r="J705" s="23">
        <f t="shared" si="246"/>
        <v>94.769444444444446</v>
      </c>
      <c r="K705" s="23">
        <f t="shared" si="247"/>
        <v>1.4497171498079942</v>
      </c>
      <c r="L705" s="54">
        <f t="shared" si="239"/>
        <v>1.2984729020722785</v>
      </c>
      <c r="M705" s="24"/>
      <c r="N705" s="32">
        <f t="shared" si="230"/>
        <v>-0.86215926752841254</v>
      </c>
      <c r="O705" s="32">
        <f t="shared" si="240"/>
        <v>-0.16400000000000001</v>
      </c>
      <c r="P705" s="32"/>
      <c r="Q705" s="42"/>
      <c r="R705" s="32"/>
      <c r="S705" s="20"/>
      <c r="U705" s="23">
        <f t="shared" si="234"/>
        <v>2004.574265513121</v>
      </c>
      <c r="V705" s="23">
        <f t="shared" si="235"/>
        <v>2004.6135563974719</v>
      </c>
      <c r="W705" s="23">
        <f t="shared" si="236"/>
        <v>1083.7224999999999</v>
      </c>
      <c r="X705" s="23">
        <f t="shared" si="242"/>
        <v>1101.1016666666665</v>
      </c>
      <c r="Y705" s="23">
        <f t="shared" si="243"/>
        <v>1126.8353888888889</v>
      </c>
      <c r="Z705" s="23">
        <f t="shared" si="244"/>
        <v>-2.2837161910221004</v>
      </c>
      <c r="AA705" s="47">
        <f t="shared" si="237"/>
        <v>-3.8260148122788662</v>
      </c>
      <c r="AB705" s="24"/>
      <c r="AC705" s="32">
        <f t="shared" si="231"/>
        <v>0.27100400225672355</v>
      </c>
      <c r="AD705" s="49">
        <f t="shared" si="241"/>
        <v>-0.22450000000000001</v>
      </c>
      <c r="AE705" s="32"/>
      <c r="AF705" s="32"/>
      <c r="AG705" s="20"/>
    </row>
    <row r="706" spans="1:33">
      <c r="A706" s="10">
        <f>Weekly!B706</f>
        <v>1963.490758902811</v>
      </c>
      <c r="B706" s="1">
        <f>Weekly!C706</f>
        <v>69.37</v>
      </c>
      <c r="C706" s="6"/>
      <c r="D706" s="14"/>
      <c r="F706" s="23">
        <f t="shared" si="232"/>
        <v>1967.7979977605542</v>
      </c>
      <c r="G706" s="23">
        <f t="shared" si="233"/>
        <v>1967.8110947220046</v>
      </c>
      <c r="H706" s="23">
        <f t="shared" si="238"/>
        <v>95.169999999999987</v>
      </c>
      <c r="I706" s="23">
        <f t="shared" si="245"/>
        <v>94.316666666666663</v>
      </c>
      <c r="J706" s="23">
        <f t="shared" si="246"/>
        <v>94.822777777777773</v>
      </c>
      <c r="K706" s="23">
        <f t="shared" si="247"/>
        <v>-0.53374423632389645</v>
      </c>
      <c r="L706" s="54">
        <f t="shared" si="239"/>
        <v>0.36618018408609565</v>
      </c>
      <c r="M706" s="24"/>
      <c r="N706" s="32">
        <f t="shared" ref="N706:N769" si="248" xml:space="preserve"> SIN((2*PI()*(G706-2000+O706)/0.235745306106089) + 0.083216746)</f>
        <v>-0.98611252271786609</v>
      </c>
      <c r="O706" s="32">
        <f t="shared" si="240"/>
        <v>-0.16400000000000001</v>
      </c>
      <c r="P706" s="32"/>
      <c r="Q706" s="42"/>
      <c r="R706" s="32"/>
      <c r="S706" s="20"/>
      <c r="U706" s="23">
        <f t="shared" si="234"/>
        <v>2004.6528472818229</v>
      </c>
      <c r="V706" s="23">
        <f t="shared" si="235"/>
        <v>2004.6921381661739</v>
      </c>
      <c r="W706" s="23">
        <f t="shared" si="236"/>
        <v>1119.0525</v>
      </c>
      <c r="X706" s="23">
        <f t="shared" si="242"/>
        <v>1105.7233333333331</v>
      </c>
      <c r="Y706" s="23">
        <f t="shared" si="243"/>
        <v>1134.3156666666666</v>
      </c>
      <c r="Z706" s="23">
        <f t="shared" si="244"/>
        <v>-2.5206681150191423</v>
      </c>
      <c r="AA706" s="47">
        <f t="shared" si="237"/>
        <v>-1.3455836955438838</v>
      </c>
      <c r="AB706" s="24"/>
      <c r="AC706" s="32">
        <f t="shared" ref="AC706:AC769" si="249" xml:space="preserve"> SIN((2*PI()*(V706-2000+AD706)/0.707235918318267) + 5.263726692)</f>
        <v>0.82633446354295859</v>
      </c>
      <c r="AD706" s="49">
        <f t="shared" si="241"/>
        <v>-0.22450000000000001</v>
      </c>
      <c r="AE706" s="32"/>
      <c r="AF706" s="32"/>
      <c r="AG706" s="20"/>
    </row>
    <row r="707" spans="1:33">
      <c r="A707" s="10">
        <f>Weekly!B707</f>
        <v>1963.5099238583209</v>
      </c>
      <c r="B707" s="1">
        <f>Weekly!C707</f>
        <v>70.22</v>
      </c>
      <c r="C707" s="6"/>
      <c r="D707" s="14"/>
      <c r="F707" s="23">
        <f t="shared" si="232"/>
        <v>1967.8241916834547</v>
      </c>
      <c r="G707" s="23">
        <f t="shared" si="233"/>
        <v>1967.8372886449051</v>
      </c>
      <c r="H707" s="23">
        <f t="shared" si="238"/>
        <v>91.78</v>
      </c>
      <c r="I707" s="23">
        <f t="shared" si="245"/>
        <v>93.053333333333327</v>
      </c>
      <c r="J707" s="23">
        <f t="shared" si="246"/>
        <v>94.728333333333325</v>
      </c>
      <c r="K707" s="23">
        <f t="shared" si="247"/>
        <v>-1.7682143674015105</v>
      </c>
      <c r="L707" s="54">
        <f t="shared" si="239"/>
        <v>-3.1124091700828638</v>
      </c>
      <c r="M707" s="24"/>
      <c r="N707" s="32">
        <f t="shared" si="248"/>
        <v>-0.64865276911112446</v>
      </c>
      <c r="O707" s="32">
        <f t="shared" si="240"/>
        <v>-0.16400000000000001</v>
      </c>
      <c r="P707" s="32"/>
      <c r="Q707" s="42"/>
      <c r="R707" s="32"/>
      <c r="S707" s="20"/>
      <c r="U707" s="23">
        <f t="shared" si="234"/>
        <v>2004.7314290505249</v>
      </c>
      <c r="V707" s="23">
        <f t="shared" si="235"/>
        <v>2004.7707199348758</v>
      </c>
      <c r="W707" s="23">
        <f t="shared" si="236"/>
        <v>1114.395</v>
      </c>
      <c r="X707" s="23">
        <f t="shared" si="242"/>
        <v>1133.3845000000001</v>
      </c>
      <c r="Y707" s="23">
        <f t="shared" si="243"/>
        <v>1144.0056666666667</v>
      </c>
      <c r="Z707" s="23">
        <f t="shared" si="244"/>
        <v>-0.92841906086128523</v>
      </c>
      <c r="AA707" s="47">
        <f t="shared" si="237"/>
        <v>-2.5883321673523252</v>
      </c>
      <c r="AB707" s="24"/>
      <c r="AC707" s="32">
        <f t="shared" si="249"/>
        <v>0.99501384565357986</v>
      </c>
      <c r="AD707" s="49">
        <f t="shared" si="241"/>
        <v>-0.22450000000000001</v>
      </c>
      <c r="AE707" s="32"/>
      <c r="AF707" s="32"/>
      <c r="AG707" s="20"/>
    </row>
    <row r="708" spans="1:33">
      <c r="A708" s="10">
        <f>Weekly!B708</f>
        <v>1963.5290888138309</v>
      </c>
      <c r="B708" s="1">
        <f>Weekly!C708</f>
        <v>69.64</v>
      </c>
      <c r="C708" s="6"/>
      <c r="D708" s="14"/>
      <c r="F708" s="23">
        <f t="shared" ref="F708:F771" si="250">F707+0.0261939229006765</f>
        <v>1967.8503856063553</v>
      </c>
      <c r="G708" s="23">
        <f t="shared" ref="G708:G771" si="251">G707+0.0261939229006765</f>
        <v>1967.8634825678057</v>
      </c>
      <c r="H708" s="23">
        <f t="shared" si="238"/>
        <v>92.21</v>
      </c>
      <c r="I708" s="23">
        <f t="shared" si="245"/>
        <v>92.45</v>
      </c>
      <c r="J708" s="23">
        <f t="shared" si="246"/>
        <v>94.534999999999982</v>
      </c>
      <c r="K708" s="23">
        <f t="shared" si="247"/>
        <v>-2.2055323425186235</v>
      </c>
      <c r="L708" s="54">
        <f t="shared" si="239"/>
        <v>-2.4594065689956035</v>
      </c>
      <c r="M708" s="24"/>
      <c r="N708" s="32">
        <f t="shared" si="248"/>
        <v>-7.6811758670504637E-3</v>
      </c>
      <c r="O708" s="32">
        <f t="shared" si="240"/>
        <v>-0.16400000000000001</v>
      </c>
      <c r="P708" s="32"/>
      <c r="Q708" s="42"/>
      <c r="R708" s="32"/>
      <c r="S708" s="20"/>
      <c r="U708" s="23">
        <f t="shared" ref="U708:U771" si="252">U707+0.0785817687020297</f>
        <v>2004.8100108192268</v>
      </c>
      <c r="V708" s="23">
        <f t="shared" ref="V708:V771" si="253">V707+0.0785817687020297</f>
        <v>2004.8493017035778</v>
      </c>
      <c r="W708" s="23">
        <f t="shared" ref="W708:W762" si="254">AVERAGEIFS(SP_Index,Year_SP,"&gt;"&amp;U708,Year_SP,"&lt;="&amp;U709)</f>
        <v>1166.7060000000001</v>
      </c>
      <c r="X708" s="23">
        <f t="shared" si="242"/>
        <v>1158.992</v>
      </c>
      <c r="Y708" s="23">
        <f t="shared" si="243"/>
        <v>1152.1145555555554</v>
      </c>
      <c r="Z708" s="23">
        <f t="shared" si="244"/>
        <v>0.59694102563683238</v>
      </c>
      <c r="AA708" s="47">
        <f t="shared" si="237"/>
        <v>1.2664925006010908</v>
      </c>
      <c r="AB708" s="24"/>
      <c r="AC708" s="32">
        <f t="shared" si="249"/>
        <v>0.69811519103666786</v>
      </c>
      <c r="AD708" s="49">
        <f t="shared" si="241"/>
        <v>-0.22450000000000001</v>
      </c>
      <c r="AE708" s="32"/>
      <c r="AF708" s="32"/>
      <c r="AG708" s="20"/>
    </row>
    <row r="709" spans="1:33">
      <c r="A709" s="10">
        <f>Weekly!B709</f>
        <v>1963.5482537693408</v>
      </c>
      <c r="B709" s="1">
        <f>Weekly!C709</f>
        <v>68.349999999999994</v>
      </c>
      <c r="C709" s="6"/>
      <c r="D709" s="14"/>
      <c r="F709" s="23">
        <f t="shared" si="250"/>
        <v>1967.8765795292559</v>
      </c>
      <c r="G709" s="23">
        <f t="shared" si="251"/>
        <v>1967.8896764907063</v>
      </c>
      <c r="H709" s="23">
        <f t="shared" si="238"/>
        <v>93.36</v>
      </c>
      <c r="I709" s="23">
        <f t="shared" si="245"/>
        <v>93.356666666666669</v>
      </c>
      <c r="J709" s="23">
        <f t="shared" si="246"/>
        <v>94.447222222222223</v>
      </c>
      <c r="K709" s="23">
        <f t="shared" si="247"/>
        <v>-1.1546719214140744</v>
      </c>
      <c r="L709" s="54">
        <f t="shared" si="239"/>
        <v>-1.1511426134525493</v>
      </c>
      <c r="M709" s="24"/>
      <c r="N709" s="32">
        <f t="shared" si="248"/>
        <v>0.63688452493195014</v>
      </c>
      <c r="O709" s="32">
        <f t="shared" si="240"/>
        <v>-0.16400000000000001</v>
      </c>
      <c r="P709" s="32"/>
      <c r="Q709" s="42"/>
      <c r="R709" s="32"/>
      <c r="S709" s="20"/>
      <c r="U709" s="23">
        <f t="shared" si="252"/>
        <v>2004.8885925879288</v>
      </c>
      <c r="V709" s="23">
        <f t="shared" si="253"/>
        <v>2004.9278834722797</v>
      </c>
      <c r="W709" s="23">
        <f t="shared" si="254"/>
        <v>1195.875</v>
      </c>
      <c r="X709" s="23">
        <f t="shared" si="242"/>
        <v>1183.402</v>
      </c>
      <c r="Y709" s="23">
        <f t="shared" si="243"/>
        <v>1159.5045555555557</v>
      </c>
      <c r="Z709" s="23">
        <f t="shared" si="244"/>
        <v>2.0610047912225982</v>
      </c>
      <c r="AA709" s="47">
        <f t="shared" ref="AA709:AA753" si="255">100*((W709/Y709)-1)</f>
        <v>3.1367228589298746</v>
      </c>
      <c r="AB709" s="24"/>
      <c r="AC709" s="32">
        <f t="shared" si="249"/>
        <v>7.4560679848205122E-2</v>
      </c>
      <c r="AD709" s="49">
        <f t="shared" si="241"/>
        <v>-0.22450000000000001</v>
      </c>
      <c r="AE709" s="32"/>
      <c r="AF709" s="32"/>
      <c r="AG709" s="20"/>
    </row>
    <row r="710" spans="1:33">
      <c r="A710" s="10">
        <f>Weekly!B710</f>
        <v>1963.5674187248508</v>
      </c>
      <c r="B710" s="1">
        <f>Weekly!C710</f>
        <v>68.540000000000006</v>
      </c>
      <c r="C710" s="6"/>
      <c r="D710" s="14"/>
      <c r="F710" s="23">
        <f t="shared" si="250"/>
        <v>1967.9027734521565</v>
      </c>
      <c r="G710" s="23">
        <f t="shared" si="251"/>
        <v>1967.9158704136069</v>
      </c>
      <c r="H710" s="23">
        <f t="shared" si="238"/>
        <v>94.5</v>
      </c>
      <c r="I710" s="23">
        <f t="shared" si="245"/>
        <v>94.426666666666677</v>
      </c>
      <c r="J710" s="23">
        <f t="shared" si="246"/>
        <v>94.483888888888885</v>
      </c>
      <c r="K710" s="23">
        <f t="shared" si="247"/>
        <v>-6.0562941359765254E-2</v>
      </c>
      <c r="L710" s="54">
        <f t="shared" si="239"/>
        <v>1.7051701936243724E-2</v>
      </c>
      <c r="M710" s="24"/>
      <c r="N710" s="32">
        <f t="shared" si="248"/>
        <v>0.98344487833449856</v>
      </c>
      <c r="O710" s="32">
        <f t="shared" si="240"/>
        <v>-0.16400000000000001</v>
      </c>
      <c r="P710" s="32"/>
      <c r="Q710" s="42"/>
      <c r="R710" s="32"/>
      <c r="S710" s="20"/>
      <c r="U710" s="23">
        <f t="shared" si="252"/>
        <v>2004.9671743566307</v>
      </c>
      <c r="V710" s="23">
        <f t="shared" si="253"/>
        <v>2005.0064652409817</v>
      </c>
      <c r="W710" s="23">
        <f t="shared" si="254"/>
        <v>1187.625</v>
      </c>
      <c r="X710" s="23">
        <f t="shared" si="242"/>
        <v>1192.9399999999998</v>
      </c>
      <c r="Y710" s="23">
        <f t="shared" si="243"/>
        <v>1167.8234444444447</v>
      </c>
      <c r="Z710" s="23">
        <f t="shared" si="244"/>
        <v>2.1507151337849306</v>
      </c>
      <c r="AA710" s="47">
        <f t="shared" si="255"/>
        <v>1.6955949676943805</v>
      </c>
      <c r="AB710" s="24"/>
      <c r="AC710" s="32">
        <f t="shared" si="249"/>
        <v>-0.58388160209081452</v>
      </c>
      <c r="AD710" s="49">
        <f t="shared" si="241"/>
        <v>-0.22450000000000001</v>
      </c>
      <c r="AE710" s="32"/>
      <c r="AF710" s="32"/>
      <c r="AG710" s="20"/>
    </row>
    <row r="711" spans="1:33">
      <c r="A711" s="10">
        <f>Weekly!B711</f>
        <v>1963.5865836803607</v>
      </c>
      <c r="B711" s="1">
        <f>Weekly!C711</f>
        <v>69.3</v>
      </c>
      <c r="C711" s="6"/>
      <c r="D711" s="14"/>
      <c r="F711" s="23">
        <f t="shared" si="250"/>
        <v>1967.928967375057</v>
      </c>
      <c r="G711" s="23">
        <f t="shared" si="251"/>
        <v>1967.9420643365074</v>
      </c>
      <c r="H711" s="23">
        <f t="shared" si="238"/>
        <v>95.42</v>
      </c>
      <c r="I711" s="23">
        <f t="shared" si="245"/>
        <v>95.01166666666667</v>
      </c>
      <c r="J711" s="23">
        <f t="shared" si="246"/>
        <v>94.491666666666674</v>
      </c>
      <c r="K711" s="23">
        <f t="shared" si="247"/>
        <v>0.55031307875472724</v>
      </c>
      <c r="L711" s="54">
        <f t="shared" si="239"/>
        <v>0.98244995149483483</v>
      </c>
      <c r="M711" s="24"/>
      <c r="N711" s="32">
        <f t="shared" si="248"/>
        <v>0.86984044339535505</v>
      </c>
      <c r="O711" s="32">
        <f t="shared" si="240"/>
        <v>-0.16400000000000001</v>
      </c>
      <c r="P711" s="32"/>
      <c r="Q711" s="42"/>
      <c r="R711" s="32"/>
      <c r="S711" s="20"/>
      <c r="U711" s="23">
        <f t="shared" si="252"/>
        <v>2005.0457561253327</v>
      </c>
      <c r="V711" s="23">
        <f t="shared" si="253"/>
        <v>2005.0850470096836</v>
      </c>
      <c r="W711" s="23">
        <f t="shared" si="254"/>
        <v>1195.32</v>
      </c>
      <c r="X711" s="23">
        <f t="shared" si="242"/>
        <v>1196.2499999999998</v>
      </c>
      <c r="Y711" s="23">
        <f t="shared" si="243"/>
        <v>1176.3228888888889</v>
      </c>
      <c r="Z711" s="23">
        <f t="shared" si="244"/>
        <v>1.6940171188824849</v>
      </c>
      <c r="AA711" s="47">
        <f t="shared" si="255"/>
        <v>1.6149571933480766</v>
      </c>
      <c r="AB711" s="24"/>
      <c r="AC711" s="32">
        <f t="shared" si="249"/>
        <v>-0.9691191932908797</v>
      </c>
      <c r="AD711" s="49">
        <f t="shared" si="241"/>
        <v>-0.22450000000000001</v>
      </c>
      <c r="AE711" s="32"/>
      <c r="AF711" s="32"/>
      <c r="AG711" s="20"/>
    </row>
    <row r="712" spans="1:33">
      <c r="A712" s="10">
        <f>Weekly!B712</f>
        <v>1963.6057486358707</v>
      </c>
      <c r="B712" s="1">
        <f>Weekly!C712</f>
        <v>70.48</v>
      </c>
      <c r="C712" s="6"/>
      <c r="D712" s="14"/>
      <c r="F712" s="23">
        <f t="shared" si="250"/>
        <v>1967.9551612979576</v>
      </c>
      <c r="G712" s="23">
        <f t="shared" si="251"/>
        <v>1967.968258259408</v>
      </c>
      <c r="H712" s="23">
        <f t="shared" si="238"/>
        <v>95.115000000000009</v>
      </c>
      <c r="I712" s="23">
        <f t="shared" si="245"/>
        <v>95.668333333333337</v>
      </c>
      <c r="J712" s="23">
        <f t="shared" si="246"/>
        <v>94.677222222222241</v>
      </c>
      <c r="K712" s="23">
        <f t="shared" si="247"/>
        <v>1.0468316326231131</v>
      </c>
      <c r="L712" s="54">
        <f t="shared" si="239"/>
        <v>0.46238975701065055</v>
      </c>
      <c r="M712" s="24"/>
      <c r="N712" s="32">
        <f t="shared" si="248"/>
        <v>0.34922799779488861</v>
      </c>
      <c r="O712" s="32">
        <f t="shared" si="240"/>
        <v>-0.16400000000000001</v>
      </c>
      <c r="P712" s="32"/>
      <c r="Q712" s="42"/>
      <c r="R712" s="32"/>
      <c r="S712" s="20"/>
      <c r="U712" s="23">
        <f t="shared" si="252"/>
        <v>2005.1243378940346</v>
      </c>
      <c r="V712" s="23">
        <f t="shared" si="253"/>
        <v>2005.1636287783856</v>
      </c>
      <c r="W712" s="23">
        <f t="shared" si="254"/>
        <v>1205.8049999999998</v>
      </c>
      <c r="X712" s="23">
        <f t="shared" si="242"/>
        <v>1189.3883333333333</v>
      </c>
      <c r="Y712" s="23">
        <f t="shared" si="243"/>
        <v>1186.2465000000002</v>
      </c>
      <c r="Z712" s="23">
        <f t="shared" si="244"/>
        <v>0.26485501397333078</v>
      </c>
      <c r="AA712" s="47">
        <f t="shared" si="255"/>
        <v>1.6487719879468177</v>
      </c>
      <c r="AB712" s="24"/>
      <c r="AC712" s="32">
        <f t="shared" si="249"/>
        <v>-0.90089514339089549</v>
      </c>
      <c r="AD712" s="49">
        <f t="shared" si="241"/>
        <v>-0.22450000000000001</v>
      </c>
      <c r="AE712" s="32"/>
      <c r="AF712" s="32"/>
      <c r="AG712" s="20"/>
    </row>
    <row r="713" spans="1:33">
      <c r="A713" s="10">
        <f>Weekly!B713</f>
        <v>1963.6249135913806</v>
      </c>
      <c r="B713" s="1">
        <f>Weekly!C713</f>
        <v>71.489999999999995</v>
      </c>
      <c r="C713" s="6"/>
      <c r="D713" s="14"/>
      <c r="F713" s="23">
        <f t="shared" si="250"/>
        <v>1967.9813552208582</v>
      </c>
      <c r="G713" s="23">
        <f t="shared" si="251"/>
        <v>1967.9944521823086</v>
      </c>
      <c r="H713" s="23">
        <f t="shared" ref="H713:H776" si="256">AVERAGEIFS(SP_Index,Year_SP,"&gt;"&amp;F713,Year_SP,"&lt;="&amp;F714)</f>
        <v>96.47</v>
      </c>
      <c r="I713" s="23">
        <f t="shared" si="245"/>
        <v>95.971666666666678</v>
      </c>
      <c r="J713" s="23">
        <f t="shared" si="246"/>
        <v>94.550000000000011</v>
      </c>
      <c r="K713" s="23">
        <f t="shared" si="247"/>
        <v>1.5036136083201201</v>
      </c>
      <c r="L713" s="54">
        <f t="shared" si="239"/>
        <v>2.0306716023267946</v>
      </c>
      <c r="M713" s="24"/>
      <c r="N713" s="32">
        <f t="shared" si="248"/>
        <v>-0.33479210920944097</v>
      </c>
      <c r="O713" s="32">
        <f t="shared" si="240"/>
        <v>-0.16400000000000001</v>
      </c>
      <c r="P713" s="32"/>
      <c r="Q713" s="42"/>
      <c r="R713" s="32"/>
      <c r="S713" s="20"/>
      <c r="U713" s="23">
        <f t="shared" si="252"/>
        <v>2005.2029196627366</v>
      </c>
      <c r="V713" s="23">
        <f t="shared" si="253"/>
        <v>2005.2422105470876</v>
      </c>
      <c r="W713" s="23">
        <f t="shared" si="254"/>
        <v>1167.04</v>
      </c>
      <c r="X713" s="23">
        <f t="shared" si="242"/>
        <v>1177.1458333333333</v>
      </c>
      <c r="Y713" s="23">
        <f t="shared" si="243"/>
        <v>1193.3402777777778</v>
      </c>
      <c r="Z713" s="23">
        <f t="shared" si="244"/>
        <v>-1.3570684528139476</v>
      </c>
      <c r="AA713" s="47">
        <f t="shared" si="255"/>
        <v>-2.2039210665673603</v>
      </c>
      <c r="AB713" s="24"/>
      <c r="AC713" s="32">
        <f t="shared" si="249"/>
        <v>-0.41113224356486677</v>
      </c>
      <c r="AD713" s="49">
        <f t="shared" si="241"/>
        <v>-0.22450000000000001</v>
      </c>
      <c r="AE713" s="32"/>
      <c r="AF713" s="32"/>
      <c r="AG713" s="20"/>
    </row>
    <row r="714" spans="1:33">
      <c r="A714" s="10">
        <f>Weekly!B714</f>
        <v>1963.6440785468906</v>
      </c>
      <c r="B714" s="1">
        <f>Weekly!C714</f>
        <v>71.760000000000005</v>
      </c>
      <c r="C714" s="6"/>
      <c r="D714" s="14"/>
      <c r="F714" s="23">
        <f t="shared" si="250"/>
        <v>1968.0075491437588</v>
      </c>
      <c r="G714" s="23">
        <f t="shared" si="251"/>
        <v>1968.0206461052092</v>
      </c>
      <c r="H714" s="23">
        <f t="shared" si="256"/>
        <v>96.33</v>
      </c>
      <c r="I714" s="23">
        <f t="shared" si="245"/>
        <v>96.013333333333335</v>
      </c>
      <c r="J714" s="23">
        <f t="shared" si="246"/>
        <v>94.172222222222217</v>
      </c>
      <c r="K714" s="23">
        <f t="shared" si="247"/>
        <v>1.9550468998879245</v>
      </c>
      <c r="L714" s="54">
        <f t="shared" ref="L714:L777" si="257">100*((H714/J714)-1)</f>
        <v>2.2913102471830538</v>
      </c>
      <c r="M714" s="24"/>
      <c r="N714" s="32">
        <f t="shared" si="248"/>
        <v>-0.86215926751607563</v>
      </c>
      <c r="O714" s="32">
        <f t="shared" si="240"/>
        <v>-0.16400000000000001</v>
      </c>
      <c r="P714" s="32"/>
      <c r="Q714" s="42"/>
      <c r="R714" s="32"/>
      <c r="S714" s="20"/>
      <c r="U714" s="23">
        <f t="shared" si="252"/>
        <v>2005.2815014314385</v>
      </c>
      <c r="V714" s="23">
        <f t="shared" si="253"/>
        <v>2005.3207923157895</v>
      </c>
      <c r="W714" s="23">
        <f t="shared" si="254"/>
        <v>1158.5925</v>
      </c>
      <c r="X714" s="23">
        <f t="shared" si="242"/>
        <v>1173.7266666666665</v>
      </c>
      <c r="Y714" s="23">
        <f t="shared" si="243"/>
        <v>1196.3475000000001</v>
      </c>
      <c r="Z714" s="23">
        <f t="shared" si="244"/>
        <v>-1.8908246419483965</v>
      </c>
      <c r="AA714" s="47">
        <f t="shared" si="255"/>
        <v>-3.1558556355908429</v>
      </c>
      <c r="AB714" s="24"/>
      <c r="AC714" s="32">
        <f t="shared" si="249"/>
        <v>0.27100400225071819</v>
      </c>
      <c r="AD714" s="49">
        <f t="shared" si="241"/>
        <v>-0.22450000000000001</v>
      </c>
      <c r="AE714" s="32"/>
      <c r="AF714" s="32"/>
      <c r="AG714" s="20"/>
    </row>
    <row r="715" spans="1:33">
      <c r="A715" s="10">
        <f>Weekly!B715</f>
        <v>1963.6632435024005</v>
      </c>
      <c r="B715" s="1">
        <f>Weekly!C715</f>
        <v>72.5</v>
      </c>
      <c r="C715" s="6"/>
      <c r="D715" s="14"/>
      <c r="F715" s="23">
        <f t="shared" si="250"/>
        <v>1968.0337430666593</v>
      </c>
      <c r="G715" s="23">
        <f t="shared" si="251"/>
        <v>1968.0468400281097</v>
      </c>
      <c r="H715" s="23">
        <f t="shared" si="256"/>
        <v>95.24</v>
      </c>
      <c r="I715" s="23">
        <f t="shared" si="245"/>
        <v>95.006666666666661</v>
      </c>
      <c r="J715" s="23">
        <f t="shared" si="246"/>
        <v>93.771111111111111</v>
      </c>
      <c r="K715" s="23">
        <f t="shared" si="247"/>
        <v>1.3176292153470603</v>
      </c>
      <c r="L715" s="54">
        <f t="shared" si="257"/>
        <v>1.5664620707633192</v>
      </c>
      <c r="M715" s="24"/>
      <c r="N715" s="32">
        <f t="shared" si="248"/>
        <v>-0.98611252272192906</v>
      </c>
      <c r="O715" s="32">
        <f t="shared" ref="O715:O778" si="258">O714</f>
        <v>-0.16400000000000001</v>
      </c>
      <c r="P715" s="32"/>
      <c r="Q715" s="42"/>
      <c r="R715" s="32"/>
      <c r="S715" s="20"/>
      <c r="U715" s="23">
        <f t="shared" si="252"/>
        <v>2005.3600832001405</v>
      </c>
      <c r="V715" s="23">
        <f t="shared" si="253"/>
        <v>2005.3993740844915</v>
      </c>
      <c r="W715" s="23">
        <f t="shared" si="254"/>
        <v>1195.5474999999999</v>
      </c>
      <c r="X715" s="23">
        <f t="shared" si="242"/>
        <v>1185.9491666666665</v>
      </c>
      <c r="Y715" s="23">
        <f t="shared" si="243"/>
        <v>1199.8866666666665</v>
      </c>
      <c r="Z715" s="23">
        <f t="shared" si="244"/>
        <v>-1.1615680369812753</v>
      </c>
      <c r="AA715" s="47">
        <f t="shared" si="255"/>
        <v>-0.36163137629664499</v>
      </c>
      <c r="AB715" s="24"/>
      <c r="AC715" s="32">
        <f t="shared" si="249"/>
        <v>0.82633446353944506</v>
      </c>
      <c r="AD715" s="49">
        <f t="shared" ref="AD715:AD772" si="259">AD714</f>
        <v>-0.22450000000000001</v>
      </c>
      <c r="AE715" s="32"/>
      <c r="AF715" s="32"/>
      <c r="AG715" s="20"/>
    </row>
    <row r="716" spans="1:33">
      <c r="A716" s="10">
        <f>Weekly!B716</f>
        <v>1963.6824084579105</v>
      </c>
      <c r="B716" s="1">
        <f>Weekly!C716</f>
        <v>72.84</v>
      </c>
      <c r="C716" s="6"/>
      <c r="D716" s="14"/>
      <c r="F716" s="23">
        <f t="shared" si="250"/>
        <v>1968.0599369895599</v>
      </c>
      <c r="G716" s="23">
        <f t="shared" si="251"/>
        <v>1968.0730339510103</v>
      </c>
      <c r="H716" s="23">
        <f t="shared" si="256"/>
        <v>93.45</v>
      </c>
      <c r="I716" s="23">
        <f t="shared" si="245"/>
        <v>93.251666666666665</v>
      </c>
      <c r="J716" s="23">
        <f t="shared" si="246"/>
        <v>93.065555555555576</v>
      </c>
      <c r="K716" s="23">
        <f t="shared" si="247"/>
        <v>0.19997850977206966</v>
      </c>
      <c r="L716" s="54">
        <f t="shared" si="257"/>
        <v>0.41308993660380544</v>
      </c>
      <c r="M716" s="24"/>
      <c r="N716" s="32">
        <f t="shared" si="248"/>
        <v>-0.64865276912974379</v>
      </c>
      <c r="O716" s="32">
        <f t="shared" si="258"/>
        <v>-0.16400000000000001</v>
      </c>
      <c r="P716" s="32"/>
      <c r="Q716" s="42"/>
      <c r="R716" s="32"/>
      <c r="S716" s="20"/>
      <c r="U716" s="23">
        <f t="shared" si="252"/>
        <v>2005.4386649688424</v>
      </c>
      <c r="V716" s="23">
        <f t="shared" si="253"/>
        <v>2005.4779558531934</v>
      </c>
      <c r="W716" s="23">
        <f t="shared" si="254"/>
        <v>1203.7075</v>
      </c>
      <c r="X716" s="23">
        <f t="shared" si="242"/>
        <v>1209.9350000000002</v>
      </c>
      <c r="Y716" s="23">
        <f t="shared" si="243"/>
        <v>1199.9819444444445</v>
      </c>
      <c r="Z716" s="23">
        <f t="shared" si="244"/>
        <v>0.82943377620265935</v>
      </c>
      <c r="AA716" s="47">
        <f t="shared" si="255"/>
        <v>0.31046763435098601</v>
      </c>
      <c r="AB716" s="24"/>
      <c r="AC716" s="32">
        <f t="shared" si="249"/>
        <v>0.99501384565420281</v>
      </c>
      <c r="AD716" s="49">
        <f t="shared" si="259"/>
        <v>-0.22450000000000001</v>
      </c>
      <c r="AE716" s="32"/>
      <c r="AF716" s="32"/>
      <c r="AG716" s="20"/>
    </row>
    <row r="717" spans="1:33">
      <c r="A717" s="10">
        <f>Weekly!B717</f>
        <v>1963.7015734134204</v>
      </c>
      <c r="B717" s="1">
        <f>Weekly!C717</f>
        <v>73.17</v>
      </c>
      <c r="C717" s="6"/>
      <c r="D717" s="14"/>
      <c r="F717" s="23">
        <f t="shared" si="250"/>
        <v>1968.0861309124605</v>
      </c>
      <c r="G717" s="23">
        <f t="shared" si="251"/>
        <v>1968.0992278739109</v>
      </c>
      <c r="H717" s="23">
        <f t="shared" si="256"/>
        <v>91.064999999999998</v>
      </c>
      <c r="I717" s="23">
        <f t="shared" si="245"/>
        <v>91.49166666666666</v>
      </c>
      <c r="J717" s="23">
        <f t="shared" si="246"/>
        <v>92.397222222222211</v>
      </c>
      <c r="K717" s="23">
        <f t="shared" si="247"/>
        <v>-0.98006794336048531</v>
      </c>
      <c r="L717" s="54">
        <f t="shared" si="257"/>
        <v>-1.4418422872260361</v>
      </c>
      <c r="M717" s="24"/>
      <c r="N717" s="32">
        <f t="shared" si="248"/>
        <v>-7.6811758914002897E-3</v>
      </c>
      <c r="O717" s="32">
        <f t="shared" si="258"/>
        <v>-0.16400000000000001</v>
      </c>
      <c r="P717" s="32"/>
      <c r="Q717" s="42"/>
      <c r="R717" s="32"/>
      <c r="S717" s="20"/>
      <c r="U717" s="23">
        <f t="shared" si="252"/>
        <v>2005.5172467375444</v>
      </c>
      <c r="V717" s="23">
        <f t="shared" si="253"/>
        <v>2005.5565376218954</v>
      </c>
      <c r="W717" s="23">
        <f t="shared" si="254"/>
        <v>1230.5500000000002</v>
      </c>
      <c r="X717" s="23">
        <f t="shared" si="242"/>
        <v>1219.0658333333333</v>
      </c>
      <c r="Y717" s="23">
        <f t="shared" si="243"/>
        <v>1205.3458333333333</v>
      </c>
      <c r="Z717" s="23">
        <f t="shared" si="244"/>
        <v>1.1382625318459905</v>
      </c>
      <c r="AA717" s="47">
        <f t="shared" si="255"/>
        <v>2.0910319652382103</v>
      </c>
      <c r="AB717" s="24"/>
      <c r="AC717" s="32">
        <f t="shared" si="249"/>
        <v>0.69811519104112962</v>
      </c>
      <c r="AD717" s="49">
        <f t="shared" si="259"/>
        <v>-0.22450000000000001</v>
      </c>
      <c r="AE717" s="32"/>
      <c r="AF717" s="32"/>
      <c r="AG717" s="20"/>
    </row>
    <row r="718" spans="1:33">
      <c r="A718" s="10">
        <f>Weekly!B718</f>
        <v>1963.7207383689304</v>
      </c>
      <c r="B718" s="1">
        <f>Weekly!C718</f>
        <v>73.3</v>
      </c>
      <c r="C718" s="6"/>
      <c r="D718" s="14"/>
      <c r="F718" s="23">
        <f t="shared" si="250"/>
        <v>1968.1123248353611</v>
      </c>
      <c r="G718" s="23">
        <f t="shared" si="251"/>
        <v>1968.1254217968115</v>
      </c>
      <c r="H718" s="23">
        <f t="shared" si="256"/>
        <v>89.96</v>
      </c>
      <c r="I718" s="23">
        <f t="shared" si="245"/>
        <v>90.638333333333321</v>
      </c>
      <c r="J718" s="23">
        <f t="shared" si="246"/>
        <v>91.502777777777766</v>
      </c>
      <c r="K718" s="23">
        <f t="shared" si="247"/>
        <v>-0.94471934671078728</v>
      </c>
      <c r="L718" s="54">
        <f t="shared" si="257"/>
        <v>-1.6860447466682804</v>
      </c>
      <c r="M718" s="24"/>
      <c r="N718" s="32">
        <f t="shared" si="248"/>
        <v>0.63688452491317682</v>
      </c>
      <c r="O718" s="32">
        <f t="shared" si="258"/>
        <v>-0.16400000000000001</v>
      </c>
      <c r="P718" s="32"/>
      <c r="Q718" s="42"/>
      <c r="R718" s="32"/>
      <c r="S718" s="20"/>
      <c r="U718" s="23">
        <f t="shared" si="252"/>
        <v>2005.5958285062463</v>
      </c>
      <c r="V718" s="23">
        <f t="shared" si="253"/>
        <v>2005.6351193905973</v>
      </c>
      <c r="W718" s="23">
        <f t="shared" si="254"/>
        <v>1222.94</v>
      </c>
      <c r="X718" s="23">
        <f t="shared" ref="X718:X768" si="260">AVERAGE(W717:W719)</f>
        <v>1224.3225</v>
      </c>
      <c r="Y718" s="23">
        <f t="shared" si="243"/>
        <v>1215.7758333333334</v>
      </c>
      <c r="Z718" s="23">
        <f t="shared" si="244"/>
        <v>0.7029804699468345</v>
      </c>
      <c r="AA718" s="47">
        <f t="shared" si="255"/>
        <v>0.58926707294588709</v>
      </c>
      <c r="AB718" s="24"/>
      <c r="AC718" s="32">
        <f t="shared" si="249"/>
        <v>7.4560679854426562E-2</v>
      </c>
      <c r="AD718" s="49">
        <f t="shared" si="259"/>
        <v>-0.22450000000000001</v>
      </c>
      <c r="AE718" s="32"/>
      <c r="AF718" s="32"/>
      <c r="AG718" s="20"/>
    </row>
    <row r="719" spans="1:33">
      <c r="A719" s="10">
        <f>Weekly!B719</f>
        <v>1963.7399033244403</v>
      </c>
      <c r="B719" s="1">
        <f>Weekly!C719</f>
        <v>72.13</v>
      </c>
      <c r="C719" s="6"/>
      <c r="D719" s="14"/>
      <c r="F719" s="23">
        <f t="shared" si="250"/>
        <v>1968.1385187582616</v>
      </c>
      <c r="G719" s="23">
        <f t="shared" si="251"/>
        <v>1968.151615719712</v>
      </c>
      <c r="H719" s="23">
        <f t="shared" si="256"/>
        <v>90.89</v>
      </c>
      <c r="I719" s="23">
        <f t="shared" si="245"/>
        <v>89.973333333333315</v>
      </c>
      <c r="J719" s="23">
        <f t="shared" si="246"/>
        <v>90.993333333333325</v>
      </c>
      <c r="K719" s="23">
        <f t="shared" si="247"/>
        <v>-1.120961242581886</v>
      </c>
      <c r="L719" s="54">
        <f t="shared" si="257"/>
        <v>-0.11356143307200695</v>
      </c>
      <c r="M719" s="24"/>
      <c r="N719" s="32">
        <f t="shared" si="248"/>
        <v>0.98344487833006555</v>
      </c>
      <c r="O719" s="32">
        <f t="shared" si="258"/>
        <v>-0.16400000000000001</v>
      </c>
      <c r="P719" s="32"/>
      <c r="Q719" s="42"/>
      <c r="R719" s="32"/>
      <c r="S719" s="20"/>
      <c r="U719" s="23">
        <f t="shared" si="252"/>
        <v>2005.6744102749483</v>
      </c>
      <c r="V719" s="23">
        <f t="shared" si="253"/>
        <v>2005.7137011592993</v>
      </c>
      <c r="W719" s="23">
        <f t="shared" si="254"/>
        <v>1219.4775</v>
      </c>
      <c r="X719" s="23">
        <f t="shared" si="260"/>
        <v>1212.865</v>
      </c>
      <c r="Y719" s="23">
        <f t="shared" si="243"/>
        <v>1229.2175</v>
      </c>
      <c r="Z719" s="23">
        <f t="shared" si="244"/>
        <v>-1.3303178648205072</v>
      </c>
      <c r="AA719" s="47">
        <f t="shared" si="255"/>
        <v>-0.79237401029517152</v>
      </c>
      <c r="AB719" s="24"/>
      <c r="AC719" s="32">
        <f t="shared" si="249"/>
        <v>-0.58388160208575546</v>
      </c>
      <c r="AD719" s="49">
        <f t="shared" si="259"/>
        <v>-0.22450000000000001</v>
      </c>
      <c r="AE719" s="32"/>
      <c r="AF719" s="32"/>
      <c r="AG719" s="20"/>
    </row>
    <row r="720" spans="1:33">
      <c r="A720" s="10">
        <f>Weekly!B720</f>
        <v>1963.7590682799503</v>
      </c>
      <c r="B720" s="1">
        <f>Weekly!C720</f>
        <v>72.849999999999994</v>
      </c>
      <c r="C720" s="6"/>
      <c r="D720" s="14"/>
      <c r="F720" s="23">
        <f t="shared" si="250"/>
        <v>1968.1647126811622</v>
      </c>
      <c r="G720" s="23">
        <f t="shared" si="251"/>
        <v>1968.1778096426126</v>
      </c>
      <c r="H720" s="23">
        <f t="shared" si="256"/>
        <v>89.07</v>
      </c>
      <c r="I720" s="23">
        <f t="shared" si="245"/>
        <v>89.686666666666653</v>
      </c>
      <c r="J720" s="23">
        <f t="shared" si="246"/>
        <v>91.136666666666656</v>
      </c>
      <c r="K720" s="23">
        <f t="shared" si="247"/>
        <v>-1.5910171537251827</v>
      </c>
      <c r="L720" s="54">
        <f t="shared" si="257"/>
        <v>-2.2676566328956427</v>
      </c>
      <c r="M720" s="24"/>
      <c r="N720" s="32">
        <f t="shared" si="248"/>
        <v>0.86984044340742406</v>
      </c>
      <c r="O720" s="32">
        <f t="shared" si="258"/>
        <v>-0.16400000000000001</v>
      </c>
      <c r="P720" s="32"/>
      <c r="Q720" s="42"/>
      <c r="R720" s="32"/>
      <c r="S720" s="20"/>
      <c r="U720" s="23">
        <f t="shared" si="252"/>
        <v>2005.7529920436502</v>
      </c>
      <c r="V720" s="23">
        <f t="shared" si="253"/>
        <v>2005.7922829280012</v>
      </c>
      <c r="W720" s="23">
        <f t="shared" si="254"/>
        <v>1196.1775</v>
      </c>
      <c r="X720" s="23">
        <f t="shared" si="260"/>
        <v>1223.2449999999999</v>
      </c>
      <c r="Y720" s="23">
        <f t="shared" si="243"/>
        <v>1238.2591666666667</v>
      </c>
      <c r="Z720" s="23">
        <f t="shared" si="244"/>
        <v>-1.2125221497115368</v>
      </c>
      <c r="AA720" s="47">
        <f t="shared" si="255"/>
        <v>-3.3984538777894535</v>
      </c>
      <c r="AB720" s="24"/>
      <c r="AC720" s="32">
        <f t="shared" si="249"/>
        <v>-0.96911919328934126</v>
      </c>
      <c r="AD720" s="49">
        <f t="shared" si="259"/>
        <v>-0.22450000000000001</v>
      </c>
      <c r="AE720" s="32"/>
      <c r="AF720" s="32"/>
      <c r="AG720" s="20"/>
    </row>
    <row r="721" spans="1:33">
      <c r="A721" s="10">
        <f>Weekly!B721</f>
        <v>1963.7782332354602</v>
      </c>
      <c r="B721" s="1">
        <f>Weekly!C721</f>
        <v>72.27</v>
      </c>
      <c r="C721" s="6"/>
      <c r="D721" s="14"/>
      <c r="F721" s="23">
        <f t="shared" si="250"/>
        <v>1968.1909066040628</v>
      </c>
      <c r="G721" s="23">
        <f t="shared" si="251"/>
        <v>1968.2040035655132</v>
      </c>
      <c r="H721" s="23">
        <f t="shared" si="256"/>
        <v>89.1</v>
      </c>
      <c r="I721" s="23">
        <f t="shared" si="245"/>
        <v>88.86333333333333</v>
      </c>
      <c r="J721" s="23">
        <f t="shared" si="246"/>
        <v>91.478888888888875</v>
      </c>
      <c r="K721" s="23">
        <f t="shared" si="247"/>
        <v>-2.8591903414266651</v>
      </c>
      <c r="L721" s="54">
        <f t="shared" si="257"/>
        <v>-2.6004785560724275</v>
      </c>
      <c r="M721" s="24"/>
      <c r="N721" s="32">
        <f t="shared" si="248"/>
        <v>0.34922799781770603</v>
      </c>
      <c r="O721" s="32">
        <f t="shared" si="258"/>
        <v>-0.16400000000000001</v>
      </c>
      <c r="P721" s="32"/>
      <c r="Q721" s="42"/>
      <c r="R721" s="32"/>
      <c r="S721" s="20"/>
      <c r="U721" s="23">
        <f t="shared" si="252"/>
        <v>2005.8315738123522</v>
      </c>
      <c r="V721" s="23">
        <f t="shared" si="253"/>
        <v>2005.8708646967032</v>
      </c>
      <c r="W721" s="23">
        <f t="shared" si="254"/>
        <v>1254.08</v>
      </c>
      <c r="X721" s="23">
        <f t="shared" si="260"/>
        <v>1237.0558333333331</v>
      </c>
      <c r="Y721" s="23">
        <f t="shared" si="243"/>
        <v>1248.3708333333334</v>
      </c>
      <c r="Z721" s="23">
        <f t="shared" si="244"/>
        <v>-0.90638131698316249</v>
      </c>
      <c r="AA721" s="47">
        <f t="shared" si="255"/>
        <v>0.45732938596636519</v>
      </c>
      <c r="AB721" s="24"/>
      <c r="AC721" s="32">
        <f t="shared" si="249"/>
        <v>-0.90089514339360643</v>
      </c>
      <c r="AD721" s="49">
        <f t="shared" si="259"/>
        <v>-0.22450000000000001</v>
      </c>
      <c r="AE721" s="32"/>
      <c r="AF721" s="32"/>
      <c r="AG721" s="20"/>
    </row>
    <row r="722" spans="1:33">
      <c r="A722" s="10">
        <f>Weekly!B722</f>
        <v>1963.7973981909702</v>
      </c>
      <c r="B722" s="1">
        <f>Weekly!C722</f>
        <v>73.319999999999993</v>
      </c>
      <c r="C722" s="6"/>
      <c r="D722" s="14"/>
      <c r="F722" s="23">
        <f t="shared" si="250"/>
        <v>1968.2171005269633</v>
      </c>
      <c r="G722" s="23">
        <f t="shared" si="251"/>
        <v>1968.2301974884138</v>
      </c>
      <c r="H722" s="23">
        <f t="shared" si="256"/>
        <v>88.42</v>
      </c>
      <c r="I722" s="23">
        <f t="shared" si="245"/>
        <v>89.754999999999995</v>
      </c>
      <c r="J722" s="23">
        <f t="shared" si="246"/>
        <v>92.322777777777759</v>
      </c>
      <c r="K722" s="23">
        <f t="shared" si="247"/>
        <v>-2.7813047219597764</v>
      </c>
      <c r="L722" s="54">
        <f t="shared" si="257"/>
        <v>-4.2273184058345787</v>
      </c>
      <c r="M722" s="24"/>
      <c r="N722" s="32">
        <f t="shared" si="248"/>
        <v>-0.33479210918649566</v>
      </c>
      <c r="O722" s="32">
        <f t="shared" si="258"/>
        <v>-0.16400000000000001</v>
      </c>
      <c r="P722" s="32"/>
      <c r="Q722" s="42"/>
      <c r="R722" s="32"/>
      <c r="S722" s="20"/>
      <c r="U722" s="23">
        <f t="shared" si="252"/>
        <v>2005.9101555810541</v>
      </c>
      <c r="V722" s="23">
        <f t="shared" si="253"/>
        <v>2005.9494464654051</v>
      </c>
      <c r="W722" s="23">
        <f t="shared" si="254"/>
        <v>1260.9099999999999</v>
      </c>
      <c r="X722" s="23">
        <f t="shared" si="260"/>
        <v>1264.8525</v>
      </c>
      <c r="Y722" s="23">
        <f t="shared" si="243"/>
        <v>1255.8311111111111</v>
      </c>
      <c r="Z722" s="23">
        <f t="shared" si="244"/>
        <v>0.71836004133605247</v>
      </c>
      <c r="AA722" s="47">
        <f t="shared" si="255"/>
        <v>0.40442451568150073</v>
      </c>
      <c r="AB722" s="24"/>
      <c r="AC722" s="32">
        <f t="shared" si="249"/>
        <v>-0.41113224357055389</v>
      </c>
      <c r="AD722" s="49">
        <f t="shared" si="259"/>
        <v>-0.22450000000000001</v>
      </c>
      <c r="AE722" s="32"/>
      <c r="AF722" s="32"/>
      <c r="AG722" s="20"/>
    </row>
    <row r="723" spans="1:33">
      <c r="A723" s="10">
        <f>Weekly!B723</f>
        <v>1963.8165631464801</v>
      </c>
      <c r="B723" s="1">
        <f>Weekly!C723</f>
        <v>74.010000000000005</v>
      </c>
      <c r="C723" s="6"/>
      <c r="D723" s="14"/>
      <c r="F723" s="23">
        <f t="shared" si="250"/>
        <v>1968.2432944498639</v>
      </c>
      <c r="G723" s="23">
        <f t="shared" si="251"/>
        <v>1968.2563914113143</v>
      </c>
      <c r="H723" s="23">
        <f t="shared" si="256"/>
        <v>91.745000000000005</v>
      </c>
      <c r="I723" s="23">
        <f t="shared" si="245"/>
        <v>92.231666666666683</v>
      </c>
      <c r="J723" s="23">
        <f t="shared" si="246"/>
        <v>93.271666666666661</v>
      </c>
      <c r="K723" s="23">
        <f t="shared" si="247"/>
        <v>-1.1150224255311314</v>
      </c>
      <c r="L723" s="54">
        <f t="shared" si="257"/>
        <v>-1.6367957400425182</v>
      </c>
      <c r="M723" s="24"/>
      <c r="N723" s="32">
        <f t="shared" si="248"/>
        <v>-0.8621592675036811</v>
      </c>
      <c r="O723" s="32">
        <f t="shared" si="258"/>
        <v>-0.16400000000000001</v>
      </c>
      <c r="P723" s="32"/>
      <c r="Q723" s="42"/>
      <c r="R723" s="32"/>
      <c r="S723" s="20"/>
      <c r="U723" s="23">
        <f t="shared" si="252"/>
        <v>2005.9887373497561</v>
      </c>
      <c r="V723" s="23">
        <f t="shared" si="253"/>
        <v>2006.0280282341071</v>
      </c>
      <c r="W723" s="23">
        <f t="shared" si="254"/>
        <v>1279.5675000000001</v>
      </c>
      <c r="X723" s="23">
        <f t="shared" si="260"/>
        <v>1272.4666666666667</v>
      </c>
      <c r="Y723" s="23">
        <f t="shared" si="243"/>
        <v>1264.2444444444443</v>
      </c>
      <c r="Z723" s="23">
        <f t="shared" si="244"/>
        <v>0.65036649030603133</v>
      </c>
      <c r="AA723" s="47">
        <f t="shared" si="255"/>
        <v>1.2120326589443176</v>
      </c>
      <c r="AB723" s="24"/>
      <c r="AC723" s="32">
        <f t="shared" si="249"/>
        <v>0.27100400224471971</v>
      </c>
      <c r="AD723" s="49">
        <f t="shared" si="259"/>
        <v>-0.22450000000000001</v>
      </c>
      <c r="AE723" s="32"/>
      <c r="AF723" s="32"/>
      <c r="AG723" s="20"/>
    </row>
    <row r="724" spans="1:33">
      <c r="A724" s="10">
        <f>Weekly!B724</f>
        <v>1963.8357281019901</v>
      </c>
      <c r="B724" s="1">
        <f>Weekly!C724</f>
        <v>73.83</v>
      </c>
      <c r="C724" s="6"/>
      <c r="D724" s="14"/>
      <c r="F724" s="23">
        <f t="shared" si="250"/>
        <v>1968.2694883727645</v>
      </c>
      <c r="G724" s="23">
        <f t="shared" si="251"/>
        <v>1968.2825853342149</v>
      </c>
      <c r="H724" s="23">
        <f t="shared" si="256"/>
        <v>96.53</v>
      </c>
      <c r="I724" s="23">
        <f t="shared" si="245"/>
        <v>94.935000000000002</v>
      </c>
      <c r="J724" s="23">
        <f t="shared" si="246"/>
        <v>93.953333333333319</v>
      </c>
      <c r="K724" s="23">
        <f t="shared" si="247"/>
        <v>1.0448449584900432</v>
      </c>
      <c r="L724" s="54">
        <f t="shared" si="257"/>
        <v>2.7424962747463422</v>
      </c>
      <c r="M724" s="24"/>
      <c r="N724" s="32">
        <f t="shared" si="248"/>
        <v>-0.98611252272599204</v>
      </c>
      <c r="O724" s="32">
        <f t="shared" si="258"/>
        <v>-0.16400000000000001</v>
      </c>
      <c r="P724" s="32"/>
      <c r="Q724" s="42"/>
      <c r="R724" s="32"/>
      <c r="S724" s="20"/>
      <c r="U724" s="23">
        <f t="shared" si="252"/>
        <v>2006.067319118458</v>
      </c>
      <c r="V724" s="23">
        <f t="shared" si="253"/>
        <v>2006.106610002809</v>
      </c>
      <c r="W724" s="23">
        <f t="shared" si="254"/>
        <v>1276.9225000000001</v>
      </c>
      <c r="X724" s="23">
        <f t="shared" si="260"/>
        <v>1283.7341666666669</v>
      </c>
      <c r="Y724" s="23">
        <f t="shared" si="243"/>
        <v>1269.1184999999996</v>
      </c>
      <c r="Z724" s="23">
        <f t="shared" si="244"/>
        <v>1.1516392414630428</v>
      </c>
      <c r="AA724" s="47">
        <f t="shared" si="255"/>
        <v>0.61491499808730143</v>
      </c>
      <c r="AB724" s="24"/>
      <c r="AC724" s="32">
        <f t="shared" si="249"/>
        <v>0.82633446353593543</v>
      </c>
      <c r="AD724" s="49">
        <f t="shared" si="259"/>
        <v>-0.22450000000000001</v>
      </c>
      <c r="AE724" s="32"/>
      <c r="AF724" s="32"/>
      <c r="AG724" s="20"/>
    </row>
    <row r="725" spans="1:33">
      <c r="A725" s="10">
        <f>Weekly!B725</f>
        <v>1963.8548930575</v>
      </c>
      <c r="B725" s="1">
        <f>Weekly!C725</f>
        <v>73.36</v>
      </c>
      <c r="C725" s="6"/>
      <c r="D725" s="14"/>
      <c r="F725" s="23">
        <f t="shared" si="250"/>
        <v>1968.2956822956651</v>
      </c>
      <c r="G725" s="23">
        <f t="shared" si="251"/>
        <v>1968.3087792571155</v>
      </c>
      <c r="H725" s="23">
        <f t="shared" si="256"/>
        <v>96.53</v>
      </c>
      <c r="I725" s="23">
        <f t="shared" si="245"/>
        <v>97.240000000000009</v>
      </c>
      <c r="J725" s="23">
        <f t="shared" si="246"/>
        <v>95.021111111111097</v>
      </c>
      <c r="K725" s="23">
        <f t="shared" si="247"/>
        <v>2.3351535915995481</v>
      </c>
      <c r="L725" s="54">
        <f t="shared" si="257"/>
        <v>1.5879512155193787</v>
      </c>
      <c r="M725" s="24"/>
      <c r="N725" s="32">
        <f t="shared" si="248"/>
        <v>-0.64865276914827663</v>
      </c>
      <c r="O725" s="32">
        <f t="shared" si="258"/>
        <v>-0.16400000000000001</v>
      </c>
      <c r="P725" s="32"/>
      <c r="Q725" s="42"/>
      <c r="R725" s="32"/>
      <c r="S725" s="20"/>
      <c r="U725" s="23">
        <f t="shared" si="252"/>
        <v>2006.14590088716</v>
      </c>
      <c r="V725" s="23">
        <f t="shared" si="253"/>
        <v>2006.185191771511</v>
      </c>
      <c r="W725" s="23">
        <f t="shared" si="254"/>
        <v>1294.7125000000001</v>
      </c>
      <c r="X725" s="23">
        <f t="shared" si="260"/>
        <v>1289.7758333333334</v>
      </c>
      <c r="Y725" s="23">
        <f t="shared" si="243"/>
        <v>1275.4368333333332</v>
      </c>
      <c r="Z725" s="23">
        <f t="shared" si="244"/>
        <v>1.1242422694133225</v>
      </c>
      <c r="AA725" s="47">
        <f t="shared" si="255"/>
        <v>1.5112992006268255</v>
      </c>
      <c r="AB725" s="24"/>
      <c r="AC725" s="32">
        <f t="shared" si="249"/>
        <v>0.99501384565482431</v>
      </c>
      <c r="AD725" s="49">
        <f t="shared" si="259"/>
        <v>-0.22450000000000001</v>
      </c>
      <c r="AE725" s="32"/>
      <c r="AF725" s="32"/>
      <c r="AG725" s="20"/>
    </row>
    <row r="726" spans="1:33">
      <c r="A726" s="10">
        <f>Weekly!B726</f>
        <v>1963.87405801301</v>
      </c>
      <c r="B726" s="1">
        <f>Weekly!C726</f>
        <v>72.349999999999994</v>
      </c>
      <c r="C726" s="6"/>
      <c r="D726" s="14"/>
      <c r="F726" s="23">
        <f t="shared" si="250"/>
        <v>1968.3218762185656</v>
      </c>
      <c r="G726" s="23">
        <f t="shared" si="251"/>
        <v>1968.334973180016</v>
      </c>
      <c r="H726" s="23">
        <f t="shared" si="256"/>
        <v>98.66</v>
      </c>
      <c r="I726" s="23">
        <f t="shared" si="245"/>
        <v>97.896666666666661</v>
      </c>
      <c r="J726" s="23">
        <f t="shared" si="246"/>
        <v>96.373333333333321</v>
      </c>
      <c r="K726" s="23">
        <f t="shared" si="247"/>
        <v>1.580658550083025</v>
      </c>
      <c r="L726" s="54">
        <f t="shared" si="257"/>
        <v>2.3727172108467087</v>
      </c>
      <c r="M726" s="24"/>
      <c r="N726" s="32">
        <f t="shared" si="248"/>
        <v>-7.6811759158637999E-3</v>
      </c>
      <c r="O726" s="32">
        <f t="shared" si="258"/>
        <v>-0.16400000000000001</v>
      </c>
      <c r="P726" s="32"/>
      <c r="Q726" s="42"/>
      <c r="R726" s="32"/>
      <c r="S726" s="20"/>
      <c r="U726" s="23">
        <f t="shared" si="252"/>
        <v>2006.2244826558619</v>
      </c>
      <c r="V726" s="23">
        <f t="shared" si="253"/>
        <v>2006.2637735402129</v>
      </c>
      <c r="W726" s="23">
        <f t="shared" si="254"/>
        <v>1297.6924999999999</v>
      </c>
      <c r="X726" s="23">
        <f t="shared" si="260"/>
        <v>1297.0216666666665</v>
      </c>
      <c r="Y726" s="23">
        <f t="shared" si="243"/>
        <v>1278.5098888888888</v>
      </c>
      <c r="Z726" s="23">
        <f t="shared" si="244"/>
        <v>1.4479182318930528</v>
      </c>
      <c r="AA726" s="47">
        <f t="shared" si="255"/>
        <v>1.500388168900435</v>
      </c>
      <c r="AB726" s="24"/>
      <c r="AC726" s="32">
        <f t="shared" si="249"/>
        <v>0.69811519104560171</v>
      </c>
      <c r="AD726" s="49">
        <f t="shared" si="259"/>
        <v>-0.22450000000000001</v>
      </c>
      <c r="AE726" s="32"/>
      <c r="AF726" s="32"/>
      <c r="AG726" s="20"/>
    </row>
    <row r="727" spans="1:33">
      <c r="A727" s="10">
        <f>Weekly!B727</f>
        <v>1963.8932229685199</v>
      </c>
      <c r="B727" s="1">
        <f>Weekly!C727</f>
        <v>69.61</v>
      </c>
      <c r="C727" s="6"/>
      <c r="D727" s="14"/>
      <c r="F727" s="23">
        <f t="shared" si="250"/>
        <v>1968.3480701414662</v>
      </c>
      <c r="G727" s="23">
        <f t="shared" si="251"/>
        <v>1968.3611671029166</v>
      </c>
      <c r="H727" s="23">
        <f t="shared" si="256"/>
        <v>98.5</v>
      </c>
      <c r="I727" s="23">
        <f t="shared" si="245"/>
        <v>98.061666666666667</v>
      </c>
      <c r="J727" s="23">
        <f t="shared" si="246"/>
        <v>97.759444444444455</v>
      </c>
      <c r="K727" s="23">
        <f t="shared" si="247"/>
        <v>0.30914887450486095</v>
      </c>
      <c r="L727" s="54">
        <f t="shared" si="257"/>
        <v>0.75752840021139356</v>
      </c>
      <c r="M727" s="24"/>
      <c r="N727" s="32">
        <f t="shared" si="248"/>
        <v>0.63688452489431591</v>
      </c>
      <c r="O727" s="32">
        <f t="shared" si="258"/>
        <v>-0.16400000000000001</v>
      </c>
      <c r="P727" s="32"/>
      <c r="Q727" s="42"/>
      <c r="R727" s="32"/>
      <c r="S727" s="20"/>
      <c r="U727" s="23">
        <f t="shared" si="252"/>
        <v>2006.3030644245639</v>
      </c>
      <c r="V727" s="23">
        <f t="shared" si="253"/>
        <v>2006.3423553089149</v>
      </c>
      <c r="W727" s="23">
        <f t="shared" si="254"/>
        <v>1298.6599999999999</v>
      </c>
      <c r="X727" s="23">
        <f t="shared" si="260"/>
        <v>1286.5654999999999</v>
      </c>
      <c r="Y727" s="23">
        <f t="shared" si="243"/>
        <v>1283.5387777777778</v>
      </c>
      <c r="Z727" s="23">
        <f t="shared" si="244"/>
        <v>0.23581073471441449</v>
      </c>
      <c r="AA727" s="47">
        <f t="shared" si="255"/>
        <v>1.1780884601244157</v>
      </c>
      <c r="AB727" s="24"/>
      <c r="AC727" s="32">
        <f t="shared" si="249"/>
        <v>7.4560679860648002E-2</v>
      </c>
      <c r="AD727" s="49">
        <f t="shared" si="259"/>
        <v>-0.22450000000000001</v>
      </c>
      <c r="AE727" s="32"/>
      <c r="AF727" s="32"/>
      <c r="AG727" s="20"/>
    </row>
    <row r="728" spans="1:33">
      <c r="A728" s="10">
        <f>Weekly!B728</f>
        <v>1963.9123879240299</v>
      </c>
      <c r="B728" s="1">
        <f>Weekly!C728</f>
        <v>73.23</v>
      </c>
      <c r="C728" s="6"/>
      <c r="D728" s="14"/>
      <c r="F728" s="23">
        <f t="shared" si="250"/>
        <v>1968.3742640643668</v>
      </c>
      <c r="G728" s="23">
        <f t="shared" si="251"/>
        <v>1968.3873610258172</v>
      </c>
      <c r="H728" s="23">
        <f t="shared" si="256"/>
        <v>97.025000000000006</v>
      </c>
      <c r="I728" s="23">
        <f t="shared" si="245"/>
        <v>98.068333333333342</v>
      </c>
      <c r="J728" s="23">
        <f t="shared" si="246"/>
        <v>98.63</v>
      </c>
      <c r="K728" s="23">
        <f t="shared" si="247"/>
        <v>-0.56946838352088802</v>
      </c>
      <c r="L728" s="54">
        <f t="shared" si="257"/>
        <v>-1.6272939267971132</v>
      </c>
      <c r="M728" s="24"/>
      <c r="N728" s="32">
        <f t="shared" si="248"/>
        <v>0.98344487832563243</v>
      </c>
      <c r="O728" s="32">
        <f t="shared" si="258"/>
        <v>-0.16400000000000001</v>
      </c>
      <c r="P728" s="32"/>
      <c r="Q728" s="42"/>
      <c r="R728" s="32"/>
      <c r="S728" s="20"/>
      <c r="U728" s="23">
        <f t="shared" si="252"/>
        <v>2006.3816461932659</v>
      </c>
      <c r="V728" s="23">
        <f t="shared" si="253"/>
        <v>2006.4209370776168</v>
      </c>
      <c r="W728" s="23">
        <f t="shared" si="254"/>
        <v>1263.3440000000001</v>
      </c>
      <c r="X728" s="23">
        <f t="shared" si="260"/>
        <v>1271.6821666666667</v>
      </c>
      <c r="Y728" s="23">
        <f t="shared" si="243"/>
        <v>1290.4157222222223</v>
      </c>
      <c r="Z728" s="23">
        <f t="shared" si="244"/>
        <v>-1.4517457616910145</v>
      </c>
      <c r="AA728" s="47">
        <f t="shared" si="255"/>
        <v>-2.0979070353856266</v>
      </c>
      <c r="AB728" s="24"/>
      <c r="AC728" s="32">
        <f t="shared" si="249"/>
        <v>-0.58388160208068474</v>
      </c>
      <c r="AD728" s="49">
        <f t="shared" si="259"/>
        <v>-0.22450000000000001</v>
      </c>
      <c r="AE728" s="32"/>
      <c r="AF728" s="32"/>
      <c r="AG728" s="20"/>
    </row>
    <row r="729" spans="1:33">
      <c r="A729" s="10">
        <f>Weekly!B729</f>
        <v>1963.9315528795398</v>
      </c>
      <c r="B729" s="1">
        <f>Weekly!C729</f>
        <v>74</v>
      </c>
      <c r="C729" s="6"/>
      <c r="D729" s="14"/>
      <c r="F729" s="23">
        <f t="shared" si="250"/>
        <v>1968.4004579872674</v>
      </c>
      <c r="G729" s="23">
        <f t="shared" si="251"/>
        <v>1968.4135549487178</v>
      </c>
      <c r="H729" s="23">
        <f t="shared" si="256"/>
        <v>98.68</v>
      </c>
      <c r="I729" s="23">
        <f t="shared" si="245"/>
        <v>98.991666666666674</v>
      </c>
      <c r="J729" s="23">
        <f t="shared" si="246"/>
        <v>99.196111111111122</v>
      </c>
      <c r="K729" s="23">
        <f t="shared" si="247"/>
        <v>-0.20610126965102671</v>
      </c>
      <c r="L729" s="54">
        <f t="shared" si="257"/>
        <v>-0.52029369430925954</v>
      </c>
      <c r="M729" s="24"/>
      <c r="N729" s="32">
        <f t="shared" si="248"/>
        <v>0.86984044341943689</v>
      </c>
      <c r="O729" s="32">
        <f t="shared" si="258"/>
        <v>-0.16400000000000001</v>
      </c>
      <c r="P729" s="32"/>
      <c r="Q729" s="42"/>
      <c r="R729" s="32"/>
      <c r="S729" s="20"/>
      <c r="U729" s="23">
        <f t="shared" si="252"/>
        <v>2006.4602279619678</v>
      </c>
      <c r="V729" s="23">
        <f t="shared" si="253"/>
        <v>2006.4995188463188</v>
      </c>
      <c r="W729" s="23">
        <f t="shared" si="254"/>
        <v>1253.0425</v>
      </c>
      <c r="X729" s="23">
        <f t="shared" si="260"/>
        <v>1266.0413333333333</v>
      </c>
      <c r="Y729" s="23">
        <f t="shared" si="243"/>
        <v>1301.067111111111</v>
      </c>
      <c r="Z729" s="23">
        <f t="shared" si="244"/>
        <v>-2.6920807911181233</v>
      </c>
      <c r="AA729" s="47">
        <f t="shared" si="255"/>
        <v>-3.6911709396833414</v>
      </c>
      <c r="AB729" s="24"/>
      <c r="AC729" s="32">
        <f t="shared" si="249"/>
        <v>-0.9691191932878046</v>
      </c>
      <c r="AD729" s="49">
        <f t="shared" si="259"/>
        <v>-0.22450000000000001</v>
      </c>
      <c r="AE729" s="32"/>
      <c r="AF729" s="32"/>
      <c r="AG729" s="20"/>
    </row>
    <row r="730" spans="1:33">
      <c r="A730" s="10">
        <f>Weekly!B730</f>
        <v>1963.9507178350498</v>
      </c>
      <c r="B730" s="1">
        <f>Weekly!C730</f>
        <v>74.06</v>
      </c>
      <c r="C730" s="6"/>
      <c r="D730" s="14"/>
      <c r="F730" s="23">
        <f t="shared" si="250"/>
        <v>1968.4266519101679</v>
      </c>
      <c r="G730" s="23">
        <f t="shared" si="251"/>
        <v>1968.4397488716183</v>
      </c>
      <c r="H730" s="23">
        <f t="shared" si="256"/>
        <v>101.27</v>
      </c>
      <c r="I730" s="23">
        <f t="shared" si="245"/>
        <v>100.28166666666665</v>
      </c>
      <c r="J730" s="23">
        <f t="shared" si="246"/>
        <v>99.63277777777779</v>
      </c>
      <c r="K730" s="23">
        <f t="shared" si="247"/>
        <v>0.65128053574512457</v>
      </c>
      <c r="L730" s="54">
        <f t="shared" si="257"/>
        <v>1.6432566257199799</v>
      </c>
      <c r="M730" s="24"/>
      <c r="N730" s="32">
        <f t="shared" si="248"/>
        <v>0.34922799784062991</v>
      </c>
      <c r="O730" s="32">
        <f t="shared" si="258"/>
        <v>-0.16400000000000001</v>
      </c>
      <c r="P730" s="32"/>
      <c r="Q730" s="42"/>
      <c r="R730" s="32"/>
      <c r="S730" s="20"/>
      <c r="U730" s="23">
        <f t="shared" si="252"/>
        <v>2006.5388097306698</v>
      </c>
      <c r="V730" s="23">
        <f t="shared" si="253"/>
        <v>2006.5781006150207</v>
      </c>
      <c r="W730" s="23">
        <f t="shared" si="254"/>
        <v>1281.7375</v>
      </c>
      <c r="X730" s="23">
        <f t="shared" si="260"/>
        <v>1280.3166666666666</v>
      </c>
      <c r="Y730" s="23">
        <f t="shared" si="243"/>
        <v>1313.007388888889</v>
      </c>
      <c r="Z730" s="23">
        <f t="shared" si="244"/>
        <v>-2.4897591970054589</v>
      </c>
      <c r="AA730" s="47">
        <f t="shared" si="255"/>
        <v>-2.3815470616163625</v>
      </c>
      <c r="AB730" s="24"/>
      <c r="AC730" s="32">
        <f t="shared" si="249"/>
        <v>-0.90089514339631127</v>
      </c>
      <c r="AD730" s="49">
        <f t="shared" si="259"/>
        <v>-0.22450000000000001</v>
      </c>
      <c r="AE730" s="32"/>
      <c r="AF730" s="32"/>
      <c r="AG730" s="20"/>
    </row>
    <row r="731" spans="1:33">
      <c r="A731" s="10">
        <f>Weekly!B731</f>
        <v>1963.9698827905597</v>
      </c>
      <c r="B731" s="1">
        <f>Weekly!C731</f>
        <v>74.28</v>
      </c>
      <c r="C731" s="6"/>
      <c r="D731" s="14"/>
      <c r="F731" s="23">
        <f t="shared" si="250"/>
        <v>1968.4528458330685</v>
      </c>
      <c r="G731" s="23">
        <f t="shared" si="251"/>
        <v>1968.4659427945189</v>
      </c>
      <c r="H731" s="23">
        <f t="shared" si="256"/>
        <v>100.895</v>
      </c>
      <c r="I731" s="23">
        <f t="shared" si="245"/>
        <v>100.58166666666666</v>
      </c>
      <c r="J731" s="23">
        <f t="shared" si="246"/>
        <v>99.597222222222229</v>
      </c>
      <c r="K731" s="23">
        <f t="shared" si="247"/>
        <v>0.98842560312368821</v>
      </c>
      <c r="L731" s="54">
        <f t="shared" si="257"/>
        <v>1.303026077255609</v>
      </c>
      <c r="M731" s="24"/>
      <c r="N731" s="32">
        <f t="shared" si="248"/>
        <v>-0.33479210916344321</v>
      </c>
      <c r="O731" s="32">
        <f t="shared" si="258"/>
        <v>-0.16400000000000001</v>
      </c>
      <c r="P731" s="32"/>
      <c r="Q731" s="42"/>
      <c r="R731" s="32"/>
      <c r="S731" s="20"/>
      <c r="U731" s="23">
        <f t="shared" si="252"/>
        <v>2006.6173914993717</v>
      </c>
      <c r="V731" s="23">
        <f t="shared" si="253"/>
        <v>2006.6566823837227</v>
      </c>
      <c r="W731" s="23">
        <f t="shared" si="254"/>
        <v>1306.17</v>
      </c>
      <c r="X731" s="23">
        <f t="shared" si="260"/>
        <v>1309.7891666666667</v>
      </c>
      <c r="Y731" s="23">
        <f t="shared" si="243"/>
        <v>1326.2043333333334</v>
      </c>
      <c r="Z731" s="23">
        <f t="shared" si="244"/>
        <v>-1.2377554690541692</v>
      </c>
      <c r="AA731" s="47">
        <f t="shared" si="255"/>
        <v>-1.510652079003405</v>
      </c>
      <c r="AB731" s="24"/>
      <c r="AC731" s="32">
        <f t="shared" si="249"/>
        <v>-0.41113224357624106</v>
      </c>
      <c r="AD731" s="49">
        <f t="shared" si="259"/>
        <v>-0.22450000000000001</v>
      </c>
      <c r="AE731" s="32"/>
      <c r="AF731" s="32"/>
      <c r="AG731" s="20"/>
    </row>
    <row r="732" spans="1:33">
      <c r="A732" s="10">
        <f>Weekly!B732</f>
        <v>1963.9890477460697</v>
      </c>
      <c r="B732" s="1">
        <f>Weekly!C732</f>
        <v>74.44</v>
      </c>
      <c r="C732" s="6"/>
      <c r="D732" s="14"/>
      <c r="F732" s="23">
        <f t="shared" si="250"/>
        <v>1968.4790397559691</v>
      </c>
      <c r="G732" s="23">
        <f t="shared" si="251"/>
        <v>1968.4921367174195</v>
      </c>
      <c r="H732" s="23">
        <f t="shared" si="256"/>
        <v>99.58</v>
      </c>
      <c r="I732" s="23">
        <f t="shared" si="245"/>
        <v>100.7</v>
      </c>
      <c r="J732" s="23">
        <f t="shared" si="246"/>
        <v>99.410555555555575</v>
      </c>
      <c r="K732" s="23">
        <f t="shared" si="247"/>
        <v>1.2970900698002996</v>
      </c>
      <c r="L732" s="54">
        <f t="shared" si="257"/>
        <v>0.17044914747481599</v>
      </c>
      <c r="M732" s="24"/>
      <c r="N732" s="32">
        <f t="shared" si="248"/>
        <v>-0.86215926749128668</v>
      </c>
      <c r="O732" s="32">
        <f t="shared" si="258"/>
        <v>-0.16400000000000001</v>
      </c>
      <c r="P732" s="32"/>
      <c r="Q732" s="42"/>
      <c r="R732" s="32"/>
      <c r="S732" s="20"/>
      <c r="U732" s="23">
        <f t="shared" si="252"/>
        <v>2006.6959732680737</v>
      </c>
      <c r="V732" s="23">
        <f t="shared" si="253"/>
        <v>2006.7352641524246</v>
      </c>
      <c r="W732" s="23">
        <f t="shared" si="254"/>
        <v>1341.46</v>
      </c>
      <c r="X732" s="23">
        <f t="shared" si="260"/>
        <v>1340.1383333333333</v>
      </c>
      <c r="Y732" s="23">
        <f t="shared" si="243"/>
        <v>1341.1254444444446</v>
      </c>
      <c r="Z732" s="23">
        <f t="shared" si="244"/>
        <v>-7.3603190156468212E-2</v>
      </c>
      <c r="AA732" s="47">
        <f t="shared" si="255"/>
        <v>2.4945880860083314E-2</v>
      </c>
      <c r="AB732" s="24"/>
      <c r="AC732" s="32">
        <f t="shared" si="249"/>
        <v>0.27100400223871435</v>
      </c>
      <c r="AD732" s="49">
        <f t="shared" si="259"/>
        <v>-0.22450000000000001</v>
      </c>
      <c r="AE732" s="32"/>
      <c r="AF732" s="32"/>
      <c r="AG732" s="20"/>
    </row>
    <row r="733" spans="1:33">
      <c r="A733" s="10">
        <f>Weekly!B733</f>
        <v>1964.0082127015796</v>
      </c>
      <c r="B733" s="1">
        <f>Weekly!C733</f>
        <v>75.5</v>
      </c>
      <c r="C733" s="6"/>
      <c r="D733" s="14"/>
      <c r="F733" s="23">
        <f t="shared" si="250"/>
        <v>1968.5052336788697</v>
      </c>
      <c r="G733" s="23">
        <f t="shared" si="251"/>
        <v>1968.5183306403201</v>
      </c>
      <c r="H733" s="23">
        <f t="shared" si="256"/>
        <v>101.625</v>
      </c>
      <c r="I733" s="23">
        <f t="shared" si="245"/>
        <v>100.55499999999999</v>
      </c>
      <c r="J733" s="23">
        <f t="shared" si="246"/>
        <v>99.594444444444463</v>
      </c>
      <c r="K733" s="23">
        <f t="shared" si="247"/>
        <v>0.96446700507610839</v>
      </c>
      <c r="L733" s="54">
        <f t="shared" si="257"/>
        <v>2.0388241200423707</v>
      </c>
      <c r="M733" s="24"/>
      <c r="N733" s="32">
        <f t="shared" si="248"/>
        <v>-0.98611252273003613</v>
      </c>
      <c r="O733" s="32">
        <f t="shared" si="258"/>
        <v>-0.16400000000000001</v>
      </c>
      <c r="P733" s="32"/>
      <c r="Q733" s="42"/>
      <c r="R733" s="32"/>
      <c r="S733" s="20"/>
      <c r="U733" s="23">
        <f t="shared" si="252"/>
        <v>2006.7745550367756</v>
      </c>
      <c r="V733" s="23">
        <f t="shared" si="253"/>
        <v>2006.8138459211266</v>
      </c>
      <c r="W733" s="23">
        <f t="shared" si="254"/>
        <v>1372.7849999999999</v>
      </c>
      <c r="X733" s="23">
        <f t="shared" si="260"/>
        <v>1372.14</v>
      </c>
      <c r="Y733" s="23">
        <f t="shared" ref="Y733:Y768" si="261">AVERAGE(W729:W737)</f>
        <v>1359.9749999999999</v>
      </c>
      <c r="Z733" s="23">
        <f t="shared" ref="Z733:Z768" si="262">100*((X733/Y733)-1)</f>
        <v>0.89450173716429937</v>
      </c>
      <c r="AA733" s="47">
        <f t="shared" si="255"/>
        <v>0.94192907957866279</v>
      </c>
      <c r="AB733" s="24"/>
      <c r="AC733" s="32">
        <f t="shared" si="249"/>
        <v>0.82633446353241791</v>
      </c>
      <c r="AD733" s="49">
        <f t="shared" si="259"/>
        <v>-0.22450000000000001</v>
      </c>
      <c r="AE733" s="32"/>
      <c r="AF733" s="32"/>
      <c r="AG733" s="20"/>
    </row>
    <row r="734" spans="1:33">
      <c r="A734" s="10">
        <f>Weekly!B734</f>
        <v>1964.0273776570896</v>
      </c>
      <c r="B734" s="1">
        <f>Weekly!C734</f>
        <v>76.239999999999995</v>
      </c>
      <c r="C734" s="6"/>
      <c r="D734" s="14"/>
      <c r="F734" s="23">
        <f t="shared" si="250"/>
        <v>1968.5314276017702</v>
      </c>
      <c r="G734" s="23">
        <f t="shared" si="251"/>
        <v>1968.5445245632206</v>
      </c>
      <c r="H734" s="23">
        <f t="shared" si="256"/>
        <v>100.46</v>
      </c>
      <c r="I734" s="23">
        <f t="shared" si="245"/>
        <v>100.14166666666665</v>
      </c>
      <c r="J734" s="23">
        <f t="shared" si="246"/>
        <v>99.595555555555563</v>
      </c>
      <c r="K734" s="23">
        <f t="shared" si="247"/>
        <v>0.54832879646569133</v>
      </c>
      <c r="L734" s="54">
        <f t="shared" si="257"/>
        <v>0.8679548395733816</v>
      </c>
      <c r="M734" s="24"/>
      <c r="N734" s="32">
        <f t="shared" si="248"/>
        <v>-0.64865276916689596</v>
      </c>
      <c r="O734" s="32">
        <f t="shared" si="258"/>
        <v>-0.16400000000000001</v>
      </c>
      <c r="P734" s="32"/>
      <c r="Q734" s="42"/>
      <c r="R734" s="32"/>
      <c r="S734" s="20"/>
      <c r="U734" s="23">
        <f t="shared" si="252"/>
        <v>2006.8531368054776</v>
      </c>
      <c r="V734" s="23">
        <f t="shared" si="253"/>
        <v>2006.8924276898285</v>
      </c>
      <c r="W734" s="23">
        <f t="shared" si="254"/>
        <v>1402.1750000000002</v>
      </c>
      <c r="X734" s="23">
        <f t="shared" si="260"/>
        <v>1397.1416666666667</v>
      </c>
      <c r="Y734" s="23">
        <f t="shared" si="261"/>
        <v>1378.3151666666665</v>
      </c>
      <c r="Z734" s="23">
        <f t="shared" si="262"/>
        <v>1.3659067574167683</v>
      </c>
      <c r="AA734" s="47">
        <f t="shared" si="255"/>
        <v>1.7310869030801257</v>
      </c>
      <c r="AB734" s="24"/>
      <c r="AC734" s="32">
        <f t="shared" si="249"/>
        <v>0.99501384565544659</v>
      </c>
      <c r="AD734" s="49">
        <f t="shared" si="259"/>
        <v>-0.22450000000000001</v>
      </c>
      <c r="AE734" s="32"/>
      <c r="AF734" s="32"/>
      <c r="AG734" s="20"/>
    </row>
    <row r="735" spans="1:33">
      <c r="A735" s="10">
        <f>Weekly!B735</f>
        <v>1964.0465426125995</v>
      </c>
      <c r="B735" s="1">
        <f>Weekly!C735</f>
        <v>76.56</v>
      </c>
      <c r="C735" s="6"/>
      <c r="D735" s="14"/>
      <c r="F735" s="23">
        <f t="shared" si="250"/>
        <v>1968.5576215246708</v>
      </c>
      <c r="G735" s="23">
        <f t="shared" si="251"/>
        <v>1968.5707184861212</v>
      </c>
      <c r="H735" s="23">
        <f t="shared" si="256"/>
        <v>98.34</v>
      </c>
      <c r="I735" s="23">
        <f t="shared" ref="I735:I798" si="263">AVERAGE(H734:H736)</f>
        <v>98.54</v>
      </c>
      <c r="J735" s="23">
        <f t="shared" ref="J735:J798" si="264">AVERAGE(H731:H739)</f>
        <v>99.457777777777792</v>
      </c>
      <c r="K735" s="23">
        <f t="shared" ref="K735:K798" si="265">100*((I735/J735)-1)</f>
        <v>-0.92278130306552297</v>
      </c>
      <c r="L735" s="54">
        <f t="shared" si="257"/>
        <v>-1.1238716596657539</v>
      </c>
      <c r="M735" s="24"/>
      <c r="N735" s="32">
        <f t="shared" si="248"/>
        <v>-7.6811759403273092E-3</v>
      </c>
      <c r="O735" s="32">
        <f t="shared" si="258"/>
        <v>-0.16400000000000001</v>
      </c>
      <c r="P735" s="32"/>
      <c r="Q735" s="42"/>
      <c r="R735" s="32"/>
      <c r="S735" s="20"/>
      <c r="U735" s="23">
        <f t="shared" si="252"/>
        <v>2006.9317185741795</v>
      </c>
      <c r="V735" s="23">
        <f t="shared" si="253"/>
        <v>2006.9710094585305</v>
      </c>
      <c r="W735" s="23">
        <f t="shared" si="254"/>
        <v>1416.4649999999999</v>
      </c>
      <c r="X735" s="23">
        <f t="shared" si="260"/>
        <v>1417.1966666666667</v>
      </c>
      <c r="Y735" s="23">
        <f t="shared" si="261"/>
        <v>1400.8135</v>
      </c>
      <c r="Z735" s="23">
        <f t="shared" si="262"/>
        <v>1.1695466003623478</v>
      </c>
      <c r="AA735" s="47">
        <f t="shared" si="255"/>
        <v>1.1173150458644088</v>
      </c>
      <c r="AB735" s="24"/>
      <c r="AC735" s="32">
        <f t="shared" si="249"/>
        <v>0.69811519105005837</v>
      </c>
      <c r="AD735" s="49">
        <f t="shared" si="259"/>
        <v>-0.22450000000000001</v>
      </c>
      <c r="AE735" s="32"/>
      <c r="AF735" s="32"/>
      <c r="AG735" s="20"/>
    </row>
    <row r="736" spans="1:33">
      <c r="A736" s="10">
        <f>Weekly!B736</f>
        <v>1964.0657075681095</v>
      </c>
      <c r="B736" s="1">
        <f>Weekly!C736</f>
        <v>77.11</v>
      </c>
      <c r="C736" s="6"/>
      <c r="D736" s="14"/>
      <c r="F736" s="23">
        <f t="shared" si="250"/>
        <v>1968.5838154475714</v>
      </c>
      <c r="G736" s="23">
        <f t="shared" si="251"/>
        <v>1968.5969124090218</v>
      </c>
      <c r="H736" s="23">
        <f t="shared" si="256"/>
        <v>96.82</v>
      </c>
      <c r="I736" s="23">
        <f t="shared" si="263"/>
        <v>97.946666666666673</v>
      </c>
      <c r="J736" s="23">
        <f t="shared" si="264"/>
        <v>99.453888888888883</v>
      </c>
      <c r="K736" s="23">
        <f t="shared" si="265"/>
        <v>-1.5154985280727451</v>
      </c>
      <c r="L736" s="54">
        <f t="shared" si="257"/>
        <v>-2.6483518325075339</v>
      </c>
      <c r="M736" s="24"/>
      <c r="N736" s="32">
        <f t="shared" si="248"/>
        <v>0.63688452487545499</v>
      </c>
      <c r="O736" s="32">
        <f t="shared" si="258"/>
        <v>-0.16400000000000001</v>
      </c>
      <c r="P736" s="32"/>
      <c r="Q736" s="42"/>
      <c r="R736" s="32"/>
      <c r="S736" s="20"/>
      <c r="U736" s="23">
        <f t="shared" si="252"/>
        <v>2007.0103003428815</v>
      </c>
      <c r="V736" s="23">
        <f t="shared" si="253"/>
        <v>2007.0495912272324</v>
      </c>
      <c r="W736" s="23">
        <f t="shared" si="254"/>
        <v>1432.95</v>
      </c>
      <c r="X736" s="23">
        <f t="shared" si="260"/>
        <v>1427.4683333333332</v>
      </c>
      <c r="Y736" s="23">
        <f t="shared" si="261"/>
        <v>1424.5909999999999</v>
      </c>
      <c r="Z736" s="23">
        <f t="shared" si="262"/>
        <v>0.20197609933891858</v>
      </c>
      <c r="AA736" s="47">
        <f t="shared" si="255"/>
        <v>0.586764903049386</v>
      </c>
      <c r="AB736" s="24"/>
      <c r="AC736" s="32">
        <f t="shared" si="249"/>
        <v>7.4560679866862364E-2</v>
      </c>
      <c r="AD736" s="49">
        <f t="shared" si="259"/>
        <v>-0.22450000000000001</v>
      </c>
      <c r="AE736" s="32"/>
      <c r="AF736" s="32"/>
      <c r="AG736" s="20"/>
    </row>
    <row r="737" spans="1:33">
      <c r="A737" s="10">
        <f>Weekly!B737</f>
        <v>1964.0848725236194</v>
      </c>
      <c r="B737" s="1">
        <f>Weekly!C737</f>
        <v>77.040000000000006</v>
      </c>
      <c r="C737" s="6"/>
      <c r="D737" s="14"/>
      <c r="F737" s="23">
        <f t="shared" si="250"/>
        <v>1968.610009370472</v>
      </c>
      <c r="G737" s="23">
        <f t="shared" si="251"/>
        <v>1968.6231063319224</v>
      </c>
      <c r="H737" s="23">
        <f t="shared" si="256"/>
        <v>98.68</v>
      </c>
      <c r="I737" s="23">
        <f t="shared" si="263"/>
        <v>98.063333333333333</v>
      </c>
      <c r="J737" s="23">
        <f t="shared" si="264"/>
        <v>99.685000000000002</v>
      </c>
      <c r="K737" s="23">
        <f t="shared" si="265"/>
        <v>-1.6267910585009426</v>
      </c>
      <c r="L737" s="54">
        <f t="shared" si="257"/>
        <v>-1.0081757536239078</v>
      </c>
      <c r="M737" s="24"/>
      <c r="N737" s="32">
        <f t="shared" si="248"/>
        <v>0.98344487832121985</v>
      </c>
      <c r="O737" s="32">
        <f t="shared" si="258"/>
        <v>-0.16400000000000001</v>
      </c>
      <c r="P737" s="32"/>
      <c r="Q737" s="42"/>
      <c r="R737" s="32"/>
      <c r="S737" s="20"/>
      <c r="U737" s="23">
        <f t="shared" si="252"/>
        <v>2007.0888821115834</v>
      </c>
      <c r="V737" s="23">
        <f t="shared" si="253"/>
        <v>2007.1281729959344</v>
      </c>
      <c r="W737" s="23">
        <f t="shared" si="254"/>
        <v>1432.99</v>
      </c>
      <c r="X737" s="23">
        <f t="shared" si="260"/>
        <v>1428.0146666666667</v>
      </c>
      <c r="Y737" s="23">
        <f t="shared" si="261"/>
        <v>1443.4979444444443</v>
      </c>
      <c r="Z737" s="23">
        <f t="shared" si="262"/>
        <v>-1.0726220870190928</v>
      </c>
      <c r="AA737" s="47">
        <f t="shared" si="255"/>
        <v>-0.72795008021216967</v>
      </c>
      <c r="AB737" s="24"/>
      <c r="AC737" s="32">
        <f t="shared" si="249"/>
        <v>-0.58388160207562556</v>
      </c>
      <c r="AD737" s="49">
        <f t="shared" si="259"/>
        <v>-0.22450000000000001</v>
      </c>
      <c r="AE737" s="32"/>
      <c r="AF737" s="32"/>
      <c r="AG737" s="20"/>
    </row>
    <row r="738" spans="1:33">
      <c r="A738" s="10">
        <f>Weekly!B738</f>
        <v>1964.1040374791294</v>
      </c>
      <c r="B738" s="1">
        <f>Weekly!C738</f>
        <v>77.180000000000007</v>
      </c>
      <c r="C738" s="6"/>
      <c r="D738" s="14"/>
      <c r="F738" s="23">
        <f t="shared" si="250"/>
        <v>1968.6362032933725</v>
      </c>
      <c r="G738" s="23">
        <f t="shared" si="251"/>
        <v>1968.6493002548229</v>
      </c>
      <c r="H738" s="23">
        <f t="shared" si="256"/>
        <v>98.69</v>
      </c>
      <c r="I738" s="23">
        <f t="shared" si="263"/>
        <v>99.133333333333326</v>
      </c>
      <c r="J738" s="23">
        <f t="shared" si="264"/>
        <v>99.838888888888889</v>
      </c>
      <c r="K738" s="23">
        <f t="shared" si="265"/>
        <v>-0.70669411830172058</v>
      </c>
      <c r="L738" s="54">
        <f t="shared" si="257"/>
        <v>-1.1507428635023076</v>
      </c>
      <c r="M738" s="24"/>
      <c r="N738" s="32">
        <f t="shared" si="248"/>
        <v>0.86984044343150602</v>
      </c>
      <c r="O738" s="32">
        <f t="shared" si="258"/>
        <v>-0.16400000000000001</v>
      </c>
      <c r="P738" s="32"/>
      <c r="Q738" s="42"/>
      <c r="R738" s="32"/>
      <c r="S738" s="20"/>
      <c r="U738" s="23">
        <f t="shared" si="252"/>
        <v>2007.1674638802854</v>
      </c>
      <c r="V738" s="23">
        <f t="shared" si="253"/>
        <v>2007.2067547646363</v>
      </c>
      <c r="W738" s="23">
        <f t="shared" si="254"/>
        <v>1418.1039999999998</v>
      </c>
      <c r="X738" s="23">
        <f t="shared" si="260"/>
        <v>1445.1054999999999</v>
      </c>
      <c r="Y738" s="23">
        <f t="shared" si="261"/>
        <v>1459.7437777777775</v>
      </c>
      <c r="Z738" s="23">
        <f t="shared" si="262"/>
        <v>-1.002797751264406</v>
      </c>
      <c r="AA738" s="47">
        <f t="shared" si="255"/>
        <v>-2.8525401794256999</v>
      </c>
      <c r="AB738" s="24"/>
      <c r="AC738" s="32">
        <f t="shared" si="249"/>
        <v>-0.96911919328626439</v>
      </c>
      <c r="AD738" s="49">
        <f t="shared" si="259"/>
        <v>-0.22450000000000001</v>
      </c>
      <c r="AE738" s="32"/>
      <c r="AF738" s="32"/>
      <c r="AG738" s="20"/>
    </row>
    <row r="739" spans="1:33">
      <c r="A739" s="10">
        <f>Weekly!B739</f>
        <v>1964.1232024346393</v>
      </c>
      <c r="B739" s="1">
        <f>Weekly!C739</f>
        <v>77.48</v>
      </c>
      <c r="C739" s="6"/>
      <c r="D739" s="14"/>
      <c r="F739" s="23">
        <f t="shared" si="250"/>
        <v>1968.6623972162731</v>
      </c>
      <c r="G739" s="23">
        <f t="shared" si="251"/>
        <v>1968.6754941777235</v>
      </c>
      <c r="H739" s="23">
        <f t="shared" si="256"/>
        <v>100.03</v>
      </c>
      <c r="I739" s="23">
        <f t="shared" si="263"/>
        <v>99.86</v>
      </c>
      <c r="J739" s="23">
        <f t="shared" si="264"/>
        <v>100.14111111111112</v>
      </c>
      <c r="K739" s="23">
        <f t="shared" si="265"/>
        <v>-0.280714991068165</v>
      </c>
      <c r="L739" s="54">
        <f t="shared" si="257"/>
        <v>-0.11095454192417975</v>
      </c>
      <c r="M739" s="24"/>
      <c r="N739" s="32">
        <f t="shared" si="248"/>
        <v>0.3492279978635538</v>
      </c>
      <c r="O739" s="32">
        <f t="shared" si="258"/>
        <v>-0.16400000000000001</v>
      </c>
      <c r="P739" s="32"/>
      <c r="Q739" s="42"/>
      <c r="R739" s="32"/>
      <c r="S739" s="20"/>
      <c r="U739" s="23">
        <f t="shared" si="252"/>
        <v>2007.2460456489873</v>
      </c>
      <c r="V739" s="23">
        <f t="shared" si="253"/>
        <v>2007.2853365333383</v>
      </c>
      <c r="W739" s="23">
        <f t="shared" si="254"/>
        <v>1484.2224999999999</v>
      </c>
      <c r="X739" s="23">
        <f t="shared" si="260"/>
        <v>1474.1646666666666</v>
      </c>
      <c r="Y739" s="23">
        <f t="shared" si="261"/>
        <v>1465.3912777777778</v>
      </c>
      <c r="Z739" s="23">
        <f t="shared" si="262"/>
        <v>0.59870623102065146</v>
      </c>
      <c r="AA739" s="47">
        <f t="shared" si="255"/>
        <v>1.2850644403165301</v>
      </c>
      <c r="AB739" s="24"/>
      <c r="AC739" s="32">
        <f t="shared" si="249"/>
        <v>-0.90089514339902221</v>
      </c>
      <c r="AD739" s="49">
        <f t="shared" si="259"/>
        <v>-0.22450000000000001</v>
      </c>
      <c r="AE739" s="32"/>
      <c r="AF739" s="32"/>
      <c r="AG739" s="20"/>
    </row>
    <row r="740" spans="1:33">
      <c r="A740" s="10">
        <f>Weekly!B740</f>
        <v>1964.1423673901493</v>
      </c>
      <c r="B740" s="1">
        <f>Weekly!C740</f>
        <v>77.62</v>
      </c>
      <c r="C740" s="6"/>
      <c r="D740" s="14"/>
      <c r="F740" s="23">
        <f t="shared" si="250"/>
        <v>1968.6885911391737</v>
      </c>
      <c r="G740" s="23">
        <f t="shared" si="251"/>
        <v>1968.7016881006241</v>
      </c>
      <c r="H740" s="23">
        <f t="shared" si="256"/>
        <v>100.86</v>
      </c>
      <c r="I740" s="23">
        <f t="shared" si="263"/>
        <v>100.84999999999998</v>
      </c>
      <c r="J740" s="23">
        <f t="shared" si="264"/>
        <v>100.82666666666667</v>
      </c>
      <c r="K740" s="23">
        <f t="shared" si="265"/>
        <v>2.3142025919042908E-2</v>
      </c>
      <c r="L740" s="54">
        <f t="shared" si="257"/>
        <v>3.3060037027232703E-2</v>
      </c>
      <c r="M740" s="24"/>
      <c r="N740" s="32">
        <f t="shared" si="248"/>
        <v>-0.33479210914039076</v>
      </c>
      <c r="O740" s="32">
        <f t="shared" si="258"/>
        <v>-0.16400000000000001</v>
      </c>
      <c r="P740" s="32"/>
      <c r="Q740" s="42"/>
      <c r="R740" s="32"/>
      <c r="S740" s="20"/>
      <c r="U740" s="23">
        <f t="shared" si="252"/>
        <v>2007.3246274176893</v>
      </c>
      <c r="V740" s="23">
        <f t="shared" si="253"/>
        <v>2007.3639183020402</v>
      </c>
      <c r="W740" s="23">
        <f t="shared" si="254"/>
        <v>1520.1675</v>
      </c>
      <c r="X740" s="23">
        <f t="shared" si="260"/>
        <v>1505.3374999999999</v>
      </c>
      <c r="Y740" s="23">
        <f t="shared" si="261"/>
        <v>1472.9379444444444</v>
      </c>
      <c r="Z740" s="23">
        <f t="shared" si="262"/>
        <v>2.1996551638688189</v>
      </c>
      <c r="AA740" s="47">
        <f t="shared" si="255"/>
        <v>3.2064864466078591</v>
      </c>
      <c r="AB740" s="24"/>
      <c r="AC740" s="32">
        <f t="shared" si="249"/>
        <v>-0.41113224358192174</v>
      </c>
      <c r="AD740" s="49">
        <f t="shared" si="259"/>
        <v>-0.22450000000000001</v>
      </c>
      <c r="AE740" s="32"/>
      <c r="AF740" s="32"/>
      <c r="AG740" s="20"/>
    </row>
    <row r="741" spans="1:33">
      <c r="A741" s="10">
        <f>Weekly!B741</f>
        <v>1964.1615323456592</v>
      </c>
      <c r="B741" s="1">
        <f>Weekly!C741</f>
        <v>77.8</v>
      </c>
      <c r="C741" s="6"/>
      <c r="D741" s="14"/>
      <c r="F741" s="23">
        <f t="shared" si="250"/>
        <v>1968.7147850620743</v>
      </c>
      <c r="G741" s="23">
        <f t="shared" si="251"/>
        <v>1968.7278820235247</v>
      </c>
      <c r="H741" s="23">
        <f t="shared" si="256"/>
        <v>101.66</v>
      </c>
      <c r="I741" s="23">
        <f t="shared" si="263"/>
        <v>101.84333333333332</v>
      </c>
      <c r="J741" s="23">
        <f t="shared" si="264"/>
        <v>101.51999999999998</v>
      </c>
      <c r="K741" s="23">
        <f t="shared" si="265"/>
        <v>0.31849225111637569</v>
      </c>
      <c r="L741" s="54">
        <f t="shared" si="257"/>
        <v>0.13790386130814181</v>
      </c>
      <c r="M741" s="24"/>
      <c r="N741" s="32">
        <f t="shared" si="248"/>
        <v>-0.86215926747894978</v>
      </c>
      <c r="O741" s="32">
        <f t="shared" si="258"/>
        <v>-0.16400000000000001</v>
      </c>
      <c r="P741" s="32"/>
      <c r="Q741" s="42"/>
      <c r="R741" s="32"/>
      <c r="S741" s="20"/>
      <c r="U741" s="23">
        <f t="shared" si="252"/>
        <v>2007.4032091863912</v>
      </c>
      <c r="V741" s="23">
        <f t="shared" si="253"/>
        <v>2007.4425000707422</v>
      </c>
      <c r="W741" s="23">
        <f t="shared" si="254"/>
        <v>1511.6224999999999</v>
      </c>
      <c r="X741" s="23">
        <f t="shared" si="260"/>
        <v>1516.9291666666668</v>
      </c>
      <c r="Y741" s="23">
        <f t="shared" si="261"/>
        <v>1484.4648888888889</v>
      </c>
      <c r="Z741" s="23">
        <f t="shared" si="262"/>
        <v>2.1869347008993234</v>
      </c>
      <c r="AA741" s="47">
        <f t="shared" si="255"/>
        <v>1.8294545943379203</v>
      </c>
      <c r="AB741" s="24"/>
      <c r="AC741" s="32">
        <f t="shared" si="249"/>
        <v>0.2710040022327227</v>
      </c>
      <c r="AD741" s="49">
        <f t="shared" si="259"/>
        <v>-0.22450000000000001</v>
      </c>
      <c r="AE741" s="32"/>
      <c r="AF741" s="32"/>
      <c r="AG741" s="20"/>
    </row>
    <row r="742" spans="1:33">
      <c r="A742" s="10">
        <f>Weekly!B742</f>
        <v>1964.1806973011692</v>
      </c>
      <c r="B742" s="1">
        <f>Weekly!C742</f>
        <v>78.31</v>
      </c>
      <c r="C742" s="6"/>
      <c r="D742" s="14"/>
      <c r="F742" s="23">
        <f t="shared" si="250"/>
        <v>1968.7409789849748</v>
      </c>
      <c r="G742" s="23">
        <f t="shared" si="251"/>
        <v>1968.7540759464252</v>
      </c>
      <c r="H742" s="23">
        <f t="shared" si="256"/>
        <v>103.00999999999999</v>
      </c>
      <c r="I742" s="23">
        <f t="shared" si="263"/>
        <v>102.61666666666667</v>
      </c>
      <c r="J742" s="23">
        <f t="shared" si="264"/>
        <v>102.10555555555555</v>
      </c>
      <c r="K742" s="23">
        <f t="shared" si="265"/>
        <v>0.50057130420588791</v>
      </c>
      <c r="L742" s="54">
        <f t="shared" si="257"/>
        <v>0.88579356874693982</v>
      </c>
      <c r="M742" s="24"/>
      <c r="N742" s="32">
        <f t="shared" si="248"/>
        <v>-0.98611252273409911</v>
      </c>
      <c r="O742" s="32">
        <f t="shared" si="258"/>
        <v>-0.16400000000000001</v>
      </c>
      <c r="P742" s="32"/>
      <c r="Q742" s="42"/>
      <c r="R742" s="32"/>
      <c r="S742" s="20"/>
      <c r="U742" s="23">
        <f t="shared" si="252"/>
        <v>2007.4817909550932</v>
      </c>
      <c r="V742" s="23">
        <f t="shared" si="253"/>
        <v>2007.5210818394442</v>
      </c>
      <c r="W742" s="23">
        <f t="shared" si="254"/>
        <v>1518.9974999999999</v>
      </c>
      <c r="X742" s="23">
        <f t="shared" si="260"/>
        <v>1494.5408333333332</v>
      </c>
      <c r="Y742" s="23">
        <f t="shared" si="261"/>
        <v>1490.7262777777778</v>
      </c>
      <c r="Z742" s="23">
        <f t="shared" si="262"/>
        <v>0.25588571238186475</v>
      </c>
      <c r="AA742" s="47">
        <f t="shared" si="255"/>
        <v>1.8964730577075484</v>
      </c>
      <c r="AB742" s="24"/>
      <c r="AC742" s="32">
        <f t="shared" si="249"/>
        <v>0.82633446352891238</v>
      </c>
      <c r="AD742" s="49">
        <f t="shared" si="259"/>
        <v>-0.22450000000000001</v>
      </c>
      <c r="AE742" s="32"/>
      <c r="AF742" s="32"/>
      <c r="AG742" s="20"/>
    </row>
    <row r="743" spans="1:33">
      <c r="A743" s="10">
        <f>Weekly!B743</f>
        <v>1964.1998622566791</v>
      </c>
      <c r="B743" s="1">
        <f>Weekly!C743</f>
        <v>79.14</v>
      </c>
      <c r="C743" s="6"/>
      <c r="D743" s="14"/>
      <c r="F743" s="23">
        <f t="shared" si="250"/>
        <v>1968.7671729078754</v>
      </c>
      <c r="G743" s="23">
        <f t="shared" si="251"/>
        <v>1968.7802698693258</v>
      </c>
      <c r="H743" s="23">
        <f t="shared" si="256"/>
        <v>103.18</v>
      </c>
      <c r="I743" s="23">
        <f t="shared" si="263"/>
        <v>103.56666666666666</v>
      </c>
      <c r="J743" s="23">
        <f t="shared" si="264"/>
        <v>102.92222222222222</v>
      </c>
      <c r="K743" s="23">
        <f t="shared" si="265"/>
        <v>0.62614703659722437</v>
      </c>
      <c r="L743" s="54">
        <f t="shared" si="257"/>
        <v>0.25045881463889863</v>
      </c>
      <c r="M743" s="24"/>
      <c r="N743" s="32">
        <f t="shared" si="248"/>
        <v>-0.64865276918551529</v>
      </c>
      <c r="O743" s="32">
        <f t="shared" si="258"/>
        <v>-0.16400000000000001</v>
      </c>
      <c r="P743" s="32"/>
      <c r="Q743" s="42"/>
      <c r="R743" s="32"/>
      <c r="S743" s="20"/>
      <c r="U743" s="23">
        <f t="shared" si="252"/>
        <v>2007.5603727237951</v>
      </c>
      <c r="V743" s="23">
        <f t="shared" si="253"/>
        <v>2007.5996636081461</v>
      </c>
      <c r="W743" s="23">
        <f t="shared" si="254"/>
        <v>1453.0024999999998</v>
      </c>
      <c r="X743" s="23">
        <f t="shared" si="260"/>
        <v>1485.4616666666668</v>
      </c>
      <c r="Y743" s="23">
        <f t="shared" si="261"/>
        <v>1496.8938888888888</v>
      </c>
      <c r="Z743" s="23">
        <f t="shared" si="262"/>
        <v>-0.76372963421661444</v>
      </c>
      <c r="AA743" s="47">
        <f t="shared" si="255"/>
        <v>-2.9321643447598356</v>
      </c>
      <c r="AB743" s="24"/>
      <c r="AC743" s="32">
        <f t="shared" si="249"/>
        <v>0.9950138456560681</v>
      </c>
      <c r="AD743" s="49">
        <f t="shared" si="259"/>
        <v>-0.22450000000000001</v>
      </c>
      <c r="AE743" s="32"/>
      <c r="AF743" s="32"/>
      <c r="AG743" s="20"/>
    </row>
    <row r="744" spans="1:33">
      <c r="A744" s="10">
        <f>Weekly!B744</f>
        <v>1964.2190272121891</v>
      </c>
      <c r="B744" s="1">
        <f>Weekly!C744</f>
        <v>78.92</v>
      </c>
      <c r="C744" s="6"/>
      <c r="D744" s="14"/>
      <c r="F744" s="23">
        <f t="shared" si="250"/>
        <v>1968.793366830776</v>
      </c>
      <c r="G744" s="23">
        <f t="shared" si="251"/>
        <v>1968.8064637922264</v>
      </c>
      <c r="H744" s="23">
        <f t="shared" si="256"/>
        <v>104.50999999999999</v>
      </c>
      <c r="I744" s="23">
        <f t="shared" si="263"/>
        <v>103.58333333333333</v>
      </c>
      <c r="J744" s="23">
        <f t="shared" si="264"/>
        <v>103.84888888888889</v>
      </c>
      <c r="K744" s="23">
        <f t="shared" si="265"/>
        <v>-0.25571342976975497</v>
      </c>
      <c r="L744" s="54">
        <f t="shared" si="257"/>
        <v>0.63660874775313125</v>
      </c>
      <c r="M744" s="24"/>
      <c r="N744" s="32">
        <f t="shared" si="248"/>
        <v>-7.6811759646771352E-3</v>
      </c>
      <c r="O744" s="32">
        <f t="shared" si="258"/>
        <v>-0.16400000000000001</v>
      </c>
      <c r="P744" s="32"/>
      <c r="Q744" s="42"/>
      <c r="R744" s="32"/>
      <c r="S744" s="20"/>
      <c r="U744" s="23">
        <f t="shared" si="252"/>
        <v>2007.6389544924971</v>
      </c>
      <c r="V744" s="23">
        <f t="shared" si="253"/>
        <v>2007.6782453768481</v>
      </c>
      <c r="W744" s="23">
        <f t="shared" si="254"/>
        <v>1484.385</v>
      </c>
      <c r="X744" s="23">
        <f t="shared" si="260"/>
        <v>1491.36</v>
      </c>
      <c r="Y744" s="23">
        <f t="shared" si="261"/>
        <v>1489.7756111111112</v>
      </c>
      <c r="Z744" s="23">
        <f t="shared" si="262"/>
        <v>0.10635084082943891</v>
      </c>
      <c r="AA744" s="47">
        <f t="shared" si="255"/>
        <v>-0.36184047254543827</v>
      </c>
      <c r="AB744" s="24"/>
      <c r="AC744" s="32">
        <f t="shared" si="249"/>
        <v>0.69811519105453035</v>
      </c>
      <c r="AD744" s="49">
        <f t="shared" si="259"/>
        <v>-0.22450000000000001</v>
      </c>
      <c r="AE744" s="32"/>
      <c r="AF744" s="32"/>
      <c r="AG744" s="20"/>
    </row>
    <row r="745" spans="1:33">
      <c r="A745" s="10">
        <f>Weekly!B745</f>
        <v>1964.238192167699</v>
      </c>
      <c r="B745" s="1">
        <f>Weekly!C745</f>
        <v>79.19</v>
      </c>
      <c r="C745" s="6"/>
      <c r="D745" s="14"/>
      <c r="F745" s="23">
        <f t="shared" si="250"/>
        <v>1968.8195607536766</v>
      </c>
      <c r="G745" s="23">
        <f t="shared" si="251"/>
        <v>1968.832657715127</v>
      </c>
      <c r="H745" s="23">
        <f t="shared" si="256"/>
        <v>103.06</v>
      </c>
      <c r="I745" s="23">
        <f t="shared" si="263"/>
        <v>103.83999999999999</v>
      </c>
      <c r="J745" s="23">
        <f t="shared" si="264"/>
        <v>104.63444444444445</v>
      </c>
      <c r="K745" s="23">
        <f t="shared" si="265"/>
        <v>-0.75925709613364756</v>
      </c>
      <c r="L745" s="54">
        <f t="shared" si="257"/>
        <v>-1.5047095177921133</v>
      </c>
      <c r="M745" s="24"/>
      <c r="N745" s="32">
        <f t="shared" si="248"/>
        <v>0.63688452485668179</v>
      </c>
      <c r="O745" s="32">
        <f t="shared" si="258"/>
        <v>-0.16400000000000001</v>
      </c>
      <c r="P745" s="32"/>
      <c r="Q745" s="42"/>
      <c r="R745" s="32"/>
      <c r="S745" s="20"/>
      <c r="U745" s="23">
        <f t="shared" si="252"/>
        <v>2007.717536261199</v>
      </c>
      <c r="V745" s="23">
        <f t="shared" si="253"/>
        <v>2007.75682714555</v>
      </c>
      <c r="W745" s="23">
        <f t="shared" si="254"/>
        <v>1536.6925000000001</v>
      </c>
      <c r="X745" s="23">
        <f t="shared" si="260"/>
        <v>1503.4733333333334</v>
      </c>
      <c r="Y745" s="23">
        <f t="shared" si="261"/>
        <v>1471.0711666666664</v>
      </c>
      <c r="Z745" s="23">
        <f t="shared" si="262"/>
        <v>2.2026240062938518</v>
      </c>
      <c r="AA745" s="47">
        <f t="shared" si="255"/>
        <v>4.4607857743569568</v>
      </c>
      <c r="AB745" s="24"/>
      <c r="AC745" s="32">
        <f t="shared" si="249"/>
        <v>7.4560679873090896E-2</v>
      </c>
      <c r="AD745" s="49">
        <f t="shared" si="259"/>
        <v>-0.22450000000000001</v>
      </c>
      <c r="AE745" s="32"/>
      <c r="AF745" s="32"/>
      <c r="AG745" s="20"/>
    </row>
    <row r="746" spans="1:33">
      <c r="A746" s="10">
        <f>Weekly!B746</f>
        <v>1964.257357123209</v>
      </c>
      <c r="B746" s="1">
        <f>Weekly!C746</f>
        <v>79.94</v>
      </c>
      <c r="C746" s="6"/>
      <c r="D746" s="14"/>
      <c r="F746" s="23">
        <f t="shared" si="250"/>
        <v>1968.8457546765771</v>
      </c>
      <c r="G746" s="23">
        <f t="shared" si="251"/>
        <v>1968.8588516380275</v>
      </c>
      <c r="H746" s="23">
        <f t="shared" si="256"/>
        <v>103.95</v>
      </c>
      <c r="I746" s="23">
        <f t="shared" si="263"/>
        <v>104.34999999999998</v>
      </c>
      <c r="J746" s="23">
        <f t="shared" si="264"/>
        <v>105.22333333333333</v>
      </c>
      <c r="K746" s="23">
        <f t="shared" si="265"/>
        <v>-0.82998067602244596</v>
      </c>
      <c r="L746" s="54">
        <f t="shared" si="257"/>
        <v>-1.2101244971013947</v>
      </c>
      <c r="M746" s="24"/>
      <c r="N746" s="32">
        <f t="shared" si="248"/>
        <v>0.98344487831678684</v>
      </c>
      <c r="O746" s="32">
        <f t="shared" si="258"/>
        <v>-0.16400000000000001</v>
      </c>
      <c r="P746" s="32"/>
      <c r="Q746" s="42"/>
      <c r="R746" s="32"/>
      <c r="S746" s="20"/>
      <c r="U746" s="23">
        <f t="shared" si="252"/>
        <v>2007.796118029901</v>
      </c>
      <c r="V746" s="23">
        <f t="shared" si="253"/>
        <v>2007.835408914252</v>
      </c>
      <c r="W746" s="23">
        <f t="shared" si="254"/>
        <v>1489.3425</v>
      </c>
      <c r="X746" s="23">
        <f t="shared" si="260"/>
        <v>1499.8824999999999</v>
      </c>
      <c r="Y746" s="23">
        <f t="shared" si="261"/>
        <v>1449.3700555555554</v>
      </c>
      <c r="Z746" s="23">
        <f t="shared" si="262"/>
        <v>3.4851309540187003</v>
      </c>
      <c r="AA746" s="47">
        <f t="shared" si="255"/>
        <v>2.7579184688704572</v>
      </c>
      <c r="AB746" s="24"/>
      <c r="AC746" s="32">
        <f t="shared" si="249"/>
        <v>-0.5838816020705665</v>
      </c>
      <c r="AD746" s="49">
        <f t="shared" si="259"/>
        <v>-0.22450000000000001</v>
      </c>
      <c r="AE746" s="32"/>
      <c r="AF746" s="32"/>
      <c r="AG746" s="20"/>
    </row>
    <row r="747" spans="1:33">
      <c r="A747" s="10">
        <f>Weekly!B747</f>
        <v>1964.2765220787189</v>
      </c>
      <c r="B747" s="1">
        <f>Weekly!C747</f>
        <v>79.849999999999994</v>
      </c>
      <c r="C747" s="6"/>
      <c r="D747" s="14"/>
      <c r="F747" s="23">
        <f t="shared" si="250"/>
        <v>1968.8719485994777</v>
      </c>
      <c r="G747" s="23">
        <f t="shared" si="251"/>
        <v>1968.8850455609281</v>
      </c>
      <c r="H747" s="23">
        <f t="shared" si="256"/>
        <v>106.03999999999999</v>
      </c>
      <c r="I747" s="23">
        <f t="shared" si="263"/>
        <v>106.12</v>
      </c>
      <c r="J747" s="23">
        <f t="shared" si="264"/>
        <v>105.41555555555556</v>
      </c>
      <c r="K747" s="23">
        <f t="shared" si="265"/>
        <v>0.66825473786285006</v>
      </c>
      <c r="L747" s="54">
        <f t="shared" si="257"/>
        <v>0.59236460990366169</v>
      </c>
      <c r="M747" s="24"/>
      <c r="N747" s="32">
        <f t="shared" si="248"/>
        <v>0.86984044344357503</v>
      </c>
      <c r="O747" s="32">
        <f t="shared" si="258"/>
        <v>-0.16400000000000001</v>
      </c>
      <c r="P747" s="32"/>
      <c r="Q747" s="42"/>
      <c r="R747" s="32"/>
      <c r="S747" s="20"/>
      <c r="U747" s="23">
        <f t="shared" si="252"/>
        <v>2007.8746997986029</v>
      </c>
      <c r="V747" s="23">
        <f t="shared" si="253"/>
        <v>2007.9139906829539</v>
      </c>
      <c r="W747" s="23">
        <f t="shared" si="254"/>
        <v>1473.6125</v>
      </c>
      <c r="X747" s="23">
        <f t="shared" si="260"/>
        <v>1461.0376666666668</v>
      </c>
      <c r="Y747" s="23">
        <f t="shared" si="261"/>
        <v>1429.1469999999999</v>
      </c>
      <c r="Z747" s="23">
        <f t="shared" si="262"/>
        <v>2.2314476164220221</v>
      </c>
      <c r="AA747" s="47">
        <f t="shared" si="255"/>
        <v>3.1113314445609941</v>
      </c>
      <c r="AB747" s="24"/>
      <c r="AC747" s="32">
        <f t="shared" si="249"/>
        <v>-0.96911919328472762</v>
      </c>
      <c r="AD747" s="49">
        <f t="shared" si="259"/>
        <v>-0.22450000000000001</v>
      </c>
      <c r="AE747" s="32"/>
      <c r="AF747" s="32"/>
      <c r="AG747" s="20"/>
    </row>
    <row r="748" spans="1:33">
      <c r="A748" s="10">
        <f>Weekly!B748</f>
        <v>1964.2956870342289</v>
      </c>
      <c r="B748" s="1">
        <f>Weekly!C748</f>
        <v>80.55</v>
      </c>
      <c r="C748" s="6"/>
      <c r="D748" s="14"/>
      <c r="F748" s="23">
        <f t="shared" si="250"/>
        <v>1968.8981425223783</v>
      </c>
      <c r="G748" s="23">
        <f t="shared" si="251"/>
        <v>1968.9112394838287</v>
      </c>
      <c r="H748" s="23">
        <f t="shared" si="256"/>
        <v>108.37</v>
      </c>
      <c r="I748" s="23">
        <f t="shared" si="263"/>
        <v>107.44666666666667</v>
      </c>
      <c r="J748" s="23">
        <f t="shared" si="264"/>
        <v>105.50555555555555</v>
      </c>
      <c r="K748" s="23">
        <f t="shared" si="265"/>
        <v>1.8398188615660116</v>
      </c>
      <c r="L748" s="54">
        <f t="shared" si="257"/>
        <v>2.7149702490653516</v>
      </c>
      <c r="M748" s="24"/>
      <c r="N748" s="32">
        <f t="shared" si="248"/>
        <v>0.34922799788637121</v>
      </c>
      <c r="O748" s="32">
        <f t="shared" si="258"/>
        <v>-0.16400000000000001</v>
      </c>
      <c r="P748" s="32"/>
      <c r="Q748" s="42"/>
      <c r="R748" s="32"/>
      <c r="S748" s="20"/>
      <c r="U748" s="23">
        <f t="shared" si="252"/>
        <v>2007.9532815673049</v>
      </c>
      <c r="V748" s="23">
        <f t="shared" si="253"/>
        <v>2007.9925724516559</v>
      </c>
      <c r="W748" s="23">
        <f t="shared" si="254"/>
        <v>1420.1580000000001</v>
      </c>
      <c r="X748" s="23">
        <f t="shared" si="260"/>
        <v>1415.1993333333332</v>
      </c>
      <c r="Y748" s="23">
        <f t="shared" si="261"/>
        <v>1422.9897777777778</v>
      </c>
      <c r="Z748" s="23">
        <f t="shared" si="262"/>
        <v>-0.5474701621968503</v>
      </c>
      <c r="AA748" s="47">
        <f t="shared" si="255"/>
        <v>-0.1990019761210049</v>
      </c>
      <c r="AB748" s="24"/>
      <c r="AC748" s="32">
        <f t="shared" si="249"/>
        <v>-0.90089514340172083</v>
      </c>
      <c r="AD748" s="49">
        <f t="shared" si="259"/>
        <v>-0.22450000000000001</v>
      </c>
      <c r="AE748" s="32"/>
      <c r="AF748" s="32"/>
      <c r="AG748" s="20"/>
    </row>
    <row r="749" spans="1:33">
      <c r="A749" s="10">
        <f>Weekly!B749</f>
        <v>1964.3148519897388</v>
      </c>
      <c r="B749" s="1">
        <f>Weekly!C749</f>
        <v>79.75</v>
      </c>
      <c r="C749" s="6"/>
      <c r="D749" s="14"/>
      <c r="F749" s="23">
        <f t="shared" si="250"/>
        <v>1968.9243364452789</v>
      </c>
      <c r="G749" s="23">
        <f t="shared" si="251"/>
        <v>1968.9374334067293</v>
      </c>
      <c r="H749" s="23">
        <f t="shared" si="256"/>
        <v>107.93</v>
      </c>
      <c r="I749" s="23">
        <f t="shared" si="263"/>
        <v>107.75333333333333</v>
      </c>
      <c r="J749" s="23">
        <f t="shared" si="264"/>
        <v>105.16888888888889</v>
      </c>
      <c r="K749" s="23">
        <f t="shared" si="265"/>
        <v>2.4574229810252257</v>
      </c>
      <c r="L749" s="54">
        <f t="shared" si="257"/>
        <v>2.6254067531589431</v>
      </c>
      <c r="M749" s="24"/>
      <c r="N749" s="32">
        <f t="shared" si="248"/>
        <v>-0.33479210911744545</v>
      </c>
      <c r="O749" s="32">
        <f t="shared" si="258"/>
        <v>-0.16400000000000001</v>
      </c>
      <c r="P749" s="32"/>
      <c r="Q749" s="42"/>
      <c r="R749" s="32"/>
      <c r="S749" s="20"/>
      <c r="U749" s="23">
        <f t="shared" si="252"/>
        <v>2008.0318633360068</v>
      </c>
      <c r="V749" s="23">
        <f t="shared" si="253"/>
        <v>2008.0711542203578</v>
      </c>
      <c r="W749" s="23">
        <f t="shared" si="254"/>
        <v>1351.8274999999999</v>
      </c>
      <c r="X749" s="23">
        <f t="shared" si="260"/>
        <v>1362.7659999999998</v>
      </c>
      <c r="Y749" s="23">
        <f t="shared" si="261"/>
        <v>1412.5675555555556</v>
      </c>
      <c r="Z749" s="23">
        <f t="shared" si="262"/>
        <v>-3.5256052257245152</v>
      </c>
      <c r="AA749" s="47">
        <f t="shared" si="255"/>
        <v>-4.299975269619372</v>
      </c>
      <c r="AB749" s="24"/>
      <c r="AC749" s="32">
        <f t="shared" si="249"/>
        <v>-0.41113224358760242</v>
      </c>
      <c r="AD749" s="49">
        <f t="shared" si="259"/>
        <v>-0.22450000000000001</v>
      </c>
      <c r="AE749" s="32"/>
      <c r="AF749" s="32"/>
      <c r="AG749" s="20"/>
    </row>
    <row r="750" spans="1:33">
      <c r="A750" s="10">
        <f>Weekly!B750</f>
        <v>1964.3340169452488</v>
      </c>
      <c r="B750" s="1">
        <f>Weekly!C750</f>
        <v>80.17</v>
      </c>
      <c r="C750" s="6"/>
      <c r="D750" s="14"/>
      <c r="F750" s="23">
        <f t="shared" si="250"/>
        <v>1968.9505303681794</v>
      </c>
      <c r="G750" s="23">
        <f t="shared" si="251"/>
        <v>1968.9636273296298</v>
      </c>
      <c r="H750" s="23">
        <f t="shared" si="256"/>
        <v>106.96000000000001</v>
      </c>
      <c r="I750" s="23">
        <f t="shared" si="263"/>
        <v>106.54333333333334</v>
      </c>
      <c r="J750" s="23">
        <f t="shared" si="264"/>
        <v>105.09333333333333</v>
      </c>
      <c r="K750" s="23">
        <f t="shared" si="265"/>
        <v>1.3797259578787191</v>
      </c>
      <c r="L750" s="54">
        <f t="shared" si="257"/>
        <v>1.7761989342806483</v>
      </c>
      <c r="M750" s="24"/>
      <c r="N750" s="32">
        <f t="shared" si="248"/>
        <v>-0.86215926746655525</v>
      </c>
      <c r="O750" s="32">
        <f t="shared" si="258"/>
        <v>-0.16400000000000001</v>
      </c>
      <c r="P750" s="32"/>
      <c r="Q750" s="42"/>
      <c r="R750" s="32"/>
      <c r="S750" s="20"/>
      <c r="U750" s="23">
        <f t="shared" si="252"/>
        <v>2008.1104451047088</v>
      </c>
      <c r="V750" s="23">
        <f t="shared" si="253"/>
        <v>2008.1497359890598</v>
      </c>
      <c r="W750" s="23">
        <f t="shared" si="254"/>
        <v>1316.3125</v>
      </c>
      <c r="X750" s="23">
        <f t="shared" si="260"/>
        <v>1335.0433333333333</v>
      </c>
      <c r="Y750" s="23">
        <f t="shared" si="261"/>
        <v>1386.8028333333332</v>
      </c>
      <c r="Z750" s="23">
        <f t="shared" si="262"/>
        <v>-3.7322897499127761</v>
      </c>
      <c r="AA750" s="47">
        <f t="shared" si="255"/>
        <v>-5.0829383701143644</v>
      </c>
      <c r="AB750" s="24"/>
      <c r="AC750" s="32">
        <f t="shared" si="249"/>
        <v>0.27100400222671051</v>
      </c>
      <c r="AD750" s="49">
        <f t="shared" si="259"/>
        <v>-0.22450000000000001</v>
      </c>
      <c r="AE750" s="32"/>
      <c r="AF750" s="32"/>
      <c r="AG750" s="20"/>
    </row>
    <row r="751" spans="1:33">
      <c r="A751" s="10">
        <f>Weekly!B751</f>
        <v>1964.3531819007587</v>
      </c>
      <c r="B751" s="1">
        <f>Weekly!C751</f>
        <v>81</v>
      </c>
      <c r="C751" s="6"/>
      <c r="D751" s="14"/>
      <c r="F751" s="23">
        <f t="shared" si="250"/>
        <v>1968.97672429108</v>
      </c>
      <c r="G751" s="23">
        <f t="shared" si="251"/>
        <v>1968.9898212525304</v>
      </c>
      <c r="H751" s="23">
        <f t="shared" si="256"/>
        <v>104.74</v>
      </c>
      <c r="I751" s="23">
        <f t="shared" si="263"/>
        <v>105.23</v>
      </c>
      <c r="J751" s="23">
        <f t="shared" si="264"/>
        <v>105.01777777777778</v>
      </c>
      <c r="K751" s="23">
        <f t="shared" si="265"/>
        <v>0.20208218714292681</v>
      </c>
      <c r="L751" s="54">
        <f t="shared" si="257"/>
        <v>-0.26450548055356737</v>
      </c>
      <c r="M751" s="24"/>
      <c r="N751" s="32">
        <f t="shared" si="248"/>
        <v>-0.98611252273816208</v>
      </c>
      <c r="O751" s="32">
        <f t="shared" si="258"/>
        <v>-0.16400000000000001</v>
      </c>
      <c r="P751" s="32"/>
      <c r="Q751" s="42"/>
      <c r="R751" s="32"/>
      <c r="S751" s="20"/>
      <c r="U751" s="23">
        <f t="shared" si="252"/>
        <v>2008.1890268734107</v>
      </c>
      <c r="V751" s="23">
        <f t="shared" si="253"/>
        <v>2008.2283177577617</v>
      </c>
      <c r="W751" s="23">
        <f t="shared" si="254"/>
        <v>1336.99</v>
      </c>
      <c r="X751" s="23">
        <f t="shared" si="260"/>
        <v>1350.2966666666664</v>
      </c>
      <c r="Y751" s="23">
        <f t="shared" si="261"/>
        <v>1360.7158888888889</v>
      </c>
      <c r="Z751" s="23">
        <f t="shared" si="262"/>
        <v>-0.76571621653734878</v>
      </c>
      <c r="AA751" s="47">
        <f t="shared" si="255"/>
        <v>-1.7436328246495769</v>
      </c>
      <c r="AB751" s="24"/>
      <c r="AC751" s="32">
        <f t="shared" si="249"/>
        <v>0.82633446352538675</v>
      </c>
      <c r="AD751" s="49">
        <f t="shared" si="259"/>
        <v>-0.22450000000000001</v>
      </c>
      <c r="AE751" s="32"/>
      <c r="AF751" s="32"/>
      <c r="AG751" s="20"/>
    </row>
    <row r="752" spans="1:33">
      <c r="A752" s="10">
        <f>Weekly!B752</f>
        <v>1964.3723468562687</v>
      </c>
      <c r="B752" s="1">
        <f>Weekly!C752</f>
        <v>81.099999999999994</v>
      </c>
      <c r="C752" s="6"/>
      <c r="D752" s="14"/>
      <c r="F752" s="23">
        <f t="shared" si="250"/>
        <v>1969.0029182139806</v>
      </c>
      <c r="G752" s="23">
        <f t="shared" si="251"/>
        <v>1969.016015175431</v>
      </c>
      <c r="H752" s="23">
        <f t="shared" si="256"/>
        <v>103.99</v>
      </c>
      <c r="I752" s="23">
        <f t="shared" si="263"/>
        <v>103.40333333333332</v>
      </c>
      <c r="J752" s="23">
        <f t="shared" si="264"/>
        <v>104.74777777777778</v>
      </c>
      <c r="K752" s="23">
        <f t="shared" si="265"/>
        <v>-1.2835064122283302</v>
      </c>
      <c r="L752" s="54">
        <f t="shared" si="257"/>
        <v>-0.72343088689234003</v>
      </c>
      <c r="M752" s="24"/>
      <c r="N752" s="32">
        <f t="shared" si="248"/>
        <v>-0.64865276920404813</v>
      </c>
      <c r="O752" s="32">
        <f t="shared" si="258"/>
        <v>-0.16400000000000001</v>
      </c>
      <c r="P752" s="32"/>
      <c r="Q752" s="42"/>
      <c r="R752" s="32"/>
      <c r="S752" s="20"/>
      <c r="U752" s="23">
        <f t="shared" si="252"/>
        <v>2008.2676086421127</v>
      </c>
      <c r="V752" s="23">
        <f t="shared" si="253"/>
        <v>2008.3068995264637</v>
      </c>
      <c r="W752" s="23">
        <f t="shared" si="254"/>
        <v>1397.5874999999999</v>
      </c>
      <c r="X752" s="23">
        <f t="shared" si="260"/>
        <v>1375.0541666666668</v>
      </c>
      <c r="Y752" s="23">
        <f t="shared" si="261"/>
        <v>1340.5797777777777</v>
      </c>
      <c r="Z752" s="23">
        <f t="shared" si="262"/>
        <v>2.571602933324546</v>
      </c>
      <c r="AA752" s="47">
        <f t="shared" si="255"/>
        <v>4.2524677133890076</v>
      </c>
      <c r="AB752" s="24"/>
      <c r="AC752" s="32">
        <f t="shared" si="249"/>
        <v>0.99501384565669104</v>
      </c>
      <c r="AD752" s="49">
        <f t="shared" si="259"/>
        <v>-0.22450000000000001</v>
      </c>
      <c r="AE752" s="32"/>
      <c r="AF752" s="32"/>
      <c r="AG752" s="20"/>
    </row>
    <row r="753" spans="1:33">
      <c r="A753" s="10">
        <f>Weekly!B753</f>
        <v>1964.3915118117786</v>
      </c>
      <c r="B753" s="1">
        <f>Weekly!C753</f>
        <v>80.73</v>
      </c>
      <c r="C753" s="6"/>
      <c r="D753" s="14"/>
      <c r="F753" s="23">
        <f t="shared" si="250"/>
        <v>1969.0291121368812</v>
      </c>
      <c r="G753" s="23">
        <f t="shared" si="251"/>
        <v>1969.0422090983316</v>
      </c>
      <c r="H753" s="23">
        <f t="shared" si="256"/>
        <v>101.48</v>
      </c>
      <c r="I753" s="23">
        <f t="shared" si="263"/>
        <v>102.61666666666667</v>
      </c>
      <c r="J753" s="23">
        <f t="shared" si="264"/>
        <v>103.79444444444444</v>
      </c>
      <c r="K753" s="23">
        <f t="shared" si="265"/>
        <v>-1.1347214044853504</v>
      </c>
      <c r="L753" s="54">
        <f t="shared" si="257"/>
        <v>-2.2298346090028232</v>
      </c>
      <c r="M753" s="24"/>
      <c r="N753" s="32">
        <f t="shared" si="248"/>
        <v>-7.6811759891406454E-3</v>
      </c>
      <c r="O753" s="32">
        <f t="shared" si="258"/>
        <v>-0.16400000000000001</v>
      </c>
      <c r="P753" s="32"/>
      <c r="Q753" s="42"/>
      <c r="R753" s="32"/>
      <c r="S753" s="20"/>
      <c r="U753" s="23">
        <f t="shared" si="252"/>
        <v>2008.3461904108146</v>
      </c>
      <c r="V753" s="23">
        <f t="shared" si="253"/>
        <v>2008.3854812951656</v>
      </c>
      <c r="W753" s="23">
        <f t="shared" si="254"/>
        <v>1390.585</v>
      </c>
      <c r="X753" s="23">
        <f t="shared" si="260"/>
        <v>1364.3274999999999</v>
      </c>
      <c r="Y753" s="23">
        <f t="shared" si="261"/>
        <v>1320.6277777777777</v>
      </c>
      <c r="Z753" s="23">
        <f t="shared" si="262"/>
        <v>3.3090112867196986</v>
      </c>
      <c r="AA753" s="47">
        <f t="shared" si="255"/>
        <v>5.2972702376395064</v>
      </c>
      <c r="AB753" s="24"/>
      <c r="AC753" s="32">
        <f t="shared" si="249"/>
        <v>0.69811519105900233</v>
      </c>
      <c r="AD753" s="49">
        <f t="shared" si="259"/>
        <v>-0.22450000000000001</v>
      </c>
      <c r="AE753" s="32"/>
      <c r="AF753" s="32"/>
      <c r="AG753" s="20"/>
    </row>
    <row r="754" spans="1:33">
      <c r="A754" s="10">
        <f>Weekly!B754</f>
        <v>1964.4106767672886</v>
      </c>
      <c r="B754" s="1">
        <f>Weekly!C754</f>
        <v>80.37</v>
      </c>
      <c r="C754" s="6"/>
      <c r="D754" s="14"/>
      <c r="F754" s="23">
        <f t="shared" si="250"/>
        <v>1969.0553060597817</v>
      </c>
      <c r="G754" s="23">
        <f t="shared" si="251"/>
        <v>1969.0684030212321</v>
      </c>
      <c r="H754" s="23">
        <f t="shared" si="256"/>
        <v>102.38</v>
      </c>
      <c r="I754" s="23">
        <f t="shared" si="263"/>
        <v>102.37666666666667</v>
      </c>
      <c r="J754" s="23">
        <f t="shared" si="264"/>
        <v>102.73444444444443</v>
      </c>
      <c r="K754" s="23">
        <f t="shared" si="265"/>
        <v>-0.34825493992061141</v>
      </c>
      <c r="L754" s="54">
        <f t="shared" si="257"/>
        <v>-0.34501032867911841</v>
      </c>
      <c r="M754" s="24"/>
      <c r="N754" s="32">
        <f t="shared" si="248"/>
        <v>0.63688452483782076</v>
      </c>
      <c r="O754" s="32">
        <f t="shared" si="258"/>
        <v>-0.16400000000000001</v>
      </c>
      <c r="P754" s="32"/>
      <c r="Q754" s="42"/>
      <c r="R754" s="32"/>
      <c r="S754" s="20"/>
      <c r="U754" s="23">
        <f t="shared" si="252"/>
        <v>2008.4247721795166</v>
      </c>
      <c r="V754" s="23">
        <f t="shared" si="253"/>
        <v>2008.4640630638676</v>
      </c>
      <c r="W754" s="23">
        <f t="shared" si="254"/>
        <v>1304.81</v>
      </c>
      <c r="X754" s="23">
        <f t="shared" si="260"/>
        <v>1316.6516666666666</v>
      </c>
      <c r="Y754" s="23">
        <f t="shared" si="261"/>
        <v>1276.747388888889</v>
      </c>
      <c r="Z754" s="23">
        <f t="shared" si="262"/>
        <v>3.1254638251114963</v>
      </c>
      <c r="AA754" s="47">
        <f t="shared" ref="AA754:AA761" si="266">100*((W754/Y754)-1)</f>
        <v>2.1979767771863612</v>
      </c>
      <c r="AB754" s="24"/>
      <c r="AC754" s="32">
        <f t="shared" si="249"/>
        <v>7.4560679879305258E-2</v>
      </c>
      <c r="AD754" s="49">
        <f t="shared" si="259"/>
        <v>-0.22450000000000001</v>
      </c>
      <c r="AE754" s="32"/>
      <c r="AF754" s="32"/>
      <c r="AG754" s="20"/>
    </row>
    <row r="755" spans="1:33">
      <c r="A755" s="10">
        <f>Weekly!B755</f>
        <v>1964.4298417227985</v>
      </c>
      <c r="B755" s="1">
        <f>Weekly!C755</f>
        <v>79.02</v>
      </c>
      <c r="C755" s="6"/>
      <c r="D755" s="14"/>
      <c r="F755" s="23">
        <f t="shared" si="250"/>
        <v>1969.0814999826823</v>
      </c>
      <c r="G755" s="23">
        <f t="shared" si="251"/>
        <v>1969.0945969441327</v>
      </c>
      <c r="H755" s="23">
        <f t="shared" si="256"/>
        <v>103.27000000000001</v>
      </c>
      <c r="I755" s="23">
        <f t="shared" si="263"/>
        <v>103.08666666666666</v>
      </c>
      <c r="J755" s="23">
        <f t="shared" si="264"/>
        <v>101.73888888888888</v>
      </c>
      <c r="K755" s="23">
        <f t="shared" si="265"/>
        <v>1.324741986566913</v>
      </c>
      <c r="L755" s="54">
        <f t="shared" si="257"/>
        <v>1.5049418445912899</v>
      </c>
      <c r="M755" s="24"/>
      <c r="N755" s="32">
        <f t="shared" si="248"/>
        <v>0.98344487831235372</v>
      </c>
      <c r="O755" s="32">
        <f t="shared" si="258"/>
        <v>-0.16400000000000001</v>
      </c>
      <c r="P755" s="32"/>
      <c r="Q755" s="42"/>
      <c r="R755" s="32"/>
      <c r="S755" s="20"/>
      <c r="U755" s="23">
        <f t="shared" si="252"/>
        <v>2008.5033539482185</v>
      </c>
      <c r="V755" s="23">
        <f t="shared" si="253"/>
        <v>2008.5426448325695</v>
      </c>
      <c r="W755" s="23">
        <f t="shared" si="254"/>
        <v>1254.56</v>
      </c>
      <c r="X755" s="23">
        <f t="shared" si="260"/>
        <v>1283.9191666666666</v>
      </c>
      <c r="Y755" s="23">
        <f t="shared" si="261"/>
        <v>1227.7279444444443</v>
      </c>
      <c r="Z755" s="23">
        <f t="shared" si="262"/>
        <v>4.5768463996027409</v>
      </c>
      <c r="AA755" s="47">
        <f t="shared" si="266"/>
        <v>2.1855049953837469</v>
      </c>
      <c r="AB755" s="24"/>
      <c r="AC755" s="32">
        <f t="shared" si="249"/>
        <v>-0.58388160206549578</v>
      </c>
      <c r="AD755" s="49">
        <f t="shared" si="259"/>
        <v>-0.22450000000000001</v>
      </c>
      <c r="AE755" s="32"/>
      <c r="AF755" s="32"/>
      <c r="AG755" s="20"/>
    </row>
    <row r="756" spans="1:33">
      <c r="A756" s="10">
        <f>Weekly!B756</f>
        <v>1964.4490066783085</v>
      </c>
      <c r="B756" s="1">
        <f>Weekly!C756</f>
        <v>79.599999999999994</v>
      </c>
      <c r="C756" s="6"/>
      <c r="D756" s="14"/>
      <c r="F756" s="23">
        <f t="shared" si="250"/>
        <v>1969.1076939055829</v>
      </c>
      <c r="G756" s="23">
        <f t="shared" si="251"/>
        <v>1969.1207908670333</v>
      </c>
      <c r="H756" s="23">
        <f t="shared" si="256"/>
        <v>103.61</v>
      </c>
      <c r="I756" s="23">
        <f t="shared" si="263"/>
        <v>102.22333333333334</v>
      </c>
      <c r="J756" s="23">
        <f t="shared" si="264"/>
        <v>101.1711111111111</v>
      </c>
      <c r="K756" s="23">
        <f t="shared" si="265"/>
        <v>1.0400421727766229</v>
      </c>
      <c r="L756" s="54">
        <f t="shared" si="257"/>
        <v>2.4106574120851487</v>
      </c>
      <c r="M756" s="24"/>
      <c r="N756" s="32">
        <f t="shared" si="248"/>
        <v>0.86984044345558786</v>
      </c>
      <c r="O756" s="32">
        <f t="shared" si="258"/>
        <v>-0.16400000000000001</v>
      </c>
      <c r="P756" s="32"/>
      <c r="Q756" s="42"/>
      <c r="R756" s="32"/>
      <c r="S756" s="20"/>
      <c r="U756" s="23">
        <f t="shared" si="252"/>
        <v>2008.5819357169205</v>
      </c>
      <c r="V756" s="23">
        <f t="shared" si="253"/>
        <v>2008.6212266012715</v>
      </c>
      <c r="W756" s="23">
        <f t="shared" si="254"/>
        <v>1292.3875</v>
      </c>
      <c r="X756" s="23">
        <f t="shared" si="260"/>
        <v>1262.5125</v>
      </c>
      <c r="Y756" s="23">
        <f t="shared" si="261"/>
        <v>1176.8535000000002</v>
      </c>
      <c r="Z756" s="23">
        <f t="shared" si="262"/>
        <v>7.2786459826987615</v>
      </c>
      <c r="AA756" s="47">
        <f t="shared" si="266"/>
        <v>9.8171947485392153</v>
      </c>
      <c r="AB756" s="24"/>
      <c r="AC756" s="32">
        <f t="shared" si="249"/>
        <v>-0.96911919328318741</v>
      </c>
      <c r="AD756" s="49">
        <f t="shared" si="259"/>
        <v>-0.22450000000000001</v>
      </c>
      <c r="AE756" s="32"/>
      <c r="AF756" s="32"/>
      <c r="AG756" s="20"/>
    </row>
    <row r="757" spans="1:33">
      <c r="A757" s="10">
        <f>Weekly!B757</f>
        <v>1964.4681716338184</v>
      </c>
      <c r="B757" s="1">
        <f>Weekly!C757</f>
        <v>80.89</v>
      </c>
      <c r="C757" s="6"/>
      <c r="D757" s="14"/>
      <c r="F757" s="23">
        <f t="shared" si="250"/>
        <v>1969.1338878284835</v>
      </c>
      <c r="G757" s="23">
        <f t="shared" si="251"/>
        <v>1969.1469847899339</v>
      </c>
      <c r="H757" s="23">
        <f t="shared" si="256"/>
        <v>99.79</v>
      </c>
      <c r="I757" s="23">
        <f t="shared" si="263"/>
        <v>100.59666666666668</v>
      </c>
      <c r="J757" s="23">
        <f t="shared" si="264"/>
        <v>100.84944444444446</v>
      </c>
      <c r="K757" s="23">
        <f t="shared" si="265"/>
        <v>-0.25064865668846803</v>
      </c>
      <c r="L757" s="54">
        <f t="shared" si="257"/>
        <v>-1.0505208534173693</v>
      </c>
      <c r="M757" s="24"/>
      <c r="N757" s="32">
        <f t="shared" si="248"/>
        <v>0.3492279979092951</v>
      </c>
      <c r="O757" s="32">
        <f t="shared" si="258"/>
        <v>-0.16400000000000001</v>
      </c>
      <c r="P757" s="32"/>
      <c r="Q757" s="42"/>
      <c r="R757" s="32"/>
      <c r="S757" s="20"/>
      <c r="U757" s="23">
        <f t="shared" si="252"/>
        <v>2008.6605174856224</v>
      </c>
      <c r="V757" s="23">
        <f t="shared" si="253"/>
        <v>2008.6998083699734</v>
      </c>
      <c r="W757" s="23">
        <f t="shared" si="254"/>
        <v>1240.5900000000001</v>
      </c>
      <c r="X757" s="23">
        <f t="shared" si="260"/>
        <v>1163.2938333333334</v>
      </c>
      <c r="Y757" s="23">
        <f t="shared" si="261"/>
        <v>1118.9054444444446</v>
      </c>
      <c r="Z757" s="23">
        <f t="shared" si="262"/>
        <v>3.9671260077680959</v>
      </c>
      <c r="AA757" s="47">
        <f t="shared" si="266"/>
        <v>10.87532071273225</v>
      </c>
      <c r="AB757" s="24"/>
      <c r="AC757" s="32">
        <f t="shared" si="249"/>
        <v>-0.90089514340443788</v>
      </c>
      <c r="AD757" s="49">
        <f t="shared" si="259"/>
        <v>-0.22450000000000001</v>
      </c>
      <c r="AE757" s="32"/>
      <c r="AF757" s="32"/>
      <c r="AG757" s="20"/>
    </row>
    <row r="758" spans="1:33">
      <c r="A758" s="10">
        <f>Weekly!B758</f>
        <v>1964.4873365893284</v>
      </c>
      <c r="B758" s="1">
        <f>Weekly!C758</f>
        <v>81.459999999999994</v>
      </c>
      <c r="C758" s="6"/>
      <c r="D758" s="14"/>
      <c r="F758" s="23">
        <f t="shared" si="250"/>
        <v>1969.160081751384</v>
      </c>
      <c r="G758" s="23">
        <f t="shared" si="251"/>
        <v>1969.1731787128344</v>
      </c>
      <c r="H758" s="23">
        <f t="shared" si="256"/>
        <v>98.39</v>
      </c>
      <c r="I758" s="23">
        <f t="shared" si="263"/>
        <v>98.726666666666674</v>
      </c>
      <c r="J758" s="23">
        <f t="shared" si="264"/>
        <v>100.86833333333334</v>
      </c>
      <c r="K758" s="23">
        <f t="shared" si="265"/>
        <v>-2.1232299532393695</v>
      </c>
      <c r="L758" s="54">
        <f t="shared" si="257"/>
        <v>-2.4569983972505427</v>
      </c>
      <c r="M758" s="24"/>
      <c r="N758" s="32">
        <f t="shared" si="248"/>
        <v>-0.334792109094393</v>
      </c>
      <c r="O758" s="32">
        <f t="shared" si="258"/>
        <v>-0.16400000000000001</v>
      </c>
      <c r="P758" s="32"/>
      <c r="Q758" s="42"/>
      <c r="R758" s="32"/>
      <c r="S758" s="20"/>
      <c r="U758" s="23">
        <f t="shared" si="252"/>
        <v>2008.7390992543244</v>
      </c>
      <c r="V758" s="23">
        <f t="shared" si="253"/>
        <v>2008.7783901386754</v>
      </c>
      <c r="W758" s="23">
        <f t="shared" si="254"/>
        <v>956.90400000000011</v>
      </c>
      <c r="X758" s="23">
        <f t="shared" si="260"/>
        <v>1024.2105000000001</v>
      </c>
      <c r="Y758" s="23">
        <f t="shared" si="261"/>
        <v>1055.8229444444446</v>
      </c>
      <c r="Z758" s="23">
        <f t="shared" si="262"/>
        <v>-2.9941047038979041</v>
      </c>
      <c r="AA758" s="47">
        <f t="shared" si="266"/>
        <v>-9.3688951319857772</v>
      </c>
      <c r="AB758" s="24"/>
      <c r="AC758" s="32">
        <f t="shared" si="249"/>
        <v>-0.41113224359329603</v>
      </c>
      <c r="AD758" s="49">
        <f t="shared" si="259"/>
        <v>-0.22450000000000001</v>
      </c>
      <c r="AE758" s="32"/>
      <c r="AF758" s="32"/>
      <c r="AG758" s="20"/>
    </row>
    <row r="759" spans="1:33">
      <c r="A759" s="10">
        <f>Weekly!B759</f>
        <v>1964.5065015448383</v>
      </c>
      <c r="B759" s="1">
        <f>Weekly!C759</f>
        <v>82.6</v>
      </c>
      <c r="C759" s="6"/>
      <c r="D759" s="14"/>
      <c r="F759" s="23">
        <f t="shared" si="250"/>
        <v>1969.1862756742846</v>
      </c>
      <c r="G759" s="23">
        <f t="shared" si="251"/>
        <v>1969.199372635735</v>
      </c>
      <c r="H759" s="23">
        <f t="shared" si="256"/>
        <v>98</v>
      </c>
      <c r="I759" s="23">
        <f t="shared" si="263"/>
        <v>98.673333333333332</v>
      </c>
      <c r="J759" s="23">
        <f t="shared" si="264"/>
        <v>100.76833333333335</v>
      </c>
      <c r="K759" s="23">
        <f t="shared" si="265"/>
        <v>-2.0790261490878592</v>
      </c>
      <c r="L759" s="54">
        <f t="shared" si="257"/>
        <v>-2.7472254841964361</v>
      </c>
      <c r="M759" s="24"/>
      <c r="N759" s="32">
        <f t="shared" si="248"/>
        <v>-0.86215926745416072</v>
      </c>
      <c r="O759" s="32">
        <f t="shared" si="258"/>
        <v>-0.16400000000000001</v>
      </c>
      <c r="P759" s="32"/>
      <c r="Q759" s="42"/>
      <c r="R759" s="32"/>
      <c r="S759" s="20"/>
      <c r="U759" s="23">
        <f t="shared" si="252"/>
        <v>2008.8176810230264</v>
      </c>
      <c r="V759" s="23">
        <f t="shared" si="253"/>
        <v>2008.8569719073773</v>
      </c>
      <c r="W759" s="23">
        <f t="shared" si="254"/>
        <v>875.13750000000005</v>
      </c>
      <c r="X759" s="23">
        <f t="shared" si="260"/>
        <v>903.72050000000002</v>
      </c>
      <c r="Y759" s="23">
        <f t="shared" si="261"/>
        <v>992.60961111111124</v>
      </c>
      <c r="Z759" s="23">
        <f t="shared" si="262"/>
        <v>-8.9550927289138613</v>
      </c>
      <c r="AA759" s="47">
        <f t="shared" si="266"/>
        <v>-11.834673954004415</v>
      </c>
      <c r="AB759" s="24"/>
      <c r="AC759" s="32">
        <f t="shared" si="249"/>
        <v>0.27100400222069831</v>
      </c>
      <c r="AD759" s="49">
        <f t="shared" si="259"/>
        <v>-0.22450000000000001</v>
      </c>
      <c r="AE759" s="32"/>
      <c r="AF759" s="32"/>
      <c r="AG759" s="20"/>
    </row>
    <row r="760" spans="1:33">
      <c r="A760" s="10">
        <f>Weekly!B760</f>
        <v>1964.5256665003483</v>
      </c>
      <c r="B760" s="1">
        <f>Weekly!C760</f>
        <v>83.36</v>
      </c>
      <c r="C760" s="6"/>
      <c r="D760" s="14"/>
      <c r="F760" s="23">
        <f t="shared" si="250"/>
        <v>1969.2124695971852</v>
      </c>
      <c r="G760" s="23">
        <f t="shared" si="251"/>
        <v>1969.2255665586356</v>
      </c>
      <c r="H760" s="23">
        <f t="shared" si="256"/>
        <v>99.63</v>
      </c>
      <c r="I760" s="23">
        <f t="shared" si="263"/>
        <v>99.575000000000003</v>
      </c>
      <c r="J760" s="23">
        <f t="shared" si="264"/>
        <v>100.84944444444444</v>
      </c>
      <c r="K760" s="23">
        <f t="shared" si="265"/>
        <v>-1.2637099306446853</v>
      </c>
      <c r="L760" s="54">
        <f t="shared" si="257"/>
        <v>-1.2091731899586344</v>
      </c>
      <c r="M760" s="24"/>
      <c r="N760" s="32">
        <f t="shared" si="248"/>
        <v>-0.98611252274220618</v>
      </c>
      <c r="O760" s="32">
        <f t="shared" si="258"/>
        <v>-0.16400000000000001</v>
      </c>
      <c r="P760" s="32"/>
      <c r="Q760" s="42"/>
      <c r="R760" s="32"/>
      <c r="S760" s="20"/>
      <c r="U760" s="23">
        <f t="shared" si="252"/>
        <v>2008.8962627917283</v>
      </c>
      <c r="V760" s="23">
        <f t="shared" si="253"/>
        <v>2008.9355536760793</v>
      </c>
      <c r="W760" s="23">
        <f t="shared" si="254"/>
        <v>879.12000000000012</v>
      </c>
      <c r="X760" s="23">
        <f t="shared" si="260"/>
        <v>876.77083333333337</v>
      </c>
      <c r="Y760" s="23">
        <f t="shared" si="261"/>
        <v>947.23072222222231</v>
      </c>
      <c r="Z760" s="23">
        <f t="shared" si="262"/>
        <v>-7.4385138948606544</v>
      </c>
      <c r="AA760" s="47">
        <f t="shared" si="266"/>
        <v>-7.1905102552452078</v>
      </c>
      <c r="AB760" s="24"/>
      <c r="AC760" s="32">
        <f t="shared" si="249"/>
        <v>0.82633446352187723</v>
      </c>
      <c r="AD760" s="49">
        <f t="shared" si="259"/>
        <v>-0.22450000000000001</v>
      </c>
      <c r="AE760" s="32"/>
      <c r="AF760" s="32"/>
      <c r="AG760" s="20"/>
    </row>
    <row r="761" spans="1:33">
      <c r="A761" s="10">
        <f>Weekly!B761</f>
        <v>1964.5448314558582</v>
      </c>
      <c r="B761" s="1">
        <f>Weekly!C761</f>
        <v>84.01</v>
      </c>
      <c r="C761" s="6"/>
      <c r="D761" s="14"/>
      <c r="F761" s="23">
        <f t="shared" si="250"/>
        <v>1969.2386635200858</v>
      </c>
      <c r="G761" s="23">
        <f t="shared" si="251"/>
        <v>1969.2517604815362</v>
      </c>
      <c r="H761" s="23">
        <f t="shared" si="256"/>
        <v>101.095</v>
      </c>
      <c r="I761" s="23">
        <f t="shared" si="263"/>
        <v>100.79166666666667</v>
      </c>
      <c r="J761" s="23">
        <f t="shared" si="264"/>
        <v>101.00944444444444</v>
      </c>
      <c r="K761" s="23">
        <f t="shared" si="265"/>
        <v>-0.21560140140910455</v>
      </c>
      <c r="L761" s="54">
        <f t="shared" si="257"/>
        <v>8.4700550553584719E-2</v>
      </c>
      <c r="M761" s="24"/>
      <c r="N761" s="32">
        <f t="shared" si="248"/>
        <v>-0.64865276922266746</v>
      </c>
      <c r="O761" s="32">
        <f t="shared" si="258"/>
        <v>-0.16400000000000001</v>
      </c>
      <c r="P761" s="32"/>
      <c r="Q761" s="42"/>
      <c r="R761" s="32"/>
      <c r="S761" s="20"/>
      <c r="U761" s="23">
        <f t="shared" si="252"/>
        <v>2008.9748445604303</v>
      </c>
      <c r="V761" s="23">
        <f t="shared" si="253"/>
        <v>2009.0141354447812</v>
      </c>
      <c r="W761" s="23">
        <f t="shared" si="254"/>
        <v>876.05500000000006</v>
      </c>
      <c r="X761" s="23">
        <f t="shared" si="260"/>
        <v>859.33916666666664</v>
      </c>
      <c r="Y761" s="23">
        <f t="shared" si="261"/>
        <v>902.40600000000006</v>
      </c>
      <c r="Z761" s="23">
        <f t="shared" si="262"/>
        <v>-4.7724453664241384</v>
      </c>
      <c r="AA761" s="47">
        <f t="shared" si="266"/>
        <v>-2.9200825349122272</v>
      </c>
      <c r="AB761" s="24"/>
      <c r="AC761" s="32">
        <f t="shared" si="249"/>
        <v>0.99501384565731266</v>
      </c>
      <c r="AD761" s="49">
        <f t="shared" si="259"/>
        <v>-0.22450000000000001</v>
      </c>
      <c r="AE761" s="32"/>
      <c r="AF761" s="32"/>
      <c r="AG761" s="20"/>
    </row>
    <row r="762" spans="1:33">
      <c r="A762" s="10">
        <f>Weekly!B762</f>
        <v>1964.5639964113682</v>
      </c>
      <c r="B762" s="1">
        <f>Weekly!C762</f>
        <v>83.46</v>
      </c>
      <c r="C762" s="6"/>
      <c r="D762" s="14"/>
      <c r="F762" s="23">
        <f t="shared" si="250"/>
        <v>1969.2648574429863</v>
      </c>
      <c r="G762" s="23">
        <f t="shared" si="251"/>
        <v>1969.2779544044367</v>
      </c>
      <c r="H762" s="23">
        <f t="shared" si="256"/>
        <v>101.65</v>
      </c>
      <c r="I762" s="23">
        <f t="shared" si="263"/>
        <v>101.40833333333335</v>
      </c>
      <c r="J762" s="23">
        <f t="shared" si="264"/>
        <v>101.61777777777777</v>
      </c>
      <c r="K762" s="23">
        <f t="shared" si="265"/>
        <v>-0.20611004198738403</v>
      </c>
      <c r="L762" s="54">
        <f t="shared" si="257"/>
        <v>3.170923722883856E-2</v>
      </c>
      <c r="M762" s="24"/>
      <c r="N762" s="32">
        <f t="shared" si="248"/>
        <v>-7.6811760136041548E-3</v>
      </c>
      <c r="O762" s="32">
        <f t="shared" si="258"/>
        <v>-0.16400000000000001</v>
      </c>
      <c r="P762" s="32"/>
      <c r="Q762" s="42"/>
      <c r="R762" s="32"/>
      <c r="S762" s="20"/>
      <c r="U762" s="23">
        <f t="shared" si="252"/>
        <v>2009.0534263291322</v>
      </c>
      <c r="V762" s="23">
        <f t="shared" si="253"/>
        <v>2009.0927172134832</v>
      </c>
      <c r="W762" s="23">
        <f t="shared" si="254"/>
        <v>822.84249999999997</v>
      </c>
      <c r="X762" s="23">
        <f t="shared" si="260"/>
        <v>811.5958333333333</v>
      </c>
      <c r="Y762" s="23">
        <f t="shared" si="261"/>
        <v>867.13044444444449</v>
      </c>
      <c r="Z762" s="23">
        <f t="shared" si="262"/>
        <v>-6.4044125617906627</v>
      </c>
      <c r="AA762" s="47">
        <f t="shared" ref="AA762" si="267">100*((W762/Y762)-1)</f>
        <v>-5.107414314442515</v>
      </c>
      <c r="AB762" s="24"/>
      <c r="AC762" s="32">
        <f t="shared" si="249"/>
        <v>0.6981151910634642</v>
      </c>
      <c r="AD762" s="49">
        <f t="shared" si="259"/>
        <v>-0.22450000000000001</v>
      </c>
      <c r="AE762" s="32"/>
      <c r="AF762" s="32"/>
      <c r="AG762" s="20"/>
    </row>
    <row r="763" spans="1:33">
      <c r="A763" s="10">
        <f>Weekly!B763</f>
        <v>1964.5831613668781</v>
      </c>
      <c r="B763" s="1">
        <f>Weekly!C763</f>
        <v>83.18</v>
      </c>
      <c r="C763" s="6"/>
      <c r="D763" s="14"/>
      <c r="F763" s="23">
        <f t="shared" si="250"/>
        <v>1969.2910513658869</v>
      </c>
      <c r="G763" s="23">
        <f t="shared" si="251"/>
        <v>1969.3041483273373</v>
      </c>
      <c r="H763" s="23">
        <f t="shared" si="256"/>
        <v>101.47999999999999</v>
      </c>
      <c r="I763" s="23">
        <f t="shared" si="263"/>
        <v>102.37666666666667</v>
      </c>
      <c r="J763" s="23">
        <f t="shared" si="264"/>
        <v>102.18111111111111</v>
      </c>
      <c r="K763" s="23">
        <f t="shared" si="265"/>
        <v>0.19138131639899747</v>
      </c>
      <c r="L763" s="54">
        <f t="shared" si="257"/>
        <v>-0.68614551504410093</v>
      </c>
      <c r="M763" s="24"/>
      <c r="N763" s="32">
        <f t="shared" si="248"/>
        <v>0.63688452481895985</v>
      </c>
      <c r="O763" s="32">
        <f t="shared" si="258"/>
        <v>-0.16400000000000001</v>
      </c>
      <c r="P763" s="32"/>
      <c r="Q763" s="42"/>
      <c r="R763" s="32"/>
      <c r="S763" s="20"/>
      <c r="U763" s="23">
        <f t="shared" si="252"/>
        <v>2009.1320080978342</v>
      </c>
      <c r="V763" s="23">
        <f t="shared" si="253"/>
        <v>2009.1712989821851</v>
      </c>
      <c r="W763" s="23">
        <f t="shared" ref="W763:W767" si="268">AVERAGEIFS(SP_Index,Year_SP,"&gt;"&amp;U763,Year_SP,"&lt;="&amp;U764)</f>
        <v>735.89</v>
      </c>
      <c r="X763" s="23">
        <f t="shared" si="260"/>
        <v>801.62750000000005</v>
      </c>
      <c r="Y763" s="23">
        <f t="shared" si="261"/>
        <v>861.24333333333334</v>
      </c>
      <c r="Z763" s="23">
        <f t="shared" si="262"/>
        <v>-6.9220661601637872</v>
      </c>
      <c r="AA763" s="47">
        <f t="shared" ref="AA763:AA767" si="269">100*((W763/Y763)-1)</f>
        <v>-14.554926404848811</v>
      </c>
      <c r="AB763" s="24"/>
      <c r="AC763" s="32">
        <f t="shared" si="249"/>
        <v>7.4560679885533776E-2</v>
      </c>
      <c r="AD763" s="49">
        <f t="shared" si="259"/>
        <v>-0.22450000000000001</v>
      </c>
      <c r="AE763" s="32"/>
      <c r="AF763" s="32"/>
      <c r="AG763" s="20"/>
    </row>
    <row r="764" spans="1:33">
      <c r="A764" s="10">
        <f>Weekly!B764</f>
        <v>1964.6023263223881</v>
      </c>
      <c r="B764" s="1">
        <f>Weekly!C764</f>
        <v>81.86</v>
      </c>
      <c r="C764" s="6"/>
      <c r="D764" s="14"/>
      <c r="F764" s="23">
        <f t="shared" si="250"/>
        <v>1969.3172452887875</v>
      </c>
      <c r="G764" s="23">
        <f t="shared" si="251"/>
        <v>1969.3303422502379</v>
      </c>
      <c r="H764" s="23">
        <f t="shared" si="256"/>
        <v>104</v>
      </c>
      <c r="I764" s="23">
        <f t="shared" si="263"/>
        <v>103.50999999999999</v>
      </c>
      <c r="J764" s="23">
        <f t="shared" si="264"/>
        <v>102.63888888888889</v>
      </c>
      <c r="K764" s="23">
        <f t="shared" si="265"/>
        <v>0.84871447902570285</v>
      </c>
      <c r="L764" s="54">
        <f t="shared" si="257"/>
        <v>1.3261163734776815</v>
      </c>
      <c r="M764" s="24"/>
      <c r="N764" s="32">
        <f t="shared" si="248"/>
        <v>0.98344487830794114</v>
      </c>
      <c r="O764" s="32">
        <f t="shared" si="258"/>
        <v>-0.16400000000000001</v>
      </c>
      <c r="P764" s="32"/>
      <c r="Q764" s="42"/>
      <c r="R764" s="32"/>
      <c r="S764" s="20"/>
      <c r="U764" s="23">
        <f t="shared" si="252"/>
        <v>2009.2105898665361</v>
      </c>
      <c r="V764" s="23">
        <f t="shared" si="253"/>
        <v>2009.2498807508871</v>
      </c>
      <c r="W764" s="23">
        <f t="shared" si="268"/>
        <v>846.15</v>
      </c>
      <c r="X764" s="23">
        <f t="shared" si="260"/>
        <v>823.66833333333341</v>
      </c>
      <c r="Y764" s="23">
        <f t="shared" si="261"/>
        <v>872.99694444444447</v>
      </c>
      <c r="Z764" s="23">
        <f t="shared" si="262"/>
        <v>-5.6504906947300597</v>
      </c>
      <c r="AA764" s="47">
        <f t="shared" si="269"/>
        <v>-3.075262131819867</v>
      </c>
      <c r="AB764" s="24"/>
      <c r="AC764" s="32">
        <f t="shared" si="249"/>
        <v>-0.5838816020604366</v>
      </c>
      <c r="AD764" s="49">
        <f t="shared" si="259"/>
        <v>-0.22450000000000001</v>
      </c>
      <c r="AE764" s="32"/>
      <c r="AF764" s="32"/>
      <c r="AG764" s="20"/>
    </row>
    <row r="765" spans="1:33">
      <c r="A765" s="10">
        <f>Weekly!B765</f>
        <v>1964.621491277898</v>
      </c>
      <c r="B765" s="1">
        <f>Weekly!C765</f>
        <v>82.35</v>
      </c>
      <c r="C765" s="6"/>
      <c r="D765" s="14"/>
      <c r="F765" s="23">
        <f t="shared" si="250"/>
        <v>1969.3434392116881</v>
      </c>
      <c r="G765" s="23">
        <f t="shared" si="251"/>
        <v>1969.3565361731385</v>
      </c>
      <c r="H765" s="23">
        <f t="shared" si="256"/>
        <v>105.05</v>
      </c>
      <c r="I765" s="23">
        <f t="shared" si="263"/>
        <v>104.77166666666666</v>
      </c>
      <c r="J765" s="23">
        <f t="shared" si="264"/>
        <v>102.42</v>
      </c>
      <c r="K765" s="23">
        <f t="shared" si="265"/>
        <v>2.2961010219358036</v>
      </c>
      <c r="L765" s="54">
        <f t="shared" si="257"/>
        <v>2.5678578402655639</v>
      </c>
      <c r="M765" s="24"/>
      <c r="N765" s="32">
        <f t="shared" si="248"/>
        <v>0.86984044346765688</v>
      </c>
      <c r="O765" s="32">
        <f t="shared" si="258"/>
        <v>-0.16400000000000001</v>
      </c>
      <c r="P765" s="32"/>
      <c r="Q765" s="42"/>
      <c r="R765" s="32"/>
      <c r="S765" s="20"/>
      <c r="U765" s="23">
        <f t="shared" si="252"/>
        <v>2009.2891716352381</v>
      </c>
      <c r="V765" s="23">
        <f t="shared" si="253"/>
        <v>2009.328462519589</v>
      </c>
      <c r="W765" s="23">
        <f t="shared" si="268"/>
        <v>888.96500000000003</v>
      </c>
      <c r="X765" s="23">
        <f t="shared" si="260"/>
        <v>886.07499999999993</v>
      </c>
      <c r="Y765" s="23">
        <f t="shared" si="261"/>
        <v>888.52666666666664</v>
      </c>
      <c r="Z765" s="23">
        <f t="shared" si="262"/>
        <v>-0.27592493941281937</v>
      </c>
      <c r="AA765" s="47">
        <f t="shared" si="269"/>
        <v>4.9332603035745493E-2</v>
      </c>
      <c r="AB765" s="24"/>
      <c r="AC765" s="32">
        <f t="shared" si="249"/>
        <v>-0.96911919328165075</v>
      </c>
      <c r="AD765" s="49">
        <f t="shared" si="259"/>
        <v>-0.22450000000000001</v>
      </c>
      <c r="AE765" s="32"/>
      <c r="AF765" s="32"/>
      <c r="AG765" s="20"/>
    </row>
    <row r="766" spans="1:33">
      <c r="A766" s="10">
        <f>Weekly!B766</f>
        <v>1964.640656233408</v>
      </c>
      <c r="B766" s="1">
        <f>Weekly!C766</f>
        <v>82.07</v>
      </c>
      <c r="C766" s="6"/>
      <c r="D766" s="14"/>
      <c r="F766" s="23">
        <f t="shared" si="250"/>
        <v>1969.3696331345886</v>
      </c>
      <c r="G766" s="23">
        <f t="shared" si="251"/>
        <v>1969.382730096039</v>
      </c>
      <c r="H766" s="23">
        <f t="shared" si="256"/>
        <v>105.265</v>
      </c>
      <c r="I766" s="23">
        <f t="shared" si="263"/>
        <v>104.59166666666665</v>
      </c>
      <c r="J766" s="23">
        <f t="shared" si="264"/>
        <v>102.00166666666668</v>
      </c>
      <c r="K766" s="23">
        <f t="shared" si="265"/>
        <v>2.539174196500027</v>
      </c>
      <c r="L766" s="54">
        <f t="shared" si="257"/>
        <v>3.1992941291808741</v>
      </c>
      <c r="M766" s="24"/>
      <c r="N766" s="32">
        <f t="shared" si="248"/>
        <v>0.34922799793221904</v>
      </c>
      <c r="O766" s="32">
        <f t="shared" si="258"/>
        <v>-0.16400000000000001</v>
      </c>
      <c r="P766" s="32"/>
      <c r="Q766" s="42"/>
      <c r="R766" s="32"/>
      <c r="S766" s="20"/>
      <c r="U766" s="23">
        <f t="shared" si="252"/>
        <v>2009.36775340394</v>
      </c>
      <c r="V766" s="23">
        <f t="shared" si="253"/>
        <v>2009.407044288291</v>
      </c>
      <c r="W766" s="23">
        <f t="shared" si="268"/>
        <v>923.11</v>
      </c>
      <c r="X766" s="23">
        <f t="shared" si="260"/>
        <v>905.33166666666659</v>
      </c>
      <c r="Y766" s="23">
        <f t="shared" si="261"/>
        <v>907.31555555555553</v>
      </c>
      <c r="Z766" s="23">
        <f t="shared" si="262"/>
        <v>-0.21865478628041446</v>
      </c>
      <c r="AA766" s="47">
        <f t="shared" si="269"/>
        <v>1.7407884553211961</v>
      </c>
      <c r="AB766" s="24"/>
      <c r="AC766" s="32">
        <f t="shared" si="249"/>
        <v>-0.90089514340714272</v>
      </c>
      <c r="AD766" s="49">
        <f t="shared" si="259"/>
        <v>-0.22450000000000001</v>
      </c>
      <c r="AE766" s="32"/>
      <c r="AF766" s="32"/>
      <c r="AG766" s="20"/>
    </row>
    <row r="767" spans="1:33">
      <c r="A767" s="10">
        <f>Weekly!B767</f>
        <v>1964.6598211889179</v>
      </c>
      <c r="B767" s="1">
        <f>Weekly!C767</f>
        <v>81.99</v>
      </c>
      <c r="C767" s="6"/>
      <c r="D767" s="14"/>
      <c r="F767" s="23">
        <f t="shared" si="250"/>
        <v>1969.3958270574892</v>
      </c>
      <c r="G767" s="23">
        <f t="shared" si="251"/>
        <v>1969.4089240189396</v>
      </c>
      <c r="H767" s="23">
        <f t="shared" si="256"/>
        <v>103.46</v>
      </c>
      <c r="I767" s="23">
        <f t="shared" si="263"/>
        <v>103.61500000000001</v>
      </c>
      <c r="J767" s="23">
        <f t="shared" si="264"/>
        <v>101.77500000000001</v>
      </c>
      <c r="K767" s="23">
        <f t="shared" si="265"/>
        <v>1.8079096045197751</v>
      </c>
      <c r="L767" s="54">
        <f t="shared" si="257"/>
        <v>1.655612871530332</v>
      </c>
      <c r="M767" s="24"/>
      <c r="N767" s="32">
        <f t="shared" si="248"/>
        <v>-0.33479210907134055</v>
      </c>
      <c r="O767" s="32">
        <f t="shared" si="258"/>
        <v>-0.16400000000000001</v>
      </c>
      <c r="P767" s="32"/>
      <c r="Q767" s="42"/>
      <c r="R767" s="32"/>
      <c r="S767" s="20"/>
      <c r="U767" s="23">
        <f t="shared" si="252"/>
        <v>2009.446335172642</v>
      </c>
      <c r="V767" s="23">
        <f t="shared" si="253"/>
        <v>2009.4856260569929</v>
      </c>
      <c r="W767" s="23">
        <f t="shared" si="268"/>
        <v>903.92000000000007</v>
      </c>
      <c r="X767" s="23">
        <f t="shared" si="260"/>
        <v>935.98333333333346</v>
      </c>
      <c r="Y767" s="23">
        <f t="shared" si="261"/>
        <v>934.63749999999993</v>
      </c>
      <c r="Z767" s="23">
        <f t="shared" si="262"/>
        <v>0.14399522096357753</v>
      </c>
      <c r="AA767" s="47">
        <f t="shared" si="269"/>
        <v>-3.2865683219429842</v>
      </c>
      <c r="AB767" s="24"/>
      <c r="AC767" s="32">
        <f t="shared" si="249"/>
        <v>-0.41113224359898964</v>
      </c>
      <c r="AD767" s="49">
        <f t="shared" si="259"/>
        <v>-0.22450000000000001</v>
      </c>
      <c r="AE767" s="32"/>
      <c r="AF767" s="32"/>
      <c r="AG767" s="20"/>
    </row>
    <row r="768" spans="1:33">
      <c r="A768" s="10">
        <f>Weekly!B768</f>
        <v>1964.6789861444279</v>
      </c>
      <c r="B768" s="1">
        <f>Weekly!C768</f>
        <v>82.76</v>
      </c>
      <c r="C768" s="6"/>
      <c r="D768" s="14"/>
      <c r="F768" s="23">
        <f t="shared" si="250"/>
        <v>1969.4220209803898</v>
      </c>
      <c r="G768" s="23">
        <f t="shared" si="251"/>
        <v>1969.4351179418402</v>
      </c>
      <c r="H768" s="23">
        <f t="shared" si="256"/>
        <v>102.12</v>
      </c>
      <c r="I768" s="23">
        <f t="shared" si="263"/>
        <v>101.08</v>
      </c>
      <c r="J768" s="23">
        <f t="shared" si="264"/>
        <v>101.095</v>
      </c>
      <c r="K768" s="23">
        <f t="shared" si="265"/>
        <v>-1.4837529056832555E-2</v>
      </c>
      <c r="L768" s="54">
        <f t="shared" si="257"/>
        <v>1.0138978188832359</v>
      </c>
      <c r="M768" s="24"/>
      <c r="N768" s="32">
        <f t="shared" si="248"/>
        <v>-0.86215926744182392</v>
      </c>
      <c r="O768" s="32">
        <f t="shared" si="258"/>
        <v>-0.16400000000000001</v>
      </c>
      <c r="P768" s="32"/>
      <c r="Q768" s="42"/>
      <c r="R768" s="32"/>
      <c r="S768" s="20"/>
      <c r="U768" s="23">
        <f t="shared" si="252"/>
        <v>2009.5249169413439</v>
      </c>
      <c r="V768" s="52">
        <f t="shared" si="253"/>
        <v>2009.5642078256949</v>
      </c>
      <c r="W768" s="23">
        <f t="shared" ref="W768:W772" si="270">AVERAGEIFS(SP_Index,Year_SP,"&gt;"&amp;U768,Year_SP,"&lt;="&amp;U769)</f>
        <v>980.92000000000007</v>
      </c>
      <c r="X768" s="23">
        <f t="shared" si="260"/>
        <v>967.90916666666681</v>
      </c>
      <c r="Y768" s="23">
        <f t="shared" si="261"/>
        <v>973.58444444444444</v>
      </c>
      <c r="Z768" s="23">
        <f t="shared" si="262"/>
        <v>-0.58292609440941945</v>
      </c>
      <c r="AA768" s="47">
        <f t="shared" ref="AA768" si="271">100*((W768/Y768)-1)</f>
        <v>0.75345858260311704</v>
      </c>
      <c r="AB768" s="24"/>
      <c r="AC768" s="32">
        <f t="shared" si="249"/>
        <v>0.27100400221468618</v>
      </c>
      <c r="AD768" s="49">
        <f t="shared" si="259"/>
        <v>-0.22450000000000001</v>
      </c>
      <c r="AE768" s="32"/>
      <c r="AF768" s="32"/>
      <c r="AG768" s="20"/>
    </row>
    <row r="769" spans="1:33">
      <c r="A769" s="10">
        <f>Weekly!B769</f>
        <v>1964.6981510999378</v>
      </c>
      <c r="B769" s="1">
        <f>Weekly!C769</f>
        <v>83.45</v>
      </c>
      <c r="C769" s="6"/>
      <c r="D769" s="14"/>
      <c r="F769" s="23">
        <f t="shared" si="250"/>
        <v>1969.4482149032904</v>
      </c>
      <c r="G769" s="23">
        <f t="shared" si="251"/>
        <v>1969.4613118647408</v>
      </c>
      <c r="H769" s="23">
        <f t="shared" si="256"/>
        <v>97.66</v>
      </c>
      <c r="I769" s="23">
        <f t="shared" si="263"/>
        <v>99.036666666666676</v>
      </c>
      <c r="J769" s="23">
        <f t="shared" si="264"/>
        <v>99.768333333333331</v>
      </c>
      <c r="K769" s="23">
        <f t="shared" si="265"/>
        <v>-0.73336563037702529</v>
      </c>
      <c r="L769" s="54">
        <f t="shared" si="257"/>
        <v>-2.1132289804714266</v>
      </c>
      <c r="M769" s="24"/>
      <c r="N769" s="32">
        <f t="shared" si="248"/>
        <v>-0.98611252274626915</v>
      </c>
      <c r="O769" s="32">
        <f t="shared" si="258"/>
        <v>-0.16400000000000001</v>
      </c>
      <c r="P769" s="32"/>
      <c r="Q769" s="42"/>
      <c r="R769" s="32"/>
      <c r="S769" s="20"/>
      <c r="U769" s="23">
        <f t="shared" si="252"/>
        <v>2009.6034987100459</v>
      </c>
      <c r="V769" s="23">
        <f t="shared" si="253"/>
        <v>2009.6427895943968</v>
      </c>
      <c r="W769" s="23">
        <f t="shared" si="270"/>
        <v>1018.8875000000002</v>
      </c>
      <c r="X769" s="23"/>
      <c r="Y769" s="23"/>
      <c r="Z769" s="23"/>
      <c r="AA769" s="23"/>
      <c r="AB769" s="24"/>
      <c r="AC769" s="32">
        <f t="shared" si="249"/>
        <v>0.82633446351836759</v>
      </c>
      <c r="AD769" s="49">
        <f t="shared" si="259"/>
        <v>-0.22450000000000001</v>
      </c>
      <c r="AE769" s="32"/>
      <c r="AF769" s="32"/>
      <c r="AG769" s="20"/>
    </row>
    <row r="770" spans="1:33">
      <c r="A770" s="10">
        <f>Weekly!B770</f>
        <v>1964.7173160554478</v>
      </c>
      <c r="B770" s="1">
        <f>Weekly!C770</f>
        <v>83.48</v>
      </c>
      <c r="C770" s="6"/>
      <c r="D770" s="14"/>
      <c r="F770" s="23">
        <f t="shared" si="250"/>
        <v>1969.4744088261909</v>
      </c>
      <c r="G770" s="23">
        <f t="shared" si="251"/>
        <v>1969.4875057876413</v>
      </c>
      <c r="H770" s="23">
        <f t="shared" si="256"/>
        <v>97.33</v>
      </c>
      <c r="I770" s="23">
        <f t="shared" si="263"/>
        <v>98.2</v>
      </c>
      <c r="J770" s="23">
        <f t="shared" si="264"/>
        <v>98.50777777777779</v>
      </c>
      <c r="K770" s="23">
        <f t="shared" si="265"/>
        <v>-0.31244007805363294</v>
      </c>
      <c r="L770" s="54">
        <f t="shared" si="257"/>
        <v>-1.1956190712521408</v>
      </c>
      <c r="M770" s="24"/>
      <c r="N770" s="32">
        <f t="shared" ref="N770:N833" si="272" xml:space="preserve"> SIN((2*PI()*(G770-2000+O770)/0.235745306106089) + 0.083216746)</f>
        <v>-0.64865276924128679</v>
      </c>
      <c r="O770" s="32">
        <f t="shared" si="258"/>
        <v>-0.16400000000000001</v>
      </c>
      <c r="P770" s="32"/>
      <c r="Q770" s="42"/>
      <c r="R770" s="32"/>
      <c r="S770" s="20"/>
      <c r="U770" s="23">
        <f t="shared" si="252"/>
        <v>2009.6820804787478</v>
      </c>
      <c r="V770" s="23">
        <f t="shared" si="253"/>
        <v>2009.7213713630988</v>
      </c>
      <c r="W770" s="23">
        <f t="shared" si="270"/>
        <v>1045.155</v>
      </c>
      <c r="X770" s="23"/>
      <c r="Y770" s="23"/>
      <c r="Z770" s="23"/>
      <c r="AA770" s="23"/>
      <c r="AB770" s="24"/>
      <c r="AC770" s="32">
        <f t="shared" ref="AC770:AC776" si="273" xml:space="preserve"> SIN((2*PI()*(V770-2000+AD770)/0.707235918318267) + 5.263726692)</f>
        <v>0.9950138456579356</v>
      </c>
      <c r="AD770" s="49">
        <f t="shared" si="259"/>
        <v>-0.22450000000000001</v>
      </c>
      <c r="AE770" s="32"/>
      <c r="AF770" s="32"/>
      <c r="AG770" s="20"/>
    </row>
    <row r="771" spans="1:33">
      <c r="A771" s="10">
        <f>Weekly!B771</f>
        <v>1964.7364810109577</v>
      </c>
      <c r="B771" s="1">
        <f>Weekly!C771</f>
        <v>84.21</v>
      </c>
      <c r="C771" s="6"/>
      <c r="D771" s="14"/>
      <c r="F771" s="23">
        <f t="shared" si="250"/>
        <v>1969.5006027490915</v>
      </c>
      <c r="G771" s="23">
        <f t="shared" si="251"/>
        <v>1969.5136997105419</v>
      </c>
      <c r="H771" s="23">
        <f t="shared" si="256"/>
        <v>99.61</v>
      </c>
      <c r="I771" s="23">
        <f t="shared" si="263"/>
        <v>97.433333333333337</v>
      </c>
      <c r="J771" s="23">
        <f t="shared" si="264"/>
        <v>97.25611111111111</v>
      </c>
      <c r="K771" s="23">
        <f t="shared" si="265"/>
        <v>0.18222219683425855</v>
      </c>
      <c r="L771" s="54">
        <f t="shared" si="257"/>
        <v>2.4202992099896514</v>
      </c>
      <c r="M771" s="24"/>
      <c r="N771" s="32">
        <f t="shared" si="272"/>
        <v>-7.6811760379539816E-3</v>
      </c>
      <c r="O771" s="32">
        <f t="shared" si="258"/>
        <v>-0.16400000000000001</v>
      </c>
      <c r="P771" s="32"/>
      <c r="Q771" s="42"/>
      <c r="R771" s="32"/>
      <c r="S771" s="20"/>
      <c r="U771" s="23">
        <f t="shared" si="252"/>
        <v>2009.7606622474498</v>
      </c>
      <c r="V771" s="23">
        <f t="shared" si="253"/>
        <v>2009.7999531318007</v>
      </c>
      <c r="W771" s="23">
        <f t="shared" si="270"/>
        <v>1068.74</v>
      </c>
      <c r="X771" s="23"/>
      <c r="Y771" s="23"/>
      <c r="Z771" s="23"/>
      <c r="AA771" s="23"/>
      <c r="AB771" s="24"/>
      <c r="AC771" s="32">
        <f t="shared" si="273"/>
        <v>0.69811519106792597</v>
      </c>
      <c r="AD771" s="49">
        <f t="shared" si="259"/>
        <v>-0.22450000000000001</v>
      </c>
      <c r="AE771" s="32"/>
      <c r="AF771" s="32"/>
      <c r="AG771" s="20"/>
    </row>
    <row r="772" spans="1:33">
      <c r="A772" s="10">
        <f>Weekly!B772</f>
        <v>1964.7556459664677</v>
      </c>
      <c r="B772" s="1">
        <f>Weekly!C772</f>
        <v>84.36</v>
      </c>
      <c r="C772" s="6"/>
      <c r="D772" s="14"/>
      <c r="F772" s="23">
        <f t="shared" ref="F772:F835" si="274">F771+0.0261939229006765</f>
        <v>1969.5267966719921</v>
      </c>
      <c r="G772" s="23">
        <f t="shared" ref="G772:G835" si="275">G771+0.0261939229006765</f>
        <v>1969.5398936334425</v>
      </c>
      <c r="H772" s="23">
        <f t="shared" si="256"/>
        <v>95.36</v>
      </c>
      <c r="I772" s="23">
        <f t="shared" si="263"/>
        <v>95.676666666666662</v>
      </c>
      <c r="J772" s="23">
        <f t="shared" si="264"/>
        <v>96.418333333333351</v>
      </c>
      <c r="K772" s="23">
        <f t="shared" si="265"/>
        <v>-0.76921747247240546</v>
      </c>
      <c r="L772" s="54">
        <f t="shared" si="257"/>
        <v>-1.0976474045392703</v>
      </c>
      <c r="M772" s="24"/>
      <c r="N772" s="32">
        <f t="shared" si="272"/>
        <v>0.63688452480018665</v>
      </c>
      <c r="O772" s="32">
        <f t="shared" si="258"/>
        <v>-0.16400000000000001</v>
      </c>
      <c r="P772" s="32"/>
      <c r="Q772" s="42"/>
      <c r="R772" s="32"/>
      <c r="S772" s="20"/>
      <c r="U772" s="23">
        <f t="shared" ref="U772:U787" si="276">U771+0.0785817687020297</f>
        <v>2009.8392440161517</v>
      </c>
      <c r="V772" s="23">
        <f t="shared" ref="V772:V787" si="277">V771+0.0785817687020297</f>
        <v>2009.8785349005027</v>
      </c>
      <c r="W772" s="23">
        <f t="shared" si="270"/>
        <v>1086.4124999999999</v>
      </c>
      <c r="X772" s="23"/>
      <c r="Y772" s="23"/>
      <c r="Z772" s="23"/>
      <c r="AA772" s="23"/>
      <c r="AB772" s="24"/>
      <c r="AC772" s="32">
        <f t="shared" si="273"/>
        <v>7.4560679891748138E-2</v>
      </c>
      <c r="AD772" s="49">
        <f t="shared" si="259"/>
        <v>-0.22450000000000001</v>
      </c>
      <c r="AE772" s="32"/>
      <c r="AF772" s="32"/>
      <c r="AG772" s="20"/>
    </row>
    <row r="773" spans="1:33">
      <c r="A773" s="10">
        <f>Weekly!B773</f>
        <v>1964.7748109219776</v>
      </c>
      <c r="B773" s="1">
        <f>Weekly!C773</f>
        <v>85.22</v>
      </c>
      <c r="C773" s="6"/>
      <c r="D773" s="14"/>
      <c r="F773" s="23">
        <f t="shared" si="274"/>
        <v>1969.5529905948927</v>
      </c>
      <c r="G773" s="23">
        <f t="shared" si="275"/>
        <v>1969.5660875563431</v>
      </c>
      <c r="H773" s="23">
        <f t="shared" si="256"/>
        <v>92.06</v>
      </c>
      <c r="I773" s="23">
        <f t="shared" si="263"/>
        <v>93.708333333333329</v>
      </c>
      <c r="J773" s="23">
        <f t="shared" si="264"/>
        <v>95.58</v>
      </c>
      <c r="K773" s="23">
        <f t="shared" si="265"/>
        <v>-1.958219990235055</v>
      </c>
      <c r="L773" s="54">
        <f t="shared" si="257"/>
        <v>-3.6827788240217596</v>
      </c>
      <c r="M773" s="24"/>
      <c r="N773" s="32">
        <f t="shared" si="272"/>
        <v>0.98344487830350813</v>
      </c>
      <c r="O773" s="32">
        <f t="shared" si="258"/>
        <v>-0.16400000000000001</v>
      </c>
      <c r="P773" s="32"/>
      <c r="Q773" s="42"/>
      <c r="R773" s="32"/>
      <c r="S773" s="20"/>
      <c r="U773" s="23">
        <f t="shared" si="276"/>
        <v>2009.9178257848537</v>
      </c>
      <c r="V773" s="23">
        <f t="shared" si="277"/>
        <v>2009.9571166692047</v>
      </c>
      <c r="W773" s="23"/>
      <c r="X773" s="23"/>
      <c r="Y773" s="23"/>
      <c r="Z773" s="23"/>
      <c r="AA773" s="23"/>
      <c r="AB773" s="24"/>
      <c r="AC773" s="32">
        <f t="shared" si="273"/>
        <v>-0.58388160205536599</v>
      </c>
      <c r="AD773" s="49">
        <f t="shared" ref="AD773:AD787" si="278">AD772</f>
        <v>-0.22450000000000001</v>
      </c>
      <c r="AE773" s="32"/>
      <c r="AF773" s="32"/>
      <c r="AG773" s="20"/>
    </row>
    <row r="774" spans="1:33">
      <c r="A774" s="10">
        <f>Weekly!B774</f>
        <v>1964.7939758774876</v>
      </c>
      <c r="B774" s="1">
        <f>Weekly!C774</f>
        <v>84.83</v>
      </c>
      <c r="C774" s="6"/>
      <c r="D774" s="14"/>
      <c r="F774" s="23">
        <f t="shared" si="274"/>
        <v>1969.5791845177932</v>
      </c>
      <c r="G774" s="23">
        <f t="shared" si="275"/>
        <v>1969.5922814792436</v>
      </c>
      <c r="H774" s="23">
        <f t="shared" si="256"/>
        <v>93.704999999999998</v>
      </c>
      <c r="I774" s="23">
        <f t="shared" si="263"/>
        <v>93.254999999999995</v>
      </c>
      <c r="J774" s="23">
        <f t="shared" si="264"/>
        <v>95.187777777777782</v>
      </c>
      <c r="K774" s="23">
        <f t="shared" si="265"/>
        <v>-2.0304894419218233</v>
      </c>
      <c r="L774" s="54">
        <f t="shared" si="257"/>
        <v>-1.5577396724602899</v>
      </c>
      <c r="M774" s="24"/>
      <c r="N774" s="32">
        <f t="shared" si="272"/>
        <v>0.86984044347972589</v>
      </c>
      <c r="O774" s="32">
        <f t="shared" si="258"/>
        <v>-0.16400000000000001</v>
      </c>
      <c r="P774" s="32"/>
      <c r="Q774" s="42"/>
      <c r="R774" s="32"/>
      <c r="S774" s="20"/>
      <c r="U774" s="23">
        <f t="shared" si="276"/>
        <v>2009.9964075535556</v>
      </c>
      <c r="V774" s="23">
        <f t="shared" si="277"/>
        <v>2010.0356984379066</v>
      </c>
      <c r="W774" s="23"/>
      <c r="X774" s="23"/>
      <c r="Y774" s="23"/>
      <c r="Z774" s="23"/>
      <c r="AA774" s="23"/>
      <c r="AB774" s="24"/>
      <c r="AC774" s="32">
        <f t="shared" si="273"/>
        <v>-0.96911919328011054</v>
      </c>
      <c r="AD774" s="49">
        <f t="shared" si="278"/>
        <v>-0.22450000000000001</v>
      </c>
      <c r="AE774" s="32"/>
      <c r="AF774" s="32"/>
      <c r="AG774" s="20"/>
    </row>
    <row r="775" spans="1:33">
      <c r="A775" s="10">
        <f>Weekly!B775</f>
        <v>1964.8131408329975</v>
      </c>
      <c r="B775" s="1">
        <f>Weekly!C775</f>
        <v>85.14</v>
      </c>
      <c r="C775" s="6"/>
      <c r="D775" s="14"/>
      <c r="F775" s="23">
        <f t="shared" si="274"/>
        <v>1969.6053784406938</v>
      </c>
      <c r="G775" s="23">
        <f t="shared" si="275"/>
        <v>1969.6184754021442</v>
      </c>
      <c r="H775" s="23">
        <f t="shared" si="256"/>
        <v>94</v>
      </c>
      <c r="I775" s="23">
        <f t="shared" si="263"/>
        <v>94.541666666666671</v>
      </c>
      <c r="J775" s="23">
        <f t="shared" si="264"/>
        <v>94.949999999999989</v>
      </c>
      <c r="K775" s="23">
        <f t="shared" si="265"/>
        <v>-0.43005090398453572</v>
      </c>
      <c r="L775" s="54">
        <f t="shared" si="257"/>
        <v>-1.0005265929436402</v>
      </c>
      <c r="M775" s="24"/>
      <c r="N775" s="32">
        <f t="shared" si="272"/>
        <v>0.3492279979550364</v>
      </c>
      <c r="O775" s="32">
        <f t="shared" si="258"/>
        <v>-0.16400000000000001</v>
      </c>
      <c r="P775" s="32"/>
      <c r="Q775" s="42"/>
      <c r="R775" s="32"/>
      <c r="S775" s="20"/>
      <c r="U775" s="23">
        <f t="shared" si="276"/>
        <v>2010.0749893222576</v>
      </c>
      <c r="V775" s="23">
        <f t="shared" si="277"/>
        <v>2010.1142802066086</v>
      </c>
      <c r="W775" s="23"/>
      <c r="X775" s="23"/>
      <c r="Y775" s="23"/>
      <c r="Z775" s="23"/>
      <c r="AA775" s="23"/>
      <c r="AB775" s="24"/>
      <c r="AC775" s="32">
        <f t="shared" si="273"/>
        <v>-0.90089514340985366</v>
      </c>
      <c r="AD775" s="49">
        <f t="shared" si="278"/>
        <v>-0.22450000000000001</v>
      </c>
      <c r="AE775" s="32"/>
      <c r="AF775" s="32"/>
      <c r="AG775" s="20"/>
    </row>
    <row r="776" spans="1:33">
      <c r="A776" s="10">
        <f>Weekly!B776</f>
        <v>1964.8323057885075</v>
      </c>
      <c r="B776" s="1">
        <f>Weekly!C776</f>
        <v>84.86</v>
      </c>
      <c r="C776" s="6"/>
      <c r="D776" s="14"/>
      <c r="F776" s="23">
        <f t="shared" si="274"/>
        <v>1969.6315723635944</v>
      </c>
      <c r="G776" s="23">
        <f t="shared" si="275"/>
        <v>1969.6446693250448</v>
      </c>
      <c r="H776" s="23">
        <f t="shared" si="256"/>
        <v>95.92</v>
      </c>
      <c r="I776" s="23">
        <f t="shared" si="263"/>
        <v>94.831666666666663</v>
      </c>
      <c r="J776" s="23">
        <f t="shared" si="264"/>
        <v>94.290555555555557</v>
      </c>
      <c r="K776" s="23">
        <f t="shared" si="265"/>
        <v>0.57387625719553803</v>
      </c>
      <c r="L776" s="54">
        <f t="shared" si="257"/>
        <v>1.7281099202818728</v>
      </c>
      <c r="M776" s="24"/>
      <c r="N776" s="32">
        <f t="shared" si="272"/>
        <v>-0.33479210904839524</v>
      </c>
      <c r="O776" s="32">
        <f t="shared" si="258"/>
        <v>-0.16400000000000001</v>
      </c>
      <c r="P776" s="32"/>
      <c r="Q776" s="42"/>
      <c r="R776" s="32"/>
      <c r="S776" s="20"/>
      <c r="U776" s="23">
        <f t="shared" si="276"/>
        <v>2010.1535710909595</v>
      </c>
      <c r="V776" s="23">
        <f t="shared" si="277"/>
        <v>2010.1928619753105</v>
      </c>
      <c r="W776" s="23"/>
      <c r="X776" s="23"/>
      <c r="Y776" s="23"/>
      <c r="Z776" s="23"/>
      <c r="AA776" s="23"/>
      <c r="AB776" s="24"/>
      <c r="AC776" s="32">
        <f t="shared" si="273"/>
        <v>-0.41113224360467032</v>
      </c>
      <c r="AD776" s="49">
        <f t="shared" si="278"/>
        <v>-0.22450000000000001</v>
      </c>
      <c r="AE776" s="32"/>
      <c r="AF776" s="32"/>
      <c r="AG776" s="20"/>
    </row>
    <row r="777" spans="1:33">
      <c r="A777" s="10">
        <f>Weekly!B777</f>
        <v>1964.8514707440174</v>
      </c>
      <c r="B777" s="1">
        <f>Weekly!C777</f>
        <v>85.23</v>
      </c>
      <c r="C777" s="6"/>
      <c r="D777" s="14"/>
      <c r="F777" s="23">
        <f t="shared" si="274"/>
        <v>1969.657766286495</v>
      </c>
      <c r="G777" s="23">
        <f t="shared" si="275"/>
        <v>1969.6708632479454</v>
      </c>
      <c r="H777" s="23">
        <f t="shared" ref="H777:H840" si="279">AVERAGEIFS(SP_Index,Year_SP,"&gt;"&amp;F777,Year_SP,"&lt;="&amp;F778)</f>
        <v>94.575000000000003</v>
      </c>
      <c r="I777" s="23">
        <f t="shared" si="263"/>
        <v>94.875</v>
      </c>
      <c r="J777" s="23">
        <f t="shared" si="264"/>
        <v>94.09055555555554</v>
      </c>
      <c r="K777" s="23">
        <f t="shared" si="265"/>
        <v>0.83371220396428747</v>
      </c>
      <c r="L777" s="54">
        <f t="shared" si="257"/>
        <v>0.51487042624425161</v>
      </c>
      <c r="M777" s="24"/>
      <c r="N777" s="32">
        <f t="shared" si="272"/>
        <v>-0.86215926742942939</v>
      </c>
      <c r="O777" s="32">
        <f t="shared" si="258"/>
        <v>-0.16400000000000001</v>
      </c>
      <c r="P777" s="32"/>
      <c r="Q777" s="42"/>
      <c r="R777" s="32"/>
      <c r="S777" s="20"/>
      <c r="U777" s="23">
        <f t="shared" si="276"/>
        <v>2010.2321528596615</v>
      </c>
      <c r="V777" s="23">
        <f t="shared" si="277"/>
        <v>2010.2714437440125</v>
      </c>
      <c r="W777" s="23"/>
      <c r="X777" s="23"/>
      <c r="Y777" s="23"/>
      <c r="Z777" s="23"/>
      <c r="AA777" s="23"/>
      <c r="AB777" s="24"/>
      <c r="AC777" s="32">
        <f t="shared" ref="AC777:AC787" si="280" xml:space="preserve"> SIN((2*PI()*(V777-2000+AD777)/0.707235918318267) + 5.263726692)</f>
        <v>0.27100400220868764</v>
      </c>
      <c r="AD777" s="49">
        <f t="shared" si="278"/>
        <v>-0.22450000000000001</v>
      </c>
      <c r="AE777" s="32"/>
      <c r="AF777" s="32"/>
      <c r="AG777" s="20"/>
    </row>
    <row r="778" spans="1:33">
      <c r="A778" s="10">
        <f>Weekly!B778</f>
        <v>1964.8706356995274</v>
      </c>
      <c r="B778" s="1">
        <f>Weekly!C778</f>
        <v>85.21</v>
      </c>
      <c r="C778" s="6"/>
      <c r="D778" s="14"/>
      <c r="F778" s="23">
        <f t="shared" si="274"/>
        <v>1969.6839602093955</v>
      </c>
      <c r="G778" s="23">
        <f t="shared" si="275"/>
        <v>1969.6970571708459</v>
      </c>
      <c r="H778" s="23">
        <f t="shared" si="279"/>
        <v>94.13</v>
      </c>
      <c r="I778" s="23">
        <f t="shared" si="263"/>
        <v>94.631666666666661</v>
      </c>
      <c r="J778" s="23">
        <f t="shared" si="264"/>
        <v>94.557222222222208</v>
      </c>
      <c r="K778" s="23">
        <f t="shared" si="265"/>
        <v>7.8729517106057578E-2</v>
      </c>
      <c r="L778" s="54">
        <f t="shared" ref="L778:L841" si="281">100*((H778/J778)-1)</f>
        <v>-0.45181342279512204</v>
      </c>
      <c r="M778" s="24"/>
      <c r="N778" s="32">
        <f t="shared" si="272"/>
        <v>-0.98611252275033212</v>
      </c>
      <c r="O778" s="32">
        <f t="shared" si="258"/>
        <v>-0.16400000000000001</v>
      </c>
      <c r="P778" s="32"/>
      <c r="Q778" s="42"/>
      <c r="R778" s="32"/>
      <c r="S778" s="20"/>
      <c r="U778" s="23">
        <f t="shared" si="276"/>
        <v>2010.3107346283634</v>
      </c>
      <c r="V778" s="23">
        <f t="shared" si="277"/>
        <v>2010.3500255127144</v>
      </c>
      <c r="W778" s="23"/>
      <c r="X778" s="23"/>
      <c r="Y778" s="23"/>
      <c r="Z778" s="23"/>
      <c r="AA778" s="23"/>
      <c r="AB778" s="24"/>
      <c r="AC778" s="32">
        <f t="shared" si="280"/>
        <v>0.82633446351485806</v>
      </c>
      <c r="AD778" s="49">
        <f t="shared" si="278"/>
        <v>-0.22450000000000001</v>
      </c>
      <c r="AE778" s="32"/>
      <c r="AF778" s="32"/>
      <c r="AG778" s="20"/>
    </row>
    <row r="779" spans="1:33">
      <c r="A779" s="10">
        <f>Weekly!B779</f>
        <v>1964.8898006550373</v>
      </c>
      <c r="B779" s="1">
        <f>Weekly!C779</f>
        <v>86.28</v>
      </c>
      <c r="C779" s="6"/>
      <c r="D779" s="14"/>
      <c r="F779" s="23">
        <f t="shared" si="274"/>
        <v>1969.7101541322961</v>
      </c>
      <c r="G779" s="23">
        <f t="shared" si="275"/>
        <v>1969.7232510937465</v>
      </c>
      <c r="H779" s="23">
        <f t="shared" si="279"/>
        <v>95.19</v>
      </c>
      <c r="I779" s="23">
        <f t="shared" si="263"/>
        <v>94.331666666666663</v>
      </c>
      <c r="J779" s="23">
        <f t="shared" si="264"/>
        <v>94.99222222222221</v>
      </c>
      <c r="K779" s="23">
        <f t="shared" si="265"/>
        <v>-0.69537856900564465</v>
      </c>
      <c r="L779" s="54">
        <f t="shared" si="281"/>
        <v>0.20820418045923716</v>
      </c>
      <c r="M779" s="24"/>
      <c r="N779" s="32">
        <f t="shared" si="272"/>
        <v>-0.64865276925981963</v>
      </c>
      <c r="O779" s="32">
        <f t="shared" ref="O779:O842" si="282">O778</f>
        <v>-0.16400000000000001</v>
      </c>
      <c r="P779" s="32"/>
      <c r="Q779" s="42"/>
      <c r="R779" s="32"/>
      <c r="S779" s="20"/>
      <c r="U779" s="23">
        <f t="shared" si="276"/>
        <v>2010.3893163970654</v>
      </c>
      <c r="V779" s="23">
        <f t="shared" si="277"/>
        <v>2010.4286072814164</v>
      </c>
      <c r="W779" s="23"/>
      <c r="X779" s="23"/>
      <c r="Y779" s="23"/>
      <c r="Z779" s="23"/>
      <c r="AA779" s="23"/>
      <c r="AB779" s="24"/>
      <c r="AC779" s="32">
        <f t="shared" si="280"/>
        <v>0.99501384565855711</v>
      </c>
      <c r="AD779" s="49">
        <f t="shared" si="278"/>
        <v>-0.22450000000000001</v>
      </c>
      <c r="AE779" s="32"/>
      <c r="AF779" s="32"/>
      <c r="AG779" s="20"/>
    </row>
    <row r="780" spans="1:33">
      <c r="A780" s="10">
        <f>Weekly!B780</f>
        <v>1964.9089656105473</v>
      </c>
      <c r="B780" s="1">
        <f>Weekly!C780</f>
        <v>85.16</v>
      </c>
      <c r="C780" s="6"/>
      <c r="D780" s="14"/>
      <c r="F780" s="23">
        <f t="shared" si="274"/>
        <v>1969.7363480551967</v>
      </c>
      <c r="G780" s="23">
        <f t="shared" si="275"/>
        <v>1969.7494450166471</v>
      </c>
      <c r="H780" s="23">
        <f t="shared" si="279"/>
        <v>93.674999999999997</v>
      </c>
      <c r="I780" s="23">
        <f t="shared" si="263"/>
        <v>94.141666666666666</v>
      </c>
      <c r="J780" s="23">
        <f t="shared" si="264"/>
        <v>95.465555555555554</v>
      </c>
      <c r="K780" s="23">
        <f t="shared" si="265"/>
        <v>-1.3867712613042538</v>
      </c>
      <c r="L780" s="54">
        <f t="shared" si="281"/>
        <v>-1.8756037663380631</v>
      </c>
      <c r="M780" s="24"/>
      <c r="N780" s="32">
        <f t="shared" si="272"/>
        <v>-7.6811760624174909E-3</v>
      </c>
      <c r="O780" s="32">
        <f t="shared" si="282"/>
        <v>-0.16400000000000001</v>
      </c>
      <c r="P780" s="32"/>
      <c r="Q780" s="42"/>
      <c r="R780" s="32"/>
      <c r="S780" s="20"/>
      <c r="U780" s="23">
        <f t="shared" si="276"/>
        <v>2010.4678981657673</v>
      </c>
      <c r="V780" s="23">
        <f t="shared" si="277"/>
        <v>2010.5071890501183</v>
      </c>
      <c r="W780" s="23"/>
      <c r="X780" s="23"/>
      <c r="Y780" s="23"/>
      <c r="Z780" s="23"/>
      <c r="AA780" s="23"/>
      <c r="AB780" s="24"/>
      <c r="AC780" s="32">
        <f t="shared" si="280"/>
        <v>0.69811519107238773</v>
      </c>
      <c r="AD780" s="49">
        <f t="shared" si="278"/>
        <v>-0.22450000000000001</v>
      </c>
      <c r="AE780" s="32"/>
      <c r="AF780" s="32"/>
      <c r="AG780" s="20"/>
    </row>
    <row r="781" spans="1:33">
      <c r="A781" s="10">
        <f>Weekly!B781</f>
        <v>1964.9281305660572</v>
      </c>
      <c r="B781" s="1">
        <f>Weekly!C781</f>
        <v>84.35</v>
      </c>
      <c r="C781" s="6"/>
      <c r="D781" s="14"/>
      <c r="F781" s="23">
        <f t="shared" si="274"/>
        <v>1969.7625419780973</v>
      </c>
      <c r="G781" s="23">
        <f t="shared" si="275"/>
        <v>1969.7756389395477</v>
      </c>
      <c r="H781" s="23">
        <f t="shared" si="279"/>
        <v>93.56</v>
      </c>
      <c r="I781" s="23">
        <f t="shared" si="263"/>
        <v>94.498333333333335</v>
      </c>
      <c r="J781" s="23">
        <f t="shared" si="264"/>
        <v>95.440555555555548</v>
      </c>
      <c r="K781" s="23">
        <f t="shared" si="265"/>
        <v>-0.98723463703409564</v>
      </c>
      <c r="L781" s="54">
        <f t="shared" si="281"/>
        <v>-1.9703946028068575</v>
      </c>
      <c r="M781" s="24"/>
      <c r="N781" s="32">
        <f t="shared" si="272"/>
        <v>0.63688452478132573</v>
      </c>
      <c r="O781" s="32">
        <f t="shared" si="282"/>
        <v>-0.16400000000000001</v>
      </c>
      <c r="P781" s="32"/>
      <c r="Q781" s="42"/>
      <c r="R781" s="32"/>
      <c r="S781" s="20"/>
      <c r="U781" s="23">
        <f t="shared" si="276"/>
        <v>2010.5464799344693</v>
      </c>
      <c r="V781" s="23">
        <f t="shared" si="277"/>
        <v>2010.5857708188203</v>
      </c>
      <c r="W781" s="23"/>
      <c r="X781" s="23"/>
      <c r="Y781" s="23"/>
      <c r="Z781" s="23"/>
      <c r="AA781" s="23"/>
      <c r="AB781" s="24"/>
      <c r="AC781" s="32">
        <f t="shared" si="280"/>
        <v>7.4560679897962501E-2</v>
      </c>
      <c r="AD781" s="49">
        <f t="shared" si="278"/>
        <v>-0.22450000000000001</v>
      </c>
      <c r="AE781" s="32"/>
      <c r="AF781" s="32"/>
      <c r="AG781" s="20"/>
    </row>
    <row r="782" spans="1:33">
      <c r="A782" s="10">
        <f>Weekly!B782</f>
        <v>1964.9472955215672</v>
      </c>
      <c r="B782" s="1">
        <f>Weekly!C782</f>
        <v>83.66</v>
      </c>
      <c r="C782" s="6"/>
      <c r="D782" s="14"/>
      <c r="F782" s="23">
        <f t="shared" si="274"/>
        <v>1969.7887359009978</v>
      </c>
      <c r="G782" s="23">
        <f t="shared" si="275"/>
        <v>1969.8018328624482</v>
      </c>
      <c r="H782" s="23">
        <f t="shared" si="279"/>
        <v>96.26</v>
      </c>
      <c r="I782" s="23">
        <f t="shared" si="263"/>
        <v>95.813333333333333</v>
      </c>
      <c r="J782" s="23">
        <f t="shared" si="264"/>
        <v>95.35555555555554</v>
      </c>
      <c r="K782" s="23">
        <f t="shared" si="265"/>
        <v>0.48007457469123604</v>
      </c>
      <c r="L782" s="54">
        <f t="shared" si="281"/>
        <v>0.94849685388023186</v>
      </c>
      <c r="M782" s="24"/>
      <c r="N782" s="32">
        <f t="shared" si="272"/>
        <v>0.98344487829907501</v>
      </c>
      <c r="O782" s="32">
        <f t="shared" si="282"/>
        <v>-0.16400000000000001</v>
      </c>
      <c r="P782" s="32"/>
      <c r="Q782" s="42"/>
      <c r="R782" s="32"/>
      <c r="S782" s="20"/>
      <c r="U782" s="23">
        <f t="shared" si="276"/>
        <v>2010.6250617031712</v>
      </c>
      <c r="V782" s="23">
        <f t="shared" si="277"/>
        <v>2010.6643525875222</v>
      </c>
      <c r="W782" s="23"/>
      <c r="X782" s="23"/>
      <c r="Y782" s="23"/>
      <c r="Z782" s="23"/>
      <c r="AA782" s="23"/>
      <c r="AB782" s="24"/>
      <c r="AC782" s="32">
        <f t="shared" si="280"/>
        <v>-0.58388160205030681</v>
      </c>
      <c r="AD782" s="49">
        <f t="shared" si="278"/>
        <v>-0.22450000000000001</v>
      </c>
      <c r="AE782" s="32"/>
      <c r="AF782" s="32"/>
      <c r="AG782" s="20"/>
    </row>
    <row r="783" spans="1:33">
      <c r="A783" s="10">
        <f>Weekly!B783</f>
        <v>1964.9664604770771</v>
      </c>
      <c r="B783" s="1">
        <f>Weekly!C783</f>
        <v>84.29</v>
      </c>
      <c r="C783" s="6"/>
      <c r="D783" s="14"/>
      <c r="F783" s="23">
        <f t="shared" si="274"/>
        <v>1969.8149298238984</v>
      </c>
      <c r="G783" s="23">
        <f t="shared" si="275"/>
        <v>1969.8280267853488</v>
      </c>
      <c r="H783" s="23">
        <f t="shared" si="279"/>
        <v>97.62</v>
      </c>
      <c r="I783" s="23">
        <f t="shared" si="263"/>
        <v>97.38</v>
      </c>
      <c r="J783" s="23">
        <f t="shared" si="264"/>
        <v>95.088888888888889</v>
      </c>
      <c r="K783" s="23">
        <f t="shared" si="265"/>
        <v>2.4094414582846335</v>
      </c>
      <c r="L783" s="54">
        <f t="shared" si="281"/>
        <v>2.6618368777751922</v>
      </c>
      <c r="M783" s="24"/>
      <c r="N783" s="32">
        <f t="shared" si="272"/>
        <v>0.86984044349173884</v>
      </c>
      <c r="O783" s="32">
        <f t="shared" si="282"/>
        <v>-0.16400000000000001</v>
      </c>
      <c r="P783" s="32"/>
      <c r="Q783" s="42"/>
      <c r="R783" s="32"/>
      <c r="S783" s="20"/>
      <c r="U783" s="23">
        <f t="shared" si="276"/>
        <v>2010.7036434718732</v>
      </c>
      <c r="V783" s="23">
        <f t="shared" si="277"/>
        <v>2010.7429343562242</v>
      </c>
      <c r="W783" s="23"/>
      <c r="X783" s="23"/>
      <c r="Y783" s="23"/>
      <c r="Z783" s="23"/>
      <c r="AA783" s="23"/>
      <c r="AB783" s="24"/>
      <c r="AC783" s="32">
        <f t="shared" si="280"/>
        <v>-0.96911919327857388</v>
      </c>
      <c r="AD783" s="49">
        <f t="shared" si="278"/>
        <v>-0.22450000000000001</v>
      </c>
      <c r="AE783" s="32"/>
      <c r="AF783" s="32"/>
      <c r="AG783" s="20"/>
    </row>
    <row r="784" spans="1:33">
      <c r="A784" s="10">
        <f>Weekly!B784</f>
        <v>1964.9856254325871</v>
      </c>
      <c r="B784" s="1">
        <f>Weekly!C784</f>
        <v>84.15</v>
      </c>
      <c r="C784" s="6"/>
      <c r="D784" s="14"/>
      <c r="F784" s="23">
        <f t="shared" si="274"/>
        <v>1969.841123746799</v>
      </c>
      <c r="G784" s="23">
        <f t="shared" si="275"/>
        <v>1969.8542207082494</v>
      </c>
      <c r="H784" s="23">
        <f t="shared" si="279"/>
        <v>98.26</v>
      </c>
      <c r="I784" s="23">
        <f t="shared" si="263"/>
        <v>97.191666666666663</v>
      </c>
      <c r="J784" s="23">
        <f t="shared" si="264"/>
        <v>94.633888888888876</v>
      </c>
      <c r="K784" s="23">
        <f t="shared" si="265"/>
        <v>2.7028137676777808</v>
      </c>
      <c r="L784" s="54">
        <f t="shared" si="281"/>
        <v>3.8317257735953403</v>
      </c>
      <c r="M784" s="24"/>
      <c r="N784" s="32">
        <f t="shared" si="272"/>
        <v>0.34922799797796028</v>
      </c>
      <c r="O784" s="32">
        <f t="shared" si="282"/>
        <v>-0.16400000000000001</v>
      </c>
      <c r="P784" s="32"/>
      <c r="Q784" s="42"/>
      <c r="R784" s="32"/>
      <c r="S784" s="20"/>
      <c r="U784" s="23">
        <f t="shared" si="276"/>
        <v>2010.7822252405751</v>
      </c>
      <c r="V784" s="23">
        <f t="shared" si="277"/>
        <v>2010.8215161249261</v>
      </c>
      <c r="W784" s="23"/>
      <c r="X784" s="23"/>
      <c r="Y784" s="23"/>
      <c r="Z784" s="23"/>
      <c r="AA784" s="23"/>
      <c r="AB784" s="24"/>
      <c r="AC784" s="32">
        <f t="shared" si="280"/>
        <v>-0.9008951434125585</v>
      </c>
      <c r="AD784" s="49">
        <f t="shared" si="278"/>
        <v>-0.22450000000000001</v>
      </c>
      <c r="AE784" s="32"/>
      <c r="AF784" s="32"/>
      <c r="AG784" s="20"/>
    </row>
    <row r="785" spans="1:33">
      <c r="A785" s="10">
        <f>Weekly!B785</f>
        <v>1965.004790388097</v>
      </c>
      <c r="B785" s="1">
        <f>Weekly!C785</f>
        <v>84.75</v>
      </c>
      <c r="C785" s="6"/>
      <c r="D785" s="14"/>
      <c r="F785" s="23">
        <f t="shared" si="274"/>
        <v>1969.8673176696996</v>
      </c>
      <c r="G785" s="23">
        <f t="shared" si="275"/>
        <v>1969.88041463115</v>
      </c>
      <c r="H785" s="23">
        <f t="shared" si="279"/>
        <v>95.694999999999993</v>
      </c>
      <c r="I785" s="23">
        <f t="shared" si="263"/>
        <v>95.921666666666667</v>
      </c>
      <c r="J785" s="23">
        <f t="shared" si="264"/>
        <v>94.435555555555553</v>
      </c>
      <c r="K785" s="23">
        <f t="shared" si="265"/>
        <v>1.5736775225903665</v>
      </c>
      <c r="L785" s="54">
        <f t="shared" si="281"/>
        <v>1.3336549322289226</v>
      </c>
      <c r="M785" s="24"/>
      <c r="N785" s="32">
        <f t="shared" si="272"/>
        <v>-0.33479210902534279</v>
      </c>
      <c r="O785" s="32">
        <f t="shared" si="282"/>
        <v>-0.16400000000000001</v>
      </c>
      <c r="P785" s="32"/>
      <c r="Q785" s="42"/>
      <c r="R785" s="32"/>
      <c r="S785" s="20"/>
      <c r="U785" s="23">
        <f t="shared" si="276"/>
        <v>2010.8608070092771</v>
      </c>
      <c r="V785" s="23">
        <f t="shared" si="277"/>
        <v>2010.9000978936281</v>
      </c>
      <c r="W785" s="23"/>
      <c r="X785" s="23"/>
      <c r="Y785" s="23"/>
      <c r="Z785" s="23"/>
      <c r="AA785" s="23"/>
      <c r="AB785" s="24"/>
      <c r="AC785" s="32">
        <f t="shared" si="280"/>
        <v>-0.41113224361036393</v>
      </c>
      <c r="AD785" s="49">
        <f t="shared" si="278"/>
        <v>-0.22450000000000001</v>
      </c>
      <c r="AE785" s="32"/>
      <c r="AF785" s="32"/>
      <c r="AG785" s="20"/>
    </row>
    <row r="786" spans="1:33">
      <c r="A786" s="10">
        <f>Weekly!B786</f>
        <v>1965.023955343607</v>
      </c>
      <c r="B786" s="1">
        <f>Weekly!C786</f>
        <v>85.37</v>
      </c>
      <c r="C786" s="6"/>
      <c r="D786" s="14"/>
      <c r="F786" s="23">
        <f t="shared" si="274"/>
        <v>1969.8935115926001</v>
      </c>
      <c r="G786" s="23">
        <f t="shared" si="275"/>
        <v>1969.9066085540505</v>
      </c>
      <c r="H786" s="23">
        <f t="shared" si="279"/>
        <v>93.81</v>
      </c>
      <c r="I786" s="23">
        <f t="shared" si="263"/>
        <v>93.745000000000005</v>
      </c>
      <c r="J786" s="23">
        <f t="shared" si="264"/>
        <v>94.373333333333335</v>
      </c>
      <c r="K786" s="23">
        <f t="shared" si="265"/>
        <v>-0.66579542243571099</v>
      </c>
      <c r="L786" s="54">
        <f t="shared" si="281"/>
        <v>-0.59692003390787729</v>
      </c>
      <c r="M786" s="24"/>
      <c r="N786" s="32">
        <f t="shared" si="272"/>
        <v>-0.86215926741703486</v>
      </c>
      <c r="O786" s="32">
        <f t="shared" si="282"/>
        <v>-0.16400000000000001</v>
      </c>
      <c r="P786" s="32"/>
      <c r="Q786" s="42"/>
      <c r="R786" s="32"/>
      <c r="S786" s="20"/>
      <c r="U786" s="23">
        <f t="shared" si="276"/>
        <v>2010.939388777979</v>
      </c>
      <c r="V786" s="23">
        <f t="shared" si="277"/>
        <v>2010.97867966233</v>
      </c>
      <c r="W786" s="23"/>
      <c r="X786" s="23"/>
      <c r="Y786" s="23"/>
      <c r="Z786" s="23"/>
      <c r="AA786" s="23"/>
      <c r="AB786" s="24"/>
      <c r="AC786" s="32">
        <f t="shared" si="280"/>
        <v>0.27100400220268916</v>
      </c>
      <c r="AD786" s="49">
        <f t="shared" si="278"/>
        <v>-0.22450000000000001</v>
      </c>
      <c r="AE786" s="32"/>
      <c r="AF786" s="32"/>
      <c r="AG786" s="20"/>
    </row>
    <row r="787" spans="1:33">
      <c r="A787" s="10">
        <f>Weekly!B787</f>
        <v>1965.0431202991169</v>
      </c>
      <c r="B787" s="1">
        <f>Weekly!C787</f>
        <v>86.21</v>
      </c>
      <c r="C787" s="6"/>
      <c r="D787" s="14"/>
      <c r="F787" s="23">
        <f t="shared" si="274"/>
        <v>1969.9197055155007</v>
      </c>
      <c r="G787" s="23">
        <f t="shared" si="275"/>
        <v>1969.9328024769511</v>
      </c>
      <c r="H787" s="23">
        <f t="shared" si="279"/>
        <v>91.73</v>
      </c>
      <c r="I787" s="23">
        <f t="shared" si="263"/>
        <v>92.211666666666659</v>
      </c>
      <c r="J787" s="23">
        <f t="shared" si="264"/>
        <v>93.862222222222215</v>
      </c>
      <c r="K787" s="23">
        <f t="shared" si="265"/>
        <v>-1.7584876177849318</v>
      </c>
      <c r="L787" s="54">
        <f t="shared" si="281"/>
        <v>-2.2716511198446754</v>
      </c>
      <c r="M787" s="24"/>
      <c r="N787" s="32">
        <f t="shared" si="272"/>
        <v>-0.98611252275437622</v>
      </c>
      <c r="O787" s="32">
        <f t="shared" si="282"/>
        <v>-0.16400000000000001</v>
      </c>
      <c r="P787" s="32"/>
      <c r="Q787" s="42"/>
      <c r="R787" s="32"/>
      <c r="S787" s="20"/>
      <c r="U787" s="23">
        <f t="shared" si="276"/>
        <v>2011.017970546681</v>
      </c>
      <c r="V787" s="23">
        <f t="shared" si="277"/>
        <v>2011.057261431032</v>
      </c>
      <c r="W787" s="23"/>
      <c r="X787" s="23"/>
      <c r="Y787" s="23"/>
      <c r="Z787" s="23"/>
      <c r="AA787" s="23"/>
      <c r="AB787" s="24"/>
      <c r="AC787" s="32">
        <f t="shared" si="280"/>
        <v>0.82633446351134043</v>
      </c>
      <c r="AD787" s="49">
        <f t="shared" si="278"/>
        <v>-0.22450000000000001</v>
      </c>
    </row>
    <row r="788" spans="1:33">
      <c r="A788" s="10">
        <f>Weekly!B788</f>
        <v>1965.0622852546269</v>
      </c>
      <c r="B788" s="1">
        <f>Weekly!C788</f>
        <v>86.74</v>
      </c>
      <c r="C788" s="6"/>
      <c r="D788" s="14"/>
      <c r="F788" s="23">
        <f t="shared" si="274"/>
        <v>1969.9458994384013</v>
      </c>
      <c r="G788" s="23">
        <f t="shared" si="275"/>
        <v>1969.9589963998517</v>
      </c>
      <c r="H788" s="23">
        <f t="shared" si="279"/>
        <v>91.094999999999999</v>
      </c>
      <c r="I788" s="23">
        <f t="shared" si="263"/>
        <v>91.571666666666658</v>
      </c>
      <c r="J788" s="23">
        <f t="shared" si="264"/>
        <v>92.945555555555558</v>
      </c>
      <c r="K788" s="23">
        <f t="shared" si="265"/>
        <v>-1.4781652341275153</v>
      </c>
      <c r="L788" s="54">
        <f t="shared" si="281"/>
        <v>-1.9910102688551312</v>
      </c>
      <c r="M788" s="24"/>
      <c r="N788" s="32">
        <f t="shared" si="272"/>
        <v>-0.64865276927843896</v>
      </c>
      <c r="O788" s="32">
        <f t="shared" si="282"/>
        <v>-0.16400000000000001</v>
      </c>
      <c r="P788" s="32"/>
      <c r="Q788" s="42"/>
      <c r="R788" s="32"/>
      <c r="S788" s="20"/>
    </row>
    <row r="789" spans="1:33">
      <c r="A789" s="10">
        <f>Weekly!B789</f>
        <v>1965.0814502101368</v>
      </c>
      <c r="B789" s="1">
        <f>Weekly!C789</f>
        <v>87.56</v>
      </c>
      <c r="C789" s="6"/>
      <c r="D789" s="14"/>
      <c r="F789" s="23">
        <f t="shared" si="274"/>
        <v>1969.9720933613019</v>
      </c>
      <c r="G789" s="23">
        <f t="shared" si="275"/>
        <v>1969.9851903227523</v>
      </c>
      <c r="H789" s="23">
        <f t="shared" si="279"/>
        <v>91.89</v>
      </c>
      <c r="I789" s="23">
        <f t="shared" si="263"/>
        <v>91.995000000000005</v>
      </c>
      <c r="J789" s="23">
        <f t="shared" si="264"/>
        <v>91.547222222222217</v>
      </c>
      <c r="K789" s="23">
        <f t="shared" si="265"/>
        <v>0.48912218951968622</v>
      </c>
      <c r="L789" s="54">
        <f t="shared" si="281"/>
        <v>0.37442728403678238</v>
      </c>
      <c r="M789" s="24"/>
      <c r="N789" s="32">
        <f t="shared" si="272"/>
        <v>-7.6811760868810003E-3</v>
      </c>
      <c r="O789" s="32">
        <f t="shared" si="282"/>
        <v>-0.16400000000000001</v>
      </c>
      <c r="P789" s="32"/>
      <c r="Q789" s="42"/>
      <c r="R789" s="32"/>
      <c r="S789" s="20"/>
    </row>
    <row r="790" spans="1:33">
      <c r="A790" s="10">
        <f>Weekly!B790</f>
        <v>1965.1006151656468</v>
      </c>
      <c r="B790" s="1">
        <f>Weekly!C790</f>
        <v>87.29</v>
      </c>
      <c r="C790" s="6"/>
      <c r="D790" s="14"/>
      <c r="F790" s="23">
        <f t="shared" si="274"/>
        <v>1969.9982872842024</v>
      </c>
      <c r="G790" s="23">
        <f t="shared" si="275"/>
        <v>1970.0113842456528</v>
      </c>
      <c r="H790" s="23">
        <f t="shared" si="279"/>
        <v>93</v>
      </c>
      <c r="I790" s="23">
        <f t="shared" si="263"/>
        <v>92.183333333333323</v>
      </c>
      <c r="J790" s="23">
        <f t="shared" si="264"/>
        <v>90.529999999999987</v>
      </c>
      <c r="K790" s="23">
        <f t="shared" si="265"/>
        <v>1.8262822637063358</v>
      </c>
      <c r="L790" s="54">
        <f t="shared" si="281"/>
        <v>2.728377333480636</v>
      </c>
      <c r="M790" s="24"/>
      <c r="N790" s="32">
        <f t="shared" si="272"/>
        <v>0.63688452476246471</v>
      </c>
      <c r="O790" s="32">
        <f t="shared" si="282"/>
        <v>-0.16400000000000001</v>
      </c>
      <c r="P790" s="32"/>
      <c r="Q790" s="42"/>
      <c r="R790" s="32"/>
      <c r="S790" s="20"/>
    </row>
    <row r="791" spans="1:33">
      <c r="A791" s="10">
        <f>Weekly!B791</f>
        <v>1965.1197801211567</v>
      </c>
      <c r="B791" s="1">
        <f>Weekly!C791</f>
        <v>86.17</v>
      </c>
      <c r="C791" s="6"/>
      <c r="D791" s="14"/>
      <c r="F791" s="23">
        <f t="shared" si="274"/>
        <v>1970.024481207103</v>
      </c>
      <c r="G791" s="23">
        <f t="shared" si="275"/>
        <v>1970.0375781685534</v>
      </c>
      <c r="H791" s="23">
        <f t="shared" si="279"/>
        <v>91.66</v>
      </c>
      <c r="I791" s="23">
        <f t="shared" si="263"/>
        <v>91.34333333333332</v>
      </c>
      <c r="J791" s="23">
        <f t="shared" si="264"/>
        <v>89.887777777777771</v>
      </c>
      <c r="K791" s="23">
        <f t="shared" si="265"/>
        <v>1.6193030816202825</v>
      </c>
      <c r="L791" s="54">
        <f t="shared" si="281"/>
        <v>1.971594210064409</v>
      </c>
      <c r="M791" s="24"/>
      <c r="N791" s="32">
        <f t="shared" si="272"/>
        <v>0.98344487829466243</v>
      </c>
      <c r="O791" s="32">
        <f t="shared" si="282"/>
        <v>-0.16400000000000001</v>
      </c>
      <c r="P791" s="32"/>
      <c r="Q791" s="42"/>
      <c r="R791" s="32"/>
      <c r="S791" s="20"/>
    </row>
    <row r="792" spans="1:33">
      <c r="A792" s="10">
        <f>Weekly!B792</f>
        <v>1965.1389450766667</v>
      </c>
      <c r="B792" s="1">
        <f>Weekly!C792</f>
        <v>86.21</v>
      </c>
      <c r="C792" s="6"/>
      <c r="D792" s="14"/>
      <c r="F792" s="23">
        <f t="shared" si="274"/>
        <v>1970.0506751300036</v>
      </c>
      <c r="G792" s="23">
        <f t="shared" si="275"/>
        <v>1970.063772091454</v>
      </c>
      <c r="H792" s="23">
        <f t="shared" si="279"/>
        <v>89.37</v>
      </c>
      <c r="I792" s="23">
        <f t="shared" si="263"/>
        <v>88.901666666666657</v>
      </c>
      <c r="J792" s="23">
        <f t="shared" si="264"/>
        <v>89.636666666666656</v>
      </c>
      <c r="K792" s="23">
        <f t="shared" si="265"/>
        <v>-0.81997694395894438</v>
      </c>
      <c r="L792" s="54">
        <f t="shared" si="281"/>
        <v>-0.29749730393067164</v>
      </c>
      <c r="M792" s="24"/>
      <c r="N792" s="32">
        <f t="shared" si="272"/>
        <v>0.86984044350380785</v>
      </c>
      <c r="O792" s="32">
        <f t="shared" si="282"/>
        <v>-0.16400000000000001</v>
      </c>
      <c r="P792" s="32"/>
      <c r="Q792" s="42"/>
      <c r="R792" s="32"/>
      <c r="S792" s="20"/>
    </row>
    <row r="793" spans="1:33">
      <c r="A793" s="10">
        <f>Weekly!B793</f>
        <v>1965.1581100321766</v>
      </c>
      <c r="B793" s="1">
        <f>Weekly!C793</f>
        <v>87.43</v>
      </c>
      <c r="C793" s="6"/>
      <c r="D793" s="14"/>
      <c r="F793" s="23">
        <f t="shared" si="274"/>
        <v>1970.0768690529042</v>
      </c>
      <c r="G793" s="23">
        <f t="shared" si="275"/>
        <v>1970.0899660143546</v>
      </c>
      <c r="H793" s="23">
        <f t="shared" si="279"/>
        <v>85.674999999999997</v>
      </c>
      <c r="I793" s="23">
        <f t="shared" si="263"/>
        <v>87.195000000000007</v>
      </c>
      <c r="J793" s="23">
        <f t="shared" si="264"/>
        <v>89.277222222222221</v>
      </c>
      <c r="K793" s="23">
        <f t="shared" si="265"/>
        <v>-2.3323107175526769</v>
      </c>
      <c r="L793" s="54">
        <f t="shared" si="281"/>
        <v>-4.0348726501098326</v>
      </c>
      <c r="M793" s="24"/>
      <c r="N793" s="32">
        <f t="shared" si="272"/>
        <v>0.34922799800088422</v>
      </c>
      <c r="O793" s="32">
        <f t="shared" si="282"/>
        <v>-0.16400000000000001</v>
      </c>
      <c r="P793" s="32"/>
      <c r="Q793" s="42"/>
      <c r="R793" s="32"/>
      <c r="S793" s="20"/>
    </row>
    <row r="794" spans="1:33">
      <c r="A794" s="10">
        <f>Weekly!B794</f>
        <v>1965.1772749876866</v>
      </c>
      <c r="B794" s="1">
        <f>Weekly!C794</f>
        <v>86.8</v>
      </c>
      <c r="C794" s="6"/>
      <c r="D794" s="14"/>
      <c r="F794" s="23">
        <f t="shared" si="274"/>
        <v>1970.1030629758047</v>
      </c>
      <c r="G794" s="23">
        <f t="shared" si="275"/>
        <v>1970.1161599372551</v>
      </c>
      <c r="H794" s="23">
        <f t="shared" si="279"/>
        <v>86.54</v>
      </c>
      <c r="I794" s="23">
        <f t="shared" si="263"/>
        <v>86.748333333333335</v>
      </c>
      <c r="J794" s="23">
        <f t="shared" si="264"/>
        <v>88.740555555555545</v>
      </c>
      <c r="K794" s="23">
        <f t="shared" si="265"/>
        <v>-2.2449963376384163</v>
      </c>
      <c r="L794" s="54">
        <f t="shared" si="281"/>
        <v>-2.479763104680921</v>
      </c>
      <c r="M794" s="24"/>
      <c r="N794" s="32">
        <f t="shared" si="272"/>
        <v>-0.33479210900229034</v>
      </c>
      <c r="O794" s="32">
        <f t="shared" si="282"/>
        <v>-0.16400000000000001</v>
      </c>
      <c r="P794" s="32"/>
      <c r="Q794" s="42"/>
      <c r="R794" s="32"/>
      <c r="S794" s="20"/>
    </row>
    <row r="795" spans="1:33">
      <c r="A795" s="10">
        <f>Weekly!B795</f>
        <v>1965.1964399431965</v>
      </c>
      <c r="B795" s="1">
        <f>Weekly!C795</f>
        <v>87.21</v>
      </c>
      <c r="C795" s="6"/>
      <c r="D795" s="14"/>
      <c r="F795" s="23">
        <f t="shared" si="274"/>
        <v>1970.1292568987053</v>
      </c>
      <c r="G795" s="23">
        <f t="shared" si="275"/>
        <v>1970.1423538601557</v>
      </c>
      <c r="H795" s="23">
        <f t="shared" si="279"/>
        <v>88.03</v>
      </c>
      <c r="I795" s="23">
        <f t="shared" si="263"/>
        <v>88.013333333333321</v>
      </c>
      <c r="J795" s="23">
        <f t="shared" si="264"/>
        <v>88.368888888888875</v>
      </c>
      <c r="K795" s="23">
        <f t="shared" si="265"/>
        <v>-0.40235376955187752</v>
      </c>
      <c r="L795" s="54">
        <f t="shared" si="281"/>
        <v>-0.38349343660412094</v>
      </c>
      <c r="M795" s="24"/>
      <c r="N795" s="32">
        <f t="shared" si="272"/>
        <v>-0.86215926740469795</v>
      </c>
      <c r="O795" s="32">
        <f t="shared" si="282"/>
        <v>-0.16400000000000001</v>
      </c>
      <c r="P795" s="32"/>
      <c r="Q795" s="42"/>
      <c r="R795" s="32"/>
      <c r="S795" s="20"/>
    </row>
    <row r="796" spans="1:33">
      <c r="A796" s="10">
        <f>Weekly!B796</f>
        <v>1965.2156048987065</v>
      </c>
      <c r="B796" s="1">
        <f>Weekly!C796</f>
        <v>86.84</v>
      </c>
      <c r="C796" s="6"/>
      <c r="D796" s="14"/>
      <c r="F796" s="23">
        <f t="shared" si="274"/>
        <v>1970.1554508216059</v>
      </c>
      <c r="G796" s="23">
        <f t="shared" si="275"/>
        <v>1970.1685477830563</v>
      </c>
      <c r="H796" s="23">
        <f t="shared" si="279"/>
        <v>89.47</v>
      </c>
      <c r="I796" s="23">
        <f t="shared" si="263"/>
        <v>88.453333333333333</v>
      </c>
      <c r="J796" s="23">
        <f t="shared" si="264"/>
        <v>87.988888888888894</v>
      </c>
      <c r="K796" s="23">
        <f t="shared" si="265"/>
        <v>0.52784442480109384</v>
      </c>
      <c r="L796" s="54">
        <f t="shared" si="281"/>
        <v>1.6832933451193188</v>
      </c>
      <c r="M796" s="24"/>
      <c r="N796" s="32">
        <f t="shared" si="272"/>
        <v>-0.9861125227584393</v>
      </c>
      <c r="O796" s="32">
        <f t="shared" si="282"/>
        <v>-0.16400000000000001</v>
      </c>
      <c r="P796" s="32"/>
      <c r="Q796" s="42"/>
      <c r="R796" s="32"/>
      <c r="S796" s="20"/>
    </row>
    <row r="797" spans="1:33">
      <c r="A797" s="10">
        <f>Weekly!B797</f>
        <v>1965.2347698542164</v>
      </c>
      <c r="B797" s="1">
        <f>Weekly!C797</f>
        <v>86.2</v>
      </c>
      <c r="C797" s="6"/>
      <c r="D797" s="14"/>
      <c r="F797" s="23">
        <f t="shared" si="274"/>
        <v>1970.1816447445065</v>
      </c>
      <c r="G797" s="23">
        <f t="shared" si="275"/>
        <v>1970.1947417059569</v>
      </c>
      <c r="H797" s="23">
        <f t="shared" si="279"/>
        <v>87.86</v>
      </c>
      <c r="I797" s="23">
        <f t="shared" si="263"/>
        <v>88.13</v>
      </c>
      <c r="J797" s="23">
        <f t="shared" si="264"/>
        <v>87.577777777777769</v>
      </c>
      <c r="K797" s="23">
        <f t="shared" si="265"/>
        <v>0.63055062166963438</v>
      </c>
      <c r="L797" s="54">
        <f t="shared" si="281"/>
        <v>0.32225323521950511</v>
      </c>
      <c r="M797" s="24"/>
      <c r="N797" s="32">
        <f t="shared" si="272"/>
        <v>-0.64865276929705828</v>
      </c>
      <c r="O797" s="32">
        <f t="shared" si="282"/>
        <v>-0.16400000000000001</v>
      </c>
      <c r="P797" s="32"/>
      <c r="Q797" s="42"/>
      <c r="R797" s="32"/>
      <c r="S797" s="20"/>
    </row>
    <row r="798" spans="1:33">
      <c r="A798" s="10">
        <f>Weekly!B798</f>
        <v>1965.2539348097264</v>
      </c>
      <c r="B798" s="1">
        <f>Weekly!C798</f>
        <v>86.53</v>
      </c>
      <c r="C798" s="6"/>
      <c r="D798" s="14"/>
      <c r="F798" s="23">
        <f t="shared" si="274"/>
        <v>1970.207838667407</v>
      </c>
      <c r="G798" s="23">
        <f t="shared" si="275"/>
        <v>1970.2209356288574</v>
      </c>
      <c r="H798" s="23">
        <f t="shared" si="279"/>
        <v>87.06</v>
      </c>
      <c r="I798" s="23">
        <f t="shared" si="263"/>
        <v>88.191666666666677</v>
      </c>
      <c r="J798" s="23">
        <f t="shared" si="264"/>
        <v>87.181111111111107</v>
      </c>
      <c r="K798" s="23">
        <f t="shared" si="265"/>
        <v>1.1591450747486132</v>
      </c>
      <c r="L798" s="54">
        <f t="shared" si="281"/>
        <v>-0.13891898092093236</v>
      </c>
      <c r="M798" s="24"/>
      <c r="N798" s="32">
        <f t="shared" si="272"/>
        <v>-7.6811761113445105E-3</v>
      </c>
      <c r="O798" s="32">
        <f t="shared" si="282"/>
        <v>-0.16400000000000001</v>
      </c>
      <c r="P798" s="32"/>
      <c r="Q798" s="42"/>
      <c r="R798" s="32"/>
      <c r="S798" s="20"/>
    </row>
    <row r="799" spans="1:33">
      <c r="A799" s="10">
        <f>Weekly!B799</f>
        <v>1965.2730997652363</v>
      </c>
      <c r="B799" s="1">
        <f>Weekly!C799</f>
        <v>87.56</v>
      </c>
      <c r="C799" s="6"/>
      <c r="D799" s="14"/>
      <c r="F799" s="23">
        <f t="shared" si="274"/>
        <v>1970.2340325903076</v>
      </c>
      <c r="G799" s="23">
        <f t="shared" si="275"/>
        <v>1970.247129551758</v>
      </c>
      <c r="H799" s="23">
        <f t="shared" si="279"/>
        <v>89.655000000000001</v>
      </c>
      <c r="I799" s="23">
        <f t="shared" ref="I799:I862" si="283">AVERAGE(H798:H800)</f>
        <v>88.318333333333328</v>
      </c>
      <c r="J799" s="23">
        <f t="shared" ref="J799:J862" si="284">AVERAGE(H795:H803)</f>
        <v>86.392222222222216</v>
      </c>
      <c r="K799" s="23">
        <f t="shared" ref="K799:K862" si="285">100*((I799/J799)-1)</f>
        <v>2.2294959680012383</v>
      </c>
      <c r="L799" s="54">
        <f t="shared" si="281"/>
        <v>3.7767031497176973</v>
      </c>
      <c r="M799" s="24"/>
      <c r="N799" s="32">
        <f t="shared" si="272"/>
        <v>0.6368845247436915</v>
      </c>
      <c r="O799" s="32">
        <f t="shared" si="282"/>
        <v>-0.16400000000000001</v>
      </c>
      <c r="P799" s="32"/>
      <c r="Q799" s="42"/>
      <c r="R799" s="32"/>
      <c r="S799" s="20"/>
    </row>
    <row r="800" spans="1:33">
      <c r="A800" s="10">
        <f>Weekly!B800</f>
        <v>1965.2922647207463</v>
      </c>
      <c r="B800" s="1">
        <f>Weekly!C800</f>
        <v>88.15</v>
      </c>
      <c r="C800" s="6"/>
      <c r="D800" s="14"/>
      <c r="F800" s="23">
        <f t="shared" si="274"/>
        <v>1970.2602265132082</v>
      </c>
      <c r="G800" s="23">
        <f t="shared" si="275"/>
        <v>1970.2733234746586</v>
      </c>
      <c r="H800" s="23">
        <f t="shared" si="279"/>
        <v>88.24</v>
      </c>
      <c r="I800" s="23">
        <f t="shared" si="283"/>
        <v>87.855000000000004</v>
      </c>
      <c r="J800" s="23">
        <f t="shared" si="284"/>
        <v>84.897222222222226</v>
      </c>
      <c r="K800" s="23">
        <f t="shared" si="285"/>
        <v>3.4839511828027359</v>
      </c>
      <c r="L800" s="54">
        <f t="shared" si="281"/>
        <v>3.9374406962667141</v>
      </c>
      <c r="M800" s="24"/>
      <c r="N800" s="32">
        <f t="shared" si="272"/>
        <v>0.98344487829022942</v>
      </c>
      <c r="O800" s="32">
        <f t="shared" si="282"/>
        <v>-0.16400000000000001</v>
      </c>
      <c r="P800" s="32"/>
      <c r="Q800" s="42"/>
      <c r="R800" s="32"/>
      <c r="S800" s="20"/>
    </row>
    <row r="801" spans="1:19">
      <c r="A801" s="10">
        <f>Weekly!B801</f>
        <v>1965.3114296762562</v>
      </c>
      <c r="B801" s="1">
        <f>Weekly!C801</f>
        <v>88.88</v>
      </c>
      <c r="C801" s="6"/>
      <c r="D801" s="14"/>
      <c r="F801" s="23">
        <f t="shared" si="274"/>
        <v>1970.2864204361088</v>
      </c>
      <c r="G801" s="23">
        <f t="shared" si="275"/>
        <v>1970.2995173975592</v>
      </c>
      <c r="H801" s="23">
        <f t="shared" si="279"/>
        <v>85.67</v>
      </c>
      <c r="I801" s="23">
        <f t="shared" si="283"/>
        <v>85.338333333333324</v>
      </c>
      <c r="J801" s="23">
        <f t="shared" si="284"/>
        <v>83.461666666666659</v>
      </c>
      <c r="K801" s="23">
        <f t="shared" si="285"/>
        <v>2.2485372526309444</v>
      </c>
      <c r="L801" s="54">
        <f t="shared" si="281"/>
        <v>2.6459252750763884</v>
      </c>
      <c r="M801" s="24"/>
      <c r="N801" s="32">
        <f t="shared" si="272"/>
        <v>0.86984044351587686</v>
      </c>
      <c r="O801" s="32">
        <f t="shared" si="282"/>
        <v>-0.16400000000000001</v>
      </c>
      <c r="P801" s="32"/>
      <c r="Q801" s="42"/>
      <c r="R801" s="32"/>
      <c r="S801" s="20"/>
    </row>
    <row r="802" spans="1:19">
      <c r="A802" s="10">
        <f>Weekly!B802</f>
        <v>1965.3305946317662</v>
      </c>
      <c r="B802" s="1">
        <f>Weekly!C802</f>
        <v>89.11</v>
      </c>
      <c r="C802" s="6"/>
      <c r="D802" s="14"/>
      <c r="F802" s="23">
        <f t="shared" si="274"/>
        <v>1970.3126143590093</v>
      </c>
      <c r="G802" s="23">
        <f t="shared" si="275"/>
        <v>1970.3257113204597</v>
      </c>
      <c r="H802" s="23">
        <f t="shared" si="279"/>
        <v>82.10499999999999</v>
      </c>
      <c r="I802" s="23">
        <f t="shared" si="283"/>
        <v>82.404999999999987</v>
      </c>
      <c r="J802" s="23">
        <f t="shared" si="284"/>
        <v>82.162777777777777</v>
      </c>
      <c r="K802" s="23">
        <f t="shared" si="285"/>
        <v>0.29480773261749693</v>
      </c>
      <c r="L802" s="54">
        <f t="shared" si="281"/>
        <v>-7.032111053262291E-2</v>
      </c>
      <c r="M802" s="24"/>
      <c r="N802" s="32">
        <f t="shared" si="272"/>
        <v>0.34922799802359505</v>
      </c>
      <c r="O802" s="32">
        <f t="shared" si="282"/>
        <v>-0.16400000000000001</v>
      </c>
      <c r="P802" s="32"/>
      <c r="Q802" s="42"/>
      <c r="R802" s="32"/>
      <c r="S802" s="20"/>
    </row>
    <row r="803" spans="1:19">
      <c r="A803" s="10">
        <f>Weekly!B803</f>
        <v>1965.3497595872761</v>
      </c>
      <c r="B803" s="1">
        <f>Weekly!C803</f>
        <v>89.85</v>
      </c>
      <c r="C803" s="6"/>
      <c r="D803" s="14"/>
      <c r="F803" s="23">
        <f t="shared" si="274"/>
        <v>1970.3388082819099</v>
      </c>
      <c r="G803" s="23">
        <f t="shared" si="275"/>
        <v>1970.3519052433603</v>
      </c>
      <c r="H803" s="23">
        <f t="shared" si="279"/>
        <v>79.44</v>
      </c>
      <c r="I803" s="23">
        <f t="shared" si="283"/>
        <v>78.706666666666663</v>
      </c>
      <c r="J803" s="23">
        <f t="shared" si="284"/>
        <v>80.874444444444435</v>
      </c>
      <c r="K803" s="23">
        <f t="shared" si="285"/>
        <v>-2.6804237020346955</v>
      </c>
      <c r="L803" s="54">
        <f t="shared" si="281"/>
        <v>-1.7736683748471482</v>
      </c>
      <c r="M803" s="24"/>
      <c r="N803" s="32">
        <f t="shared" si="272"/>
        <v>-0.33479210897945211</v>
      </c>
      <c r="O803" s="32">
        <f t="shared" si="282"/>
        <v>-0.16400000000000001</v>
      </c>
      <c r="P803" s="32"/>
      <c r="Q803" s="42"/>
      <c r="R803" s="32"/>
      <c r="S803" s="20"/>
    </row>
    <row r="804" spans="1:19">
      <c r="A804" s="10">
        <f>Weekly!B804</f>
        <v>1965.3689245427861</v>
      </c>
      <c r="B804" s="1">
        <f>Weekly!C804</f>
        <v>90.1</v>
      </c>
      <c r="C804" s="6"/>
      <c r="D804" s="14"/>
      <c r="F804" s="23">
        <f t="shared" si="274"/>
        <v>1970.3650022048105</v>
      </c>
      <c r="G804" s="23">
        <f t="shared" si="275"/>
        <v>1970.3780991662609</v>
      </c>
      <c r="H804" s="23">
        <f t="shared" si="279"/>
        <v>74.575000000000003</v>
      </c>
      <c r="I804" s="23">
        <f t="shared" si="283"/>
        <v>76.855000000000004</v>
      </c>
      <c r="J804" s="23">
        <f t="shared" si="284"/>
        <v>79.076111111111118</v>
      </c>
      <c r="K804" s="23">
        <f t="shared" si="285"/>
        <v>-2.8088269388844789</v>
      </c>
      <c r="L804" s="54">
        <f t="shared" si="281"/>
        <v>-5.6921250272241259</v>
      </c>
      <c r="M804" s="24"/>
      <c r="N804" s="32">
        <f t="shared" si="272"/>
        <v>-0.86215926739236104</v>
      </c>
      <c r="O804" s="32">
        <f t="shared" si="282"/>
        <v>-0.16400000000000001</v>
      </c>
      <c r="P804" s="32"/>
      <c r="Q804" s="42"/>
      <c r="R804" s="32"/>
      <c r="S804" s="20"/>
    </row>
    <row r="805" spans="1:19">
      <c r="A805" s="10">
        <f>Weekly!B805</f>
        <v>1965.388089498296</v>
      </c>
      <c r="B805" s="1">
        <f>Weekly!C805</f>
        <v>88.75</v>
      </c>
      <c r="C805" s="6"/>
      <c r="D805" s="14"/>
      <c r="F805" s="23">
        <f t="shared" si="274"/>
        <v>1970.3911961277111</v>
      </c>
      <c r="G805" s="23">
        <f t="shared" si="275"/>
        <v>1970.4042930891615</v>
      </c>
      <c r="H805" s="23">
        <f t="shared" si="279"/>
        <v>76.55</v>
      </c>
      <c r="I805" s="23">
        <f t="shared" si="283"/>
        <v>75.765000000000001</v>
      </c>
      <c r="J805" s="23">
        <f t="shared" si="284"/>
        <v>77.373888888888885</v>
      </c>
      <c r="K805" s="23">
        <f t="shared" si="285"/>
        <v>-2.0793692962742139</v>
      </c>
      <c r="L805" s="54">
        <f t="shared" si="281"/>
        <v>-1.0648151472288259</v>
      </c>
      <c r="M805" s="24"/>
      <c r="N805" s="32">
        <f t="shared" si="272"/>
        <v>-0.9861125227624834</v>
      </c>
      <c r="O805" s="32">
        <f t="shared" si="282"/>
        <v>-0.16400000000000001</v>
      </c>
      <c r="P805" s="32"/>
      <c r="Q805" s="42"/>
      <c r="R805" s="32"/>
      <c r="S805" s="20"/>
    </row>
    <row r="806" spans="1:19">
      <c r="A806" s="10">
        <f>Weekly!B806</f>
        <v>1965.407254453806</v>
      </c>
      <c r="B806" s="1">
        <f>Weekly!C806</f>
        <v>88.42</v>
      </c>
      <c r="C806" s="6"/>
      <c r="D806" s="14"/>
      <c r="F806" s="23">
        <f t="shared" si="274"/>
        <v>1970.4173900506116</v>
      </c>
      <c r="G806" s="23">
        <f t="shared" si="275"/>
        <v>1970.430487012062</v>
      </c>
      <c r="H806" s="23">
        <f t="shared" si="279"/>
        <v>76.17</v>
      </c>
      <c r="I806" s="23">
        <f t="shared" si="283"/>
        <v>76.061666666666667</v>
      </c>
      <c r="J806" s="23">
        <f t="shared" si="284"/>
        <v>76.307222222222236</v>
      </c>
      <c r="K806" s="23">
        <f t="shared" si="285"/>
        <v>-0.32179857738821038</v>
      </c>
      <c r="L806" s="54">
        <f t="shared" si="281"/>
        <v>-0.17982861677576789</v>
      </c>
      <c r="M806" s="24"/>
      <c r="N806" s="32">
        <f t="shared" si="272"/>
        <v>-0.64865276931550464</v>
      </c>
      <c r="O806" s="32">
        <f t="shared" si="282"/>
        <v>-0.16400000000000001</v>
      </c>
      <c r="P806" s="32"/>
      <c r="Q806" s="42"/>
      <c r="R806" s="32"/>
      <c r="S806" s="20"/>
    </row>
    <row r="807" spans="1:19">
      <c r="A807" s="10">
        <f>Weekly!B807</f>
        <v>1965.4264194093159</v>
      </c>
      <c r="B807" s="1">
        <f>Weekly!C807</f>
        <v>87.11</v>
      </c>
      <c r="C807" s="6"/>
      <c r="D807" s="14"/>
      <c r="F807" s="23">
        <f t="shared" si="274"/>
        <v>1970.4435839735122</v>
      </c>
      <c r="G807" s="23">
        <f t="shared" si="275"/>
        <v>1970.4566809349626</v>
      </c>
      <c r="H807" s="23">
        <f t="shared" si="279"/>
        <v>75.465000000000003</v>
      </c>
      <c r="I807" s="23">
        <f t="shared" si="283"/>
        <v>75.034999999999997</v>
      </c>
      <c r="J807" s="23">
        <f t="shared" si="284"/>
        <v>75.831111111111113</v>
      </c>
      <c r="K807" s="23">
        <f t="shared" si="285"/>
        <v>-1.0498476145821223</v>
      </c>
      <c r="L807" s="54">
        <f t="shared" si="281"/>
        <v>-0.48279803071151761</v>
      </c>
      <c r="M807" s="24"/>
      <c r="N807" s="32">
        <f t="shared" si="272"/>
        <v>-7.6811761355806531E-3</v>
      </c>
      <c r="O807" s="32">
        <f t="shared" si="282"/>
        <v>-0.16400000000000001</v>
      </c>
      <c r="P807" s="32"/>
      <c r="Q807" s="42"/>
      <c r="R807" s="32"/>
      <c r="S807" s="20"/>
    </row>
    <row r="808" spans="1:19">
      <c r="A808" s="10">
        <f>Weekly!B808</f>
        <v>1965.4455843648259</v>
      </c>
      <c r="B808" s="1">
        <f>Weekly!C808</f>
        <v>85.12</v>
      </c>
      <c r="C808" s="6"/>
      <c r="D808" s="14"/>
      <c r="F808" s="23">
        <f t="shared" si="274"/>
        <v>1970.4697778964128</v>
      </c>
      <c r="G808" s="23">
        <f t="shared" si="275"/>
        <v>1970.4828748578632</v>
      </c>
      <c r="H808" s="23">
        <f t="shared" si="279"/>
        <v>73.47</v>
      </c>
      <c r="I808" s="23">
        <f t="shared" si="283"/>
        <v>73.951666666666668</v>
      </c>
      <c r="J808" s="23">
        <f t="shared" si="284"/>
        <v>75.676666666666662</v>
      </c>
      <c r="K808" s="23">
        <f t="shared" si="285"/>
        <v>-2.279434435977612</v>
      </c>
      <c r="L808" s="54">
        <f t="shared" si="281"/>
        <v>-2.915914196361713</v>
      </c>
      <c r="M808" s="24"/>
      <c r="N808" s="32">
        <f t="shared" si="272"/>
        <v>0.63688452472491819</v>
      </c>
      <c r="O808" s="32">
        <f t="shared" si="282"/>
        <v>-0.16400000000000001</v>
      </c>
      <c r="P808" s="32"/>
      <c r="Q808" s="42"/>
      <c r="R808" s="32"/>
      <c r="S808" s="20"/>
    </row>
    <row r="809" spans="1:19">
      <c r="A809" s="10">
        <f>Weekly!B809</f>
        <v>1965.4647493203358</v>
      </c>
      <c r="B809" s="1">
        <f>Weekly!C809</f>
        <v>85.34</v>
      </c>
      <c r="C809" s="6"/>
      <c r="D809" s="14"/>
      <c r="F809" s="23">
        <f t="shared" si="274"/>
        <v>1970.4959718193134</v>
      </c>
      <c r="G809" s="23">
        <f t="shared" si="275"/>
        <v>1970.5090687807638</v>
      </c>
      <c r="H809" s="23">
        <f t="shared" si="279"/>
        <v>72.92</v>
      </c>
      <c r="I809" s="23">
        <f t="shared" si="283"/>
        <v>74.153333333333322</v>
      </c>
      <c r="J809" s="23">
        <f t="shared" si="284"/>
        <v>75.86055555555555</v>
      </c>
      <c r="K809" s="23">
        <f t="shared" si="285"/>
        <v>-2.2504741887527602</v>
      </c>
      <c r="L809" s="54">
        <f t="shared" si="281"/>
        <v>-3.876264198199908</v>
      </c>
      <c r="M809" s="24"/>
      <c r="N809" s="32">
        <f t="shared" si="272"/>
        <v>0.98344487828581684</v>
      </c>
      <c r="O809" s="32">
        <f t="shared" si="282"/>
        <v>-0.16400000000000001</v>
      </c>
      <c r="P809" s="32"/>
      <c r="Q809" s="42"/>
      <c r="R809" s="32"/>
      <c r="S809" s="20"/>
    </row>
    <row r="810" spans="1:19">
      <c r="A810" s="10">
        <f>Weekly!B810</f>
        <v>1965.4839142758458</v>
      </c>
      <c r="B810" s="1">
        <f>Weekly!C810</f>
        <v>83.06</v>
      </c>
      <c r="C810" s="6"/>
      <c r="D810" s="14"/>
      <c r="F810" s="23">
        <f t="shared" si="274"/>
        <v>1970.5221657422139</v>
      </c>
      <c r="G810" s="23">
        <f t="shared" si="275"/>
        <v>1970.5352627036643</v>
      </c>
      <c r="H810" s="23">
        <f t="shared" si="279"/>
        <v>76.069999999999993</v>
      </c>
      <c r="I810" s="23">
        <f t="shared" si="283"/>
        <v>75.603333333333339</v>
      </c>
      <c r="J810" s="23">
        <f t="shared" si="284"/>
        <v>76.159444444444432</v>
      </c>
      <c r="K810" s="23">
        <f t="shared" si="285"/>
        <v>-0.73019323495295829</v>
      </c>
      <c r="L810" s="54">
        <f t="shared" si="281"/>
        <v>-0.11744366716026633</v>
      </c>
      <c r="M810" s="24"/>
      <c r="N810" s="32">
        <f t="shared" si="272"/>
        <v>0.86984044352783374</v>
      </c>
      <c r="O810" s="32">
        <f t="shared" si="282"/>
        <v>-0.16400000000000001</v>
      </c>
      <c r="P810" s="32"/>
      <c r="Q810" s="42"/>
      <c r="R810" s="32"/>
      <c r="S810" s="20"/>
    </row>
    <row r="811" spans="1:19">
      <c r="A811" s="10">
        <f>Weekly!B811</f>
        <v>1965.5030792313557</v>
      </c>
      <c r="B811" s="1">
        <f>Weekly!C811</f>
        <v>85.16</v>
      </c>
      <c r="C811" s="6"/>
      <c r="D811" s="14"/>
      <c r="F811" s="23">
        <f t="shared" si="274"/>
        <v>1970.5483596651145</v>
      </c>
      <c r="G811" s="23">
        <f t="shared" si="275"/>
        <v>1970.5614566265649</v>
      </c>
      <c r="H811" s="23">
        <f t="shared" si="279"/>
        <v>77.819999999999993</v>
      </c>
      <c r="I811" s="23">
        <f t="shared" si="283"/>
        <v>77.313333333333333</v>
      </c>
      <c r="J811" s="23">
        <f t="shared" si="284"/>
        <v>76.845555555555563</v>
      </c>
      <c r="K811" s="23">
        <f t="shared" si="285"/>
        <v>0.60872457020573201</v>
      </c>
      <c r="L811" s="54">
        <f t="shared" si="281"/>
        <v>1.268055696129311</v>
      </c>
      <c r="M811" s="24"/>
      <c r="N811" s="32">
        <f t="shared" si="272"/>
        <v>0.34922799804651899</v>
      </c>
      <c r="O811" s="32">
        <f t="shared" si="282"/>
        <v>-0.16400000000000001</v>
      </c>
      <c r="P811" s="32"/>
      <c r="Q811" s="42"/>
      <c r="R811" s="32"/>
      <c r="S811" s="20"/>
    </row>
    <row r="812" spans="1:19">
      <c r="A812" s="10">
        <f>Weekly!B812</f>
        <v>1965.5222441868657</v>
      </c>
      <c r="B812" s="1">
        <f>Weekly!C812</f>
        <v>85.71</v>
      </c>
      <c r="C812" s="6"/>
      <c r="D812" s="14"/>
      <c r="F812" s="23">
        <f t="shared" si="274"/>
        <v>1970.5745535880151</v>
      </c>
      <c r="G812" s="23">
        <f t="shared" si="275"/>
        <v>1970.5876505494655</v>
      </c>
      <c r="H812" s="23">
        <f t="shared" si="279"/>
        <v>78.05</v>
      </c>
      <c r="I812" s="23">
        <f t="shared" si="283"/>
        <v>77.366666666666674</v>
      </c>
      <c r="J812" s="23">
        <f t="shared" si="284"/>
        <v>77.629444444444445</v>
      </c>
      <c r="K812" s="23">
        <f t="shared" si="285"/>
        <v>-0.3385027158938736</v>
      </c>
      <c r="L812" s="54">
        <f t="shared" si="281"/>
        <v>0.54174747554263103</v>
      </c>
      <c r="M812" s="24"/>
      <c r="N812" s="32">
        <f t="shared" si="272"/>
        <v>-0.33479210895639966</v>
      </c>
      <c r="O812" s="32">
        <f t="shared" si="282"/>
        <v>-0.16400000000000001</v>
      </c>
      <c r="P812" s="32"/>
      <c r="Q812" s="42"/>
      <c r="R812" s="32"/>
      <c r="S812" s="20"/>
    </row>
    <row r="813" spans="1:19">
      <c r="A813" s="10">
        <f>Weekly!B813</f>
        <v>1965.5414091423756</v>
      </c>
      <c r="B813" s="1">
        <f>Weekly!C813</f>
        <v>85.69</v>
      </c>
      <c r="C813" s="6"/>
      <c r="D813" s="14"/>
      <c r="F813" s="23">
        <f t="shared" si="274"/>
        <v>1970.6007475109157</v>
      </c>
      <c r="G813" s="23">
        <f t="shared" si="275"/>
        <v>1970.6138444723661</v>
      </c>
      <c r="H813" s="23">
        <f t="shared" si="279"/>
        <v>76.23</v>
      </c>
      <c r="I813" s="23">
        <f t="shared" si="283"/>
        <v>77.839999999999989</v>
      </c>
      <c r="J813" s="23">
        <f t="shared" si="284"/>
        <v>78.646111111111111</v>
      </c>
      <c r="K813" s="23">
        <f t="shared" si="285"/>
        <v>-1.0249853422151456</v>
      </c>
      <c r="L813" s="54">
        <f t="shared" si="281"/>
        <v>-3.0721304295613927</v>
      </c>
      <c r="M813" s="24"/>
      <c r="N813" s="32">
        <f t="shared" si="272"/>
        <v>-0.86215926737996662</v>
      </c>
      <c r="O813" s="32">
        <f t="shared" si="282"/>
        <v>-0.16400000000000001</v>
      </c>
      <c r="P813" s="32"/>
      <c r="Q813" s="42"/>
      <c r="R813" s="32"/>
      <c r="S813" s="20"/>
    </row>
    <row r="814" spans="1:19">
      <c r="A814" s="10">
        <f>Weekly!B814</f>
        <v>1965.5605740978856</v>
      </c>
      <c r="B814" s="1">
        <f>Weekly!C814</f>
        <v>84.07</v>
      </c>
      <c r="C814" s="6"/>
      <c r="D814" s="14"/>
      <c r="F814" s="23">
        <f t="shared" si="274"/>
        <v>1970.6269414338162</v>
      </c>
      <c r="G814" s="23">
        <f t="shared" si="275"/>
        <v>1970.6400383952666</v>
      </c>
      <c r="H814" s="23">
        <f t="shared" si="279"/>
        <v>79.239999999999995</v>
      </c>
      <c r="I814" s="23">
        <f t="shared" si="283"/>
        <v>79.271666666666661</v>
      </c>
      <c r="J814" s="23">
        <f t="shared" si="284"/>
        <v>79.876666666666665</v>
      </c>
      <c r="K814" s="23">
        <f t="shared" si="285"/>
        <v>-0.75741768559863809</v>
      </c>
      <c r="L814" s="54">
        <f t="shared" si="281"/>
        <v>-0.79706213746192356</v>
      </c>
      <c r="M814" s="24"/>
      <c r="N814" s="32">
        <f t="shared" si="272"/>
        <v>-0.9861125227665275</v>
      </c>
      <c r="O814" s="32">
        <f t="shared" si="282"/>
        <v>-0.16400000000000001</v>
      </c>
      <c r="P814" s="32"/>
      <c r="Q814" s="42"/>
      <c r="R814" s="32"/>
      <c r="S814" s="20"/>
    </row>
    <row r="815" spans="1:19">
      <c r="A815" s="10">
        <f>Weekly!B815</f>
        <v>1965.5797390533955</v>
      </c>
      <c r="B815" s="1">
        <f>Weekly!C815</f>
        <v>85.25</v>
      </c>
      <c r="C815" s="6"/>
      <c r="D815" s="14"/>
      <c r="F815" s="23">
        <f t="shared" si="274"/>
        <v>1970.6531353567168</v>
      </c>
      <c r="G815" s="23">
        <f t="shared" si="275"/>
        <v>1970.6662323181672</v>
      </c>
      <c r="H815" s="23">
        <f t="shared" si="279"/>
        <v>82.344999999999999</v>
      </c>
      <c r="I815" s="23">
        <f t="shared" si="283"/>
        <v>81.368333333333325</v>
      </c>
      <c r="J815" s="23">
        <f t="shared" si="284"/>
        <v>80.877777777777794</v>
      </c>
      <c r="K815" s="23">
        <f t="shared" si="285"/>
        <v>0.60653935980214957</v>
      </c>
      <c r="L815" s="54">
        <f t="shared" si="281"/>
        <v>1.8141228190685421</v>
      </c>
      <c r="M815" s="24"/>
      <c r="N815" s="32">
        <f t="shared" si="272"/>
        <v>-0.64865276933412397</v>
      </c>
      <c r="O815" s="32">
        <f t="shared" si="282"/>
        <v>-0.16400000000000001</v>
      </c>
      <c r="P815" s="32"/>
      <c r="Q815" s="42"/>
      <c r="R815" s="32"/>
      <c r="S815" s="20"/>
    </row>
    <row r="816" spans="1:19">
      <c r="A816" s="10">
        <f>Weekly!B816</f>
        <v>1965.5989040089055</v>
      </c>
      <c r="B816" s="1">
        <f>Weekly!C816</f>
        <v>86.07</v>
      </c>
      <c r="C816" s="6"/>
      <c r="D816" s="14"/>
      <c r="F816" s="23">
        <f t="shared" si="274"/>
        <v>1970.6793292796174</v>
      </c>
      <c r="G816" s="23">
        <f t="shared" si="275"/>
        <v>1970.6924262410678</v>
      </c>
      <c r="H816" s="23">
        <f t="shared" si="279"/>
        <v>82.52</v>
      </c>
      <c r="I816" s="23">
        <f t="shared" si="283"/>
        <v>82.495000000000005</v>
      </c>
      <c r="J816" s="23">
        <f t="shared" si="284"/>
        <v>81.595555555555563</v>
      </c>
      <c r="K816" s="23">
        <f t="shared" si="285"/>
        <v>1.1023203878206767</v>
      </c>
      <c r="L816" s="54">
        <f t="shared" si="281"/>
        <v>1.1329593115093184</v>
      </c>
      <c r="M816" s="24"/>
      <c r="N816" s="32">
        <f t="shared" si="272"/>
        <v>-7.6811761600441624E-3</v>
      </c>
      <c r="O816" s="32">
        <f t="shared" si="282"/>
        <v>-0.16400000000000001</v>
      </c>
      <c r="P816" s="32"/>
      <c r="Q816" s="42"/>
      <c r="R816" s="32"/>
      <c r="S816" s="20"/>
    </row>
    <row r="817" spans="1:19">
      <c r="A817" s="10">
        <f>Weekly!B817</f>
        <v>1965.6180689644154</v>
      </c>
      <c r="B817" s="1">
        <f>Weekly!C817</f>
        <v>86.77</v>
      </c>
      <c r="C817" s="6"/>
      <c r="D817" s="14"/>
      <c r="F817" s="23">
        <f t="shared" si="274"/>
        <v>1970.705523202518</v>
      </c>
      <c r="G817" s="23">
        <f t="shared" si="275"/>
        <v>1970.7186201639684</v>
      </c>
      <c r="H817" s="23">
        <f t="shared" si="279"/>
        <v>82.62</v>
      </c>
      <c r="I817" s="23">
        <f t="shared" si="283"/>
        <v>83.045000000000002</v>
      </c>
      <c r="J817" s="23">
        <f t="shared" si="284"/>
        <v>82.202222222222218</v>
      </c>
      <c r="K817" s="23">
        <f t="shared" si="285"/>
        <v>1.0252493849855382</v>
      </c>
      <c r="L817" s="54">
        <f t="shared" si="281"/>
        <v>0.50823173204292971</v>
      </c>
      <c r="M817" s="24"/>
      <c r="N817" s="32">
        <f t="shared" si="272"/>
        <v>0.63688452470605728</v>
      </c>
      <c r="O817" s="32">
        <f t="shared" si="282"/>
        <v>-0.16400000000000001</v>
      </c>
      <c r="P817" s="32"/>
      <c r="Q817" s="42"/>
      <c r="R817" s="32"/>
      <c r="S817" s="20"/>
    </row>
    <row r="818" spans="1:19">
      <c r="A818" s="10">
        <f>Weekly!B818</f>
        <v>1965.6372339199254</v>
      </c>
      <c r="B818" s="1">
        <f>Weekly!C818</f>
        <v>86.69</v>
      </c>
      <c r="C818" s="6"/>
      <c r="D818" s="14"/>
      <c r="F818" s="23">
        <f t="shared" si="274"/>
        <v>1970.7317171254185</v>
      </c>
      <c r="G818" s="23">
        <f t="shared" si="275"/>
        <v>1970.7448140868689</v>
      </c>
      <c r="H818" s="23">
        <f t="shared" si="279"/>
        <v>83.995000000000005</v>
      </c>
      <c r="I818" s="23">
        <f t="shared" si="283"/>
        <v>83.898333333333326</v>
      </c>
      <c r="J818" s="23">
        <f t="shared" si="284"/>
        <v>83.089999999999989</v>
      </c>
      <c r="K818" s="23">
        <f t="shared" si="285"/>
        <v>0.97284069482890256</v>
      </c>
      <c r="L818" s="54">
        <f t="shared" si="281"/>
        <v>1.0891804067878486</v>
      </c>
      <c r="M818" s="24"/>
      <c r="N818" s="32">
        <f t="shared" si="272"/>
        <v>0.98344487828140437</v>
      </c>
      <c r="O818" s="32">
        <f t="shared" si="282"/>
        <v>-0.16400000000000001</v>
      </c>
      <c r="P818" s="32"/>
      <c r="Q818" s="42"/>
      <c r="R818" s="32"/>
      <c r="S818" s="20"/>
    </row>
    <row r="819" spans="1:19">
      <c r="A819" s="10">
        <f>Weekly!B819</f>
        <v>1965.6563988754353</v>
      </c>
      <c r="B819" s="1">
        <f>Weekly!C819</f>
        <v>87.2</v>
      </c>
      <c r="C819" s="6"/>
      <c r="D819" s="14"/>
      <c r="F819" s="23">
        <f t="shared" si="274"/>
        <v>1970.7579110483191</v>
      </c>
      <c r="G819" s="23">
        <f t="shared" si="275"/>
        <v>1970.7710080097695</v>
      </c>
      <c r="H819" s="23">
        <f t="shared" si="279"/>
        <v>85.08</v>
      </c>
      <c r="I819" s="23">
        <f t="shared" si="283"/>
        <v>84.451666666666668</v>
      </c>
      <c r="J819" s="23">
        <f t="shared" si="284"/>
        <v>83.568333333333328</v>
      </c>
      <c r="K819" s="23">
        <f t="shared" si="285"/>
        <v>1.0570192058395378</v>
      </c>
      <c r="L819" s="54">
        <f t="shared" si="281"/>
        <v>1.8088989050876636</v>
      </c>
      <c r="M819" s="24"/>
      <c r="N819" s="32">
        <f t="shared" si="272"/>
        <v>0.86984044353990275</v>
      </c>
      <c r="O819" s="32">
        <f t="shared" si="282"/>
        <v>-0.16400000000000001</v>
      </c>
      <c r="P819" s="32"/>
      <c r="Q819" s="42"/>
      <c r="R819" s="32"/>
      <c r="S819" s="20"/>
    </row>
    <row r="820" spans="1:19">
      <c r="A820" s="10">
        <f>Weekly!B820</f>
        <v>1965.6755638309453</v>
      </c>
      <c r="B820" s="1">
        <f>Weekly!C820</f>
        <v>88.06</v>
      </c>
      <c r="C820" s="6"/>
      <c r="D820" s="14"/>
      <c r="F820" s="23">
        <f t="shared" si="274"/>
        <v>1970.7841049712197</v>
      </c>
      <c r="G820" s="23">
        <f t="shared" si="275"/>
        <v>1970.7972019326701</v>
      </c>
      <c r="H820" s="23">
        <f t="shared" si="279"/>
        <v>84.28</v>
      </c>
      <c r="I820" s="23">
        <f t="shared" si="283"/>
        <v>84.29</v>
      </c>
      <c r="J820" s="23">
        <f t="shared" si="284"/>
        <v>83.966666666666669</v>
      </c>
      <c r="K820" s="23">
        <f t="shared" si="285"/>
        <v>0.38507344184199876</v>
      </c>
      <c r="L820" s="54">
        <f t="shared" si="281"/>
        <v>0.37316395394997315</v>
      </c>
      <c r="M820" s="24"/>
      <c r="N820" s="32">
        <f t="shared" si="272"/>
        <v>0.34922799806944288</v>
      </c>
      <c r="O820" s="32">
        <f t="shared" si="282"/>
        <v>-0.16400000000000001</v>
      </c>
      <c r="P820" s="32"/>
      <c r="Q820" s="42"/>
      <c r="R820" s="32"/>
      <c r="S820" s="20"/>
    </row>
    <row r="821" spans="1:19">
      <c r="A821" s="10">
        <f>Weekly!B821</f>
        <v>1965.6947287864552</v>
      </c>
      <c r="B821" s="1">
        <f>Weekly!C821</f>
        <v>89.12</v>
      </c>
      <c r="C821" s="6"/>
      <c r="D821" s="14"/>
      <c r="F821" s="23">
        <f t="shared" si="274"/>
        <v>1970.8102988941203</v>
      </c>
      <c r="G821" s="23">
        <f t="shared" si="275"/>
        <v>1970.8233958555707</v>
      </c>
      <c r="H821" s="23">
        <f t="shared" si="279"/>
        <v>83.509999999999991</v>
      </c>
      <c r="I821" s="23">
        <f t="shared" si="283"/>
        <v>84.00333333333333</v>
      </c>
      <c r="J821" s="23">
        <f t="shared" si="284"/>
        <v>84.737777777777794</v>
      </c>
      <c r="K821" s="23">
        <f t="shared" si="285"/>
        <v>-0.86672610930453864</v>
      </c>
      <c r="L821" s="54">
        <f t="shared" si="281"/>
        <v>-1.4489142977027414</v>
      </c>
      <c r="M821" s="24"/>
      <c r="N821" s="32">
        <f t="shared" si="272"/>
        <v>-0.33479210893334721</v>
      </c>
      <c r="O821" s="32">
        <f t="shared" si="282"/>
        <v>-0.16400000000000001</v>
      </c>
      <c r="P821" s="32"/>
      <c r="Q821" s="42"/>
      <c r="R821" s="32"/>
      <c r="S821" s="20"/>
    </row>
    <row r="822" spans="1:19">
      <c r="A822" s="10">
        <f>Weekly!B822</f>
        <v>1965.7138937419652</v>
      </c>
      <c r="B822" s="1">
        <f>Weekly!C822</f>
        <v>90.05</v>
      </c>
      <c r="C822" s="6"/>
      <c r="D822" s="14"/>
      <c r="F822" s="23">
        <f t="shared" si="274"/>
        <v>1970.8364928170208</v>
      </c>
      <c r="G822" s="23">
        <f t="shared" si="275"/>
        <v>1970.8495897784712</v>
      </c>
      <c r="H822" s="23">
        <f t="shared" si="279"/>
        <v>84.22</v>
      </c>
      <c r="I822" s="23">
        <f t="shared" si="283"/>
        <v>83.758333333333326</v>
      </c>
      <c r="J822" s="23">
        <f t="shared" si="284"/>
        <v>85.584444444444458</v>
      </c>
      <c r="K822" s="23">
        <f t="shared" si="285"/>
        <v>-2.1336951159349082</v>
      </c>
      <c r="L822" s="54">
        <f t="shared" si="281"/>
        <v>-1.5942668709267194</v>
      </c>
      <c r="M822" s="24"/>
      <c r="N822" s="32">
        <f t="shared" si="272"/>
        <v>-0.86215926736762971</v>
      </c>
      <c r="O822" s="32">
        <f t="shared" si="282"/>
        <v>-0.16400000000000001</v>
      </c>
      <c r="P822" s="32"/>
      <c r="Q822" s="42"/>
      <c r="R822" s="32"/>
      <c r="S822" s="20"/>
    </row>
    <row r="823" spans="1:19">
      <c r="A823" s="10">
        <f>Weekly!B823</f>
        <v>1965.7330586974751</v>
      </c>
      <c r="B823" s="1">
        <f>Weekly!C823</f>
        <v>90.02</v>
      </c>
      <c r="C823" s="6"/>
      <c r="D823" s="14"/>
      <c r="F823" s="23">
        <f t="shared" si="274"/>
        <v>1970.8626867399214</v>
      </c>
      <c r="G823" s="23">
        <f t="shared" si="275"/>
        <v>1970.8757837013718</v>
      </c>
      <c r="H823" s="23">
        <f t="shared" si="279"/>
        <v>83.545000000000002</v>
      </c>
      <c r="I823" s="23">
        <f t="shared" si="283"/>
        <v>84.564999999999998</v>
      </c>
      <c r="J823" s="23">
        <f t="shared" si="284"/>
        <v>86.319444444444457</v>
      </c>
      <c r="K823" s="23">
        <f t="shared" si="285"/>
        <v>-2.0325020112630932</v>
      </c>
      <c r="L823" s="54">
        <f t="shared" si="281"/>
        <v>-3.2141592920354123</v>
      </c>
      <c r="M823" s="24"/>
      <c r="N823" s="32">
        <f t="shared" si="272"/>
        <v>-0.98611252277059047</v>
      </c>
      <c r="O823" s="32">
        <f t="shared" si="282"/>
        <v>-0.16400000000000001</v>
      </c>
      <c r="P823" s="32"/>
      <c r="Q823" s="42"/>
      <c r="R823" s="32"/>
      <c r="S823" s="20"/>
    </row>
    <row r="824" spans="1:19">
      <c r="A824" s="10">
        <f>Weekly!B824</f>
        <v>1965.7522236529851</v>
      </c>
      <c r="B824" s="1">
        <f>Weekly!C824</f>
        <v>89.9</v>
      </c>
      <c r="C824" s="6"/>
      <c r="D824" s="14"/>
      <c r="F824" s="23">
        <f t="shared" si="274"/>
        <v>1970.888880662822</v>
      </c>
      <c r="G824" s="23">
        <f t="shared" si="275"/>
        <v>1970.9019776242724</v>
      </c>
      <c r="H824" s="23">
        <f t="shared" si="279"/>
        <v>85.93</v>
      </c>
      <c r="I824" s="23">
        <f t="shared" si="283"/>
        <v>86.311666666666667</v>
      </c>
      <c r="J824" s="23">
        <f t="shared" si="284"/>
        <v>87.10499999999999</v>
      </c>
      <c r="K824" s="23">
        <f t="shared" si="285"/>
        <v>-0.91077817959166474</v>
      </c>
      <c r="L824" s="54">
        <f t="shared" si="281"/>
        <v>-1.348946673554885</v>
      </c>
      <c r="M824" s="24"/>
      <c r="N824" s="32">
        <f t="shared" si="272"/>
        <v>-0.6486527693527433</v>
      </c>
      <c r="O824" s="32">
        <f t="shared" si="282"/>
        <v>-0.16400000000000001</v>
      </c>
      <c r="P824" s="32"/>
      <c r="Q824" s="42"/>
      <c r="R824" s="32"/>
      <c r="S824" s="20"/>
    </row>
    <row r="825" spans="1:19">
      <c r="A825" s="10">
        <f>Weekly!B825</f>
        <v>1965.771388608495</v>
      </c>
      <c r="B825" s="1">
        <f>Weekly!C825</f>
        <v>90.85</v>
      </c>
      <c r="C825" s="6"/>
      <c r="D825" s="14"/>
      <c r="F825" s="23">
        <f t="shared" si="274"/>
        <v>1970.9150745857226</v>
      </c>
      <c r="G825" s="23">
        <f t="shared" si="275"/>
        <v>1970.928171547173</v>
      </c>
      <c r="H825" s="23">
        <f t="shared" si="279"/>
        <v>89.46</v>
      </c>
      <c r="I825" s="23">
        <f t="shared" si="283"/>
        <v>88.543333333333337</v>
      </c>
      <c r="J825" s="23">
        <f t="shared" si="284"/>
        <v>88.030555555555551</v>
      </c>
      <c r="K825" s="23">
        <f t="shared" si="285"/>
        <v>0.58249976333974995</v>
      </c>
      <c r="L825" s="54">
        <f t="shared" si="281"/>
        <v>1.6238048657347459</v>
      </c>
      <c r="M825" s="24"/>
      <c r="N825" s="32">
        <f t="shared" si="272"/>
        <v>-7.6811761845076727E-3</v>
      </c>
      <c r="O825" s="32">
        <f t="shared" si="282"/>
        <v>-0.16400000000000001</v>
      </c>
      <c r="P825" s="32"/>
      <c r="Q825" s="42"/>
      <c r="R825" s="32"/>
      <c r="S825" s="20"/>
    </row>
    <row r="826" spans="1:19">
      <c r="A826" s="10">
        <f>Weekly!B826</f>
        <v>1965.790553564005</v>
      </c>
      <c r="B826" s="1">
        <f>Weekly!C826</f>
        <v>91.38</v>
      </c>
      <c r="C826" s="6"/>
      <c r="D826" s="14"/>
      <c r="F826" s="23">
        <f t="shared" si="274"/>
        <v>1970.9412685086231</v>
      </c>
      <c r="G826" s="23">
        <f t="shared" si="275"/>
        <v>1970.9543654700735</v>
      </c>
      <c r="H826" s="23">
        <f t="shared" si="279"/>
        <v>90.240000000000009</v>
      </c>
      <c r="I826" s="23">
        <f t="shared" si="283"/>
        <v>90.103333333333339</v>
      </c>
      <c r="J826" s="23">
        <f t="shared" si="284"/>
        <v>89.293888888888887</v>
      </c>
      <c r="K826" s="23">
        <f t="shared" si="285"/>
        <v>0.90649478314430709</v>
      </c>
      <c r="L826" s="54">
        <f t="shared" si="281"/>
        <v>1.0595474369902158</v>
      </c>
      <c r="M826" s="24"/>
      <c r="N826" s="32">
        <f t="shared" si="272"/>
        <v>0.63688452468728396</v>
      </c>
      <c r="O826" s="32">
        <f t="shared" si="282"/>
        <v>-0.16400000000000001</v>
      </c>
      <c r="P826" s="32"/>
      <c r="Q826" s="42"/>
      <c r="R826" s="32"/>
      <c r="S826" s="20"/>
    </row>
    <row r="827" spans="1:19">
      <c r="A827" s="10">
        <f>Weekly!B827</f>
        <v>1965.8097185195149</v>
      </c>
      <c r="B827" s="1">
        <f>Weekly!C827</f>
        <v>91.98</v>
      </c>
      <c r="C827" s="6"/>
      <c r="D827" s="14"/>
      <c r="F827" s="23">
        <f t="shared" si="274"/>
        <v>1970.9674624315237</v>
      </c>
      <c r="G827" s="23">
        <f t="shared" si="275"/>
        <v>1970.9805593929741</v>
      </c>
      <c r="H827" s="23">
        <f t="shared" si="279"/>
        <v>90.61</v>
      </c>
      <c r="I827" s="23">
        <f t="shared" si="283"/>
        <v>91</v>
      </c>
      <c r="J827" s="23">
        <f t="shared" si="284"/>
        <v>90.589444444444453</v>
      </c>
      <c r="K827" s="23">
        <f t="shared" si="285"/>
        <v>0.45320462894253843</v>
      </c>
      <c r="L827" s="54">
        <f t="shared" si="281"/>
        <v>2.2690894818500063E-2</v>
      </c>
      <c r="M827" s="24"/>
      <c r="N827" s="32">
        <f t="shared" si="272"/>
        <v>0.98344487827697125</v>
      </c>
      <c r="O827" s="32">
        <f t="shared" si="282"/>
        <v>-0.16400000000000001</v>
      </c>
      <c r="P827" s="32"/>
      <c r="Q827" s="42"/>
      <c r="R827" s="32"/>
      <c r="S827" s="20"/>
    </row>
    <row r="828" spans="1:19">
      <c r="A828" s="10">
        <f>Weekly!B828</f>
        <v>1965.8288834750249</v>
      </c>
      <c r="B828" s="1">
        <f>Weekly!C828</f>
        <v>92.42</v>
      </c>
      <c r="C828" s="6"/>
      <c r="D828" s="14"/>
      <c r="F828" s="23">
        <f t="shared" si="274"/>
        <v>1970.9936563544243</v>
      </c>
      <c r="G828" s="23">
        <f t="shared" si="275"/>
        <v>1971.0067533158747</v>
      </c>
      <c r="H828" s="23">
        <f t="shared" si="279"/>
        <v>92.15</v>
      </c>
      <c r="I828" s="23">
        <f t="shared" si="283"/>
        <v>91.79</v>
      </c>
      <c r="J828" s="23">
        <f t="shared" si="284"/>
        <v>92.160000000000011</v>
      </c>
      <c r="K828" s="23">
        <f t="shared" si="285"/>
        <v>-0.40147569444445308</v>
      </c>
      <c r="L828" s="54">
        <f t="shared" si="281"/>
        <v>-1.085069444445308E-2</v>
      </c>
      <c r="M828" s="24"/>
      <c r="N828" s="32">
        <f t="shared" si="272"/>
        <v>0.86984044355197176</v>
      </c>
      <c r="O828" s="32">
        <f t="shared" si="282"/>
        <v>-0.16400000000000001</v>
      </c>
      <c r="P828" s="32"/>
      <c r="Q828" s="42"/>
      <c r="R828" s="32"/>
      <c r="S828" s="20"/>
    </row>
    <row r="829" spans="1:19">
      <c r="A829" s="10">
        <f>Weekly!B829</f>
        <v>1965.8480484305348</v>
      </c>
      <c r="B829" s="1">
        <f>Weekly!C829</f>
        <v>92.37</v>
      </c>
      <c r="C829" s="6"/>
      <c r="D829" s="14"/>
      <c r="F829" s="23">
        <f t="shared" si="274"/>
        <v>1971.0198502773248</v>
      </c>
      <c r="G829" s="23">
        <f t="shared" si="275"/>
        <v>1971.0329472387753</v>
      </c>
      <c r="H829" s="23">
        <f t="shared" si="279"/>
        <v>92.61</v>
      </c>
      <c r="I829" s="23">
        <f t="shared" si="283"/>
        <v>93.213333333333324</v>
      </c>
      <c r="J829" s="23">
        <f t="shared" si="284"/>
        <v>93.361111111111114</v>
      </c>
      <c r="K829" s="23">
        <f t="shared" si="285"/>
        <v>-0.15828622433801121</v>
      </c>
      <c r="L829" s="54">
        <f t="shared" si="281"/>
        <v>-0.804522463552515</v>
      </c>
      <c r="M829" s="24"/>
      <c r="N829" s="32">
        <f t="shared" si="272"/>
        <v>0.34922799809226024</v>
      </c>
      <c r="O829" s="32">
        <f t="shared" si="282"/>
        <v>-0.16400000000000001</v>
      </c>
      <c r="P829" s="32"/>
      <c r="Q829" s="42"/>
      <c r="R829" s="32"/>
      <c r="S829" s="20"/>
    </row>
    <row r="830" spans="1:19">
      <c r="A830" s="10">
        <f>Weekly!B830</f>
        <v>1965.8672133860448</v>
      </c>
      <c r="B830" s="1">
        <f>Weekly!C830</f>
        <v>92.55</v>
      </c>
      <c r="C830" s="6"/>
      <c r="D830" s="14"/>
      <c r="F830" s="23">
        <f t="shared" si="274"/>
        <v>1971.0460442002254</v>
      </c>
      <c r="G830" s="23">
        <f t="shared" si="275"/>
        <v>1971.0591411616758</v>
      </c>
      <c r="H830" s="23">
        <f t="shared" si="279"/>
        <v>94.88</v>
      </c>
      <c r="I830" s="23">
        <f t="shared" si="283"/>
        <v>94.456666666666663</v>
      </c>
      <c r="J830" s="23">
        <f t="shared" si="284"/>
        <v>94.293888888888887</v>
      </c>
      <c r="K830" s="23">
        <f t="shared" si="285"/>
        <v>0.1726281307260491</v>
      </c>
      <c r="L830" s="54">
        <f t="shared" si="281"/>
        <v>0.62157910551525752</v>
      </c>
      <c r="M830" s="24"/>
      <c r="N830" s="32">
        <f t="shared" si="272"/>
        <v>-0.3347921089104019</v>
      </c>
      <c r="O830" s="32">
        <f t="shared" si="282"/>
        <v>-0.16400000000000001</v>
      </c>
      <c r="P830" s="32"/>
      <c r="Q830" s="42"/>
      <c r="R830" s="32"/>
      <c r="S830" s="20"/>
    </row>
    <row r="831" spans="1:19">
      <c r="A831" s="10">
        <f>Weekly!B831</f>
        <v>1965.8863783415547</v>
      </c>
      <c r="B831" s="1">
        <f>Weekly!C831</f>
        <v>92.24</v>
      </c>
      <c r="C831" s="6"/>
      <c r="D831" s="14"/>
      <c r="F831" s="23">
        <f t="shared" si="274"/>
        <v>1971.072238123126</v>
      </c>
      <c r="G831" s="23">
        <f t="shared" si="275"/>
        <v>1971.0853350845764</v>
      </c>
      <c r="H831" s="23">
        <f t="shared" si="279"/>
        <v>95.88</v>
      </c>
      <c r="I831" s="23">
        <f t="shared" si="283"/>
        <v>96.146666666666661</v>
      </c>
      <c r="J831" s="23">
        <f t="shared" si="284"/>
        <v>95.330555555555549</v>
      </c>
      <c r="K831" s="23">
        <f t="shared" si="285"/>
        <v>0.85608555027827382</v>
      </c>
      <c r="L831" s="54">
        <f t="shared" si="281"/>
        <v>0.57635711996271155</v>
      </c>
      <c r="M831" s="24"/>
      <c r="N831" s="32">
        <f t="shared" si="272"/>
        <v>-0.86215926735523518</v>
      </c>
      <c r="O831" s="32">
        <f t="shared" si="282"/>
        <v>-0.16400000000000001</v>
      </c>
      <c r="P831" s="32"/>
      <c r="Q831" s="42"/>
      <c r="R831" s="32"/>
      <c r="S831" s="20"/>
    </row>
    <row r="832" spans="1:19">
      <c r="A832" s="10">
        <f>Weekly!B832</f>
        <v>1965.9055432970647</v>
      </c>
      <c r="B832" s="1">
        <f>Weekly!C832</f>
        <v>92.03</v>
      </c>
      <c r="C832" s="6"/>
      <c r="D832" s="14"/>
      <c r="F832" s="23">
        <f t="shared" si="274"/>
        <v>1971.0984320460266</v>
      </c>
      <c r="G832" s="23">
        <f t="shared" si="275"/>
        <v>1971.111529007477</v>
      </c>
      <c r="H832" s="23">
        <f t="shared" si="279"/>
        <v>97.68</v>
      </c>
      <c r="I832" s="23">
        <f t="shared" si="283"/>
        <v>96.766666666666666</v>
      </c>
      <c r="J832" s="23">
        <f t="shared" si="284"/>
        <v>96.486111111111114</v>
      </c>
      <c r="K832" s="23">
        <f t="shared" si="285"/>
        <v>0.29077299553763591</v>
      </c>
      <c r="L832" s="54">
        <f t="shared" si="281"/>
        <v>1.2373686483374113</v>
      </c>
      <c r="M832" s="24"/>
      <c r="N832" s="32">
        <f t="shared" si="272"/>
        <v>-0.98611252277465344</v>
      </c>
      <c r="O832" s="32">
        <f t="shared" si="282"/>
        <v>-0.16400000000000001</v>
      </c>
      <c r="P832" s="32"/>
      <c r="Q832" s="42"/>
      <c r="R832" s="32"/>
      <c r="S832" s="20"/>
    </row>
    <row r="833" spans="1:19">
      <c r="A833" s="10">
        <f>Weekly!B833</f>
        <v>1965.9247082525746</v>
      </c>
      <c r="B833" s="1">
        <f>Weekly!C833</f>
        <v>91.27</v>
      </c>
      <c r="C833" s="6"/>
      <c r="D833" s="14"/>
      <c r="F833" s="23">
        <f t="shared" si="274"/>
        <v>1971.1246259689271</v>
      </c>
      <c r="G833" s="23">
        <f t="shared" si="275"/>
        <v>1971.1377229303775</v>
      </c>
      <c r="H833" s="23">
        <f t="shared" si="279"/>
        <v>96.74</v>
      </c>
      <c r="I833" s="23">
        <f t="shared" si="283"/>
        <v>97.424999999999997</v>
      </c>
      <c r="J833" s="23">
        <f t="shared" si="284"/>
        <v>97.386666666666656</v>
      </c>
      <c r="K833" s="23">
        <f t="shared" si="285"/>
        <v>3.9361993428266295E-2</v>
      </c>
      <c r="L833" s="54">
        <f t="shared" si="281"/>
        <v>-0.66401971522452863</v>
      </c>
      <c r="M833" s="24"/>
      <c r="N833" s="32">
        <f t="shared" si="272"/>
        <v>-0.64865276937127614</v>
      </c>
      <c r="O833" s="32">
        <f t="shared" si="282"/>
        <v>-0.16400000000000001</v>
      </c>
      <c r="P833" s="32"/>
      <c r="Q833" s="42"/>
      <c r="R833" s="32"/>
      <c r="S833" s="20"/>
    </row>
    <row r="834" spans="1:19">
      <c r="A834" s="10">
        <f>Weekly!B834</f>
        <v>1965.9438732080846</v>
      </c>
      <c r="B834" s="1">
        <f>Weekly!C834</f>
        <v>91.8</v>
      </c>
      <c r="C834" s="6"/>
      <c r="D834" s="14"/>
      <c r="F834" s="23">
        <f t="shared" si="274"/>
        <v>1971.1508198918277</v>
      </c>
      <c r="G834" s="23">
        <f t="shared" si="275"/>
        <v>1971.1639168532781</v>
      </c>
      <c r="H834" s="23">
        <f t="shared" si="279"/>
        <v>97.85499999999999</v>
      </c>
      <c r="I834" s="23">
        <f t="shared" si="283"/>
        <v>98.054999999999993</v>
      </c>
      <c r="J834" s="23">
        <f t="shared" si="284"/>
        <v>98.441111111111113</v>
      </c>
      <c r="K834" s="23">
        <f t="shared" si="285"/>
        <v>-0.3922254703883965</v>
      </c>
      <c r="L834" s="54">
        <f t="shared" si="281"/>
        <v>-0.59539262051763187</v>
      </c>
      <c r="M834" s="24"/>
      <c r="N834" s="32">
        <f t="shared" ref="N834:N897" si="286" xml:space="preserve"> SIN((2*PI()*(G834-2000+O834)/0.235745306106089) + 0.083216746)</f>
        <v>-7.6811762088574986E-3</v>
      </c>
      <c r="O834" s="32">
        <f t="shared" si="282"/>
        <v>-0.16400000000000001</v>
      </c>
      <c r="P834" s="32"/>
      <c r="Q834" s="42"/>
      <c r="R834" s="32"/>
      <c r="S834" s="20"/>
    </row>
    <row r="835" spans="1:19">
      <c r="A835" s="10">
        <f>Weekly!B835</f>
        <v>1965.9630381635945</v>
      </c>
      <c r="B835" s="1">
        <f>Weekly!C835</f>
        <v>92.08</v>
      </c>
      <c r="C835" s="6"/>
      <c r="D835" s="14"/>
      <c r="F835" s="23">
        <f t="shared" si="274"/>
        <v>1971.1770138147283</v>
      </c>
      <c r="G835" s="23">
        <f t="shared" si="275"/>
        <v>1971.1901107761787</v>
      </c>
      <c r="H835" s="23">
        <f t="shared" si="279"/>
        <v>99.57</v>
      </c>
      <c r="I835" s="23">
        <f t="shared" si="283"/>
        <v>99.478333333333339</v>
      </c>
      <c r="J835" s="23">
        <f t="shared" si="284"/>
        <v>99.397777777777776</v>
      </c>
      <c r="K835" s="23">
        <f t="shared" si="285"/>
        <v>8.1043618234266646E-2</v>
      </c>
      <c r="L835" s="54">
        <f t="shared" si="281"/>
        <v>0.17326566656978848</v>
      </c>
      <c r="M835" s="24"/>
      <c r="N835" s="32">
        <f t="shared" si="286"/>
        <v>0.63688452466842305</v>
      </c>
      <c r="O835" s="32">
        <f t="shared" si="282"/>
        <v>-0.16400000000000001</v>
      </c>
      <c r="P835" s="32"/>
      <c r="Q835" s="42"/>
      <c r="R835" s="32"/>
      <c r="S835" s="20"/>
    </row>
    <row r="836" spans="1:19">
      <c r="A836" s="10">
        <f>Weekly!B836</f>
        <v>1965.9822031191045</v>
      </c>
      <c r="B836" s="1">
        <f>Weekly!C836</f>
        <v>92.19</v>
      </c>
      <c r="C836" s="6"/>
      <c r="D836" s="14"/>
      <c r="F836" s="23">
        <f t="shared" ref="F836:F899" si="287">F835+0.0261939229006765</f>
        <v>1971.2032077376289</v>
      </c>
      <c r="G836" s="23">
        <f t="shared" ref="G836:G899" si="288">G835+0.0261939229006765</f>
        <v>1971.2163046990793</v>
      </c>
      <c r="H836" s="23">
        <f t="shared" si="279"/>
        <v>101.01</v>
      </c>
      <c r="I836" s="23">
        <f t="shared" si="283"/>
        <v>100.27833333333332</v>
      </c>
      <c r="J836" s="23">
        <f t="shared" si="284"/>
        <v>100.3</v>
      </c>
      <c r="K836" s="23">
        <f t="shared" si="285"/>
        <v>-2.1601861083420104E-2</v>
      </c>
      <c r="L836" s="54">
        <f t="shared" si="281"/>
        <v>0.70787637088733923</v>
      </c>
      <c r="M836" s="24"/>
      <c r="N836" s="32">
        <f t="shared" si="286"/>
        <v>0.98344487827253813</v>
      </c>
      <c r="O836" s="32">
        <f t="shared" si="282"/>
        <v>-0.16400000000000001</v>
      </c>
      <c r="P836" s="32"/>
      <c r="Q836" s="42"/>
      <c r="R836" s="32"/>
      <c r="S836" s="20"/>
    </row>
    <row r="837" spans="1:19">
      <c r="A837" s="10">
        <f>Weekly!B837</f>
        <v>1966.0013680746144</v>
      </c>
      <c r="B837" s="1">
        <f>Weekly!C837</f>
        <v>92.43</v>
      </c>
      <c r="C837" s="6"/>
      <c r="D837" s="14"/>
      <c r="F837" s="23">
        <f t="shared" si="287"/>
        <v>1971.2294016605294</v>
      </c>
      <c r="G837" s="23">
        <f t="shared" si="288"/>
        <v>1971.2424986219798</v>
      </c>
      <c r="H837" s="23">
        <f t="shared" si="279"/>
        <v>100.255</v>
      </c>
      <c r="I837" s="23">
        <f t="shared" si="283"/>
        <v>101.12166666666667</v>
      </c>
      <c r="J837" s="23">
        <f t="shared" si="284"/>
        <v>100.87666666666667</v>
      </c>
      <c r="K837" s="23">
        <f t="shared" si="285"/>
        <v>0.2428708323695572</v>
      </c>
      <c r="L837" s="54">
        <f t="shared" si="281"/>
        <v>-0.61626408485609963</v>
      </c>
      <c r="M837" s="24"/>
      <c r="N837" s="32">
        <f t="shared" si="286"/>
        <v>0.86984044356398471</v>
      </c>
      <c r="O837" s="32">
        <f t="shared" si="282"/>
        <v>-0.16400000000000001</v>
      </c>
      <c r="P837" s="32"/>
      <c r="Q837" s="42"/>
      <c r="R837" s="32"/>
      <c r="S837" s="20"/>
    </row>
    <row r="838" spans="1:19">
      <c r="A838" s="10">
        <f>Weekly!B838</f>
        <v>1966.0205330301244</v>
      </c>
      <c r="B838" s="1">
        <f>Weekly!C838</f>
        <v>93.14</v>
      </c>
      <c r="C838" s="6"/>
      <c r="D838" s="14"/>
      <c r="F838" s="23">
        <f t="shared" si="287"/>
        <v>1971.25559558343</v>
      </c>
      <c r="G838" s="23">
        <f t="shared" si="288"/>
        <v>1971.2686925448804</v>
      </c>
      <c r="H838" s="23">
        <f t="shared" si="279"/>
        <v>102.1</v>
      </c>
      <c r="I838" s="23">
        <f t="shared" si="283"/>
        <v>101.94833333333332</v>
      </c>
      <c r="J838" s="23">
        <f t="shared" si="284"/>
        <v>101.48444444444445</v>
      </c>
      <c r="K838" s="23">
        <f t="shared" si="285"/>
        <v>0.45710344223524046</v>
      </c>
      <c r="L838" s="54">
        <f t="shared" si="281"/>
        <v>0.60655163352894004</v>
      </c>
      <c r="M838" s="24"/>
      <c r="N838" s="32">
        <f t="shared" si="286"/>
        <v>0.34922799811518418</v>
      </c>
      <c r="O838" s="32">
        <f t="shared" si="282"/>
        <v>-0.16400000000000001</v>
      </c>
      <c r="P838" s="32"/>
      <c r="Q838" s="42"/>
      <c r="R838" s="32"/>
      <c r="S838" s="20"/>
    </row>
    <row r="839" spans="1:19">
      <c r="A839" s="10">
        <f>Weekly!B839</f>
        <v>1966.0396979856343</v>
      </c>
      <c r="B839" s="1">
        <f>Weekly!C839</f>
        <v>93.5</v>
      </c>
      <c r="C839" s="6"/>
      <c r="D839" s="14"/>
      <c r="F839" s="23">
        <f t="shared" si="287"/>
        <v>1971.2817895063306</v>
      </c>
      <c r="G839" s="23">
        <f t="shared" si="288"/>
        <v>1971.294886467781</v>
      </c>
      <c r="H839" s="23">
        <f t="shared" si="279"/>
        <v>103.49</v>
      </c>
      <c r="I839" s="23">
        <f t="shared" si="283"/>
        <v>103.19666666666666</v>
      </c>
      <c r="J839" s="23">
        <f t="shared" si="284"/>
        <v>101.75722222222223</v>
      </c>
      <c r="K839" s="23">
        <f t="shared" si="285"/>
        <v>1.414587007201229</v>
      </c>
      <c r="L839" s="54">
        <f t="shared" si="281"/>
        <v>1.7028548342187033</v>
      </c>
      <c r="M839" s="24"/>
      <c r="N839" s="32">
        <f t="shared" si="286"/>
        <v>-0.33479210888734945</v>
      </c>
      <c r="O839" s="32">
        <f t="shared" si="282"/>
        <v>-0.16400000000000001</v>
      </c>
      <c r="P839" s="32"/>
      <c r="Q839" s="42"/>
      <c r="R839" s="32"/>
      <c r="S839" s="20"/>
    </row>
    <row r="840" spans="1:19">
      <c r="A840" s="10">
        <f>Weekly!B840</f>
        <v>1966.0588629411443</v>
      </c>
      <c r="B840" s="1">
        <f>Weekly!C840</f>
        <v>93.47</v>
      </c>
      <c r="C840" s="6"/>
      <c r="D840" s="14"/>
      <c r="F840" s="23">
        <f t="shared" si="287"/>
        <v>1971.3079834292312</v>
      </c>
      <c r="G840" s="23">
        <f t="shared" si="288"/>
        <v>1971.3210803906816</v>
      </c>
      <c r="H840" s="23">
        <f t="shared" si="279"/>
        <v>104</v>
      </c>
      <c r="I840" s="23">
        <f t="shared" si="283"/>
        <v>103.45333333333333</v>
      </c>
      <c r="J840" s="23">
        <f t="shared" si="284"/>
        <v>101.94944444444445</v>
      </c>
      <c r="K840" s="23">
        <f t="shared" si="285"/>
        <v>1.4751320098741694</v>
      </c>
      <c r="L840" s="54">
        <f t="shared" si="281"/>
        <v>2.0113454925916319</v>
      </c>
      <c r="M840" s="24"/>
      <c r="N840" s="32">
        <f t="shared" si="286"/>
        <v>-0.86215926734284076</v>
      </c>
      <c r="O840" s="32">
        <f t="shared" si="282"/>
        <v>-0.16400000000000001</v>
      </c>
      <c r="P840" s="32"/>
      <c r="Q840" s="42"/>
      <c r="R840" s="32"/>
      <c r="S840" s="20"/>
    </row>
    <row r="841" spans="1:19">
      <c r="A841" s="10">
        <f>Weekly!B841</f>
        <v>1966.0780278966542</v>
      </c>
      <c r="B841" s="1">
        <f>Weekly!C841</f>
        <v>93.31</v>
      </c>
      <c r="C841" s="6"/>
      <c r="D841" s="14"/>
      <c r="F841" s="23">
        <f t="shared" si="287"/>
        <v>1971.3341773521317</v>
      </c>
      <c r="G841" s="23">
        <f t="shared" si="288"/>
        <v>1971.3472743135821</v>
      </c>
      <c r="H841" s="23">
        <f t="shared" ref="H841:H904" si="289">AVERAGEIFS(SP_Index,Year_SP,"&gt;"&amp;F841,Year_SP,"&lt;="&amp;F842)</f>
        <v>102.87</v>
      </c>
      <c r="I841" s="23">
        <f t="shared" si="283"/>
        <v>103.02666666666666</v>
      </c>
      <c r="J841" s="23">
        <f t="shared" si="284"/>
        <v>101.83944444444442</v>
      </c>
      <c r="K841" s="23">
        <f t="shared" si="285"/>
        <v>1.1657783766386265</v>
      </c>
      <c r="L841" s="54">
        <f t="shared" si="281"/>
        <v>1.011941454686327</v>
      </c>
      <c r="M841" s="24"/>
      <c r="N841" s="32">
        <f t="shared" si="286"/>
        <v>-0.98611252277869754</v>
      </c>
      <c r="O841" s="32">
        <f t="shared" si="282"/>
        <v>-0.16400000000000001</v>
      </c>
      <c r="P841" s="32"/>
      <c r="Q841" s="42"/>
      <c r="R841" s="32"/>
      <c r="S841" s="20"/>
    </row>
    <row r="842" spans="1:19">
      <c r="A842" s="10">
        <f>Weekly!B842</f>
        <v>1966.0971928521642</v>
      </c>
      <c r="B842" s="1">
        <f>Weekly!C842</f>
        <v>93.26</v>
      </c>
      <c r="C842" s="6"/>
      <c r="D842" s="14"/>
      <c r="F842" s="23">
        <f t="shared" si="287"/>
        <v>1971.3603712750323</v>
      </c>
      <c r="G842" s="23">
        <f t="shared" si="288"/>
        <v>1971.3734682364827</v>
      </c>
      <c r="H842" s="23">
        <f t="shared" si="289"/>
        <v>102.21</v>
      </c>
      <c r="I842" s="23">
        <f t="shared" si="283"/>
        <v>101.79666666666667</v>
      </c>
      <c r="J842" s="23">
        <f t="shared" si="284"/>
        <v>101.58777777777777</v>
      </c>
      <c r="K842" s="23">
        <f t="shared" si="285"/>
        <v>0.20562403613733071</v>
      </c>
      <c r="L842" s="54">
        <f t="shared" ref="L842:L905" si="290">100*((H842/J842)-1)</f>
        <v>0.61249712891970898</v>
      </c>
      <c r="M842" s="24"/>
      <c r="N842" s="32">
        <f t="shared" si="286"/>
        <v>-0.64865276938989547</v>
      </c>
      <c r="O842" s="32">
        <f t="shared" si="282"/>
        <v>-0.16400000000000001</v>
      </c>
      <c r="P842" s="32"/>
      <c r="Q842" s="42"/>
      <c r="R842" s="32"/>
      <c r="S842" s="20"/>
    </row>
    <row r="843" spans="1:19">
      <c r="A843" s="10">
        <f>Weekly!B843</f>
        <v>1966.1163578076741</v>
      </c>
      <c r="B843" s="1">
        <f>Weekly!C843</f>
        <v>93.81</v>
      </c>
      <c r="C843" s="6"/>
      <c r="D843" s="14"/>
      <c r="F843" s="23">
        <f t="shared" si="287"/>
        <v>1971.3865651979329</v>
      </c>
      <c r="G843" s="23">
        <f t="shared" si="288"/>
        <v>1971.3996621593833</v>
      </c>
      <c r="H843" s="23">
        <f t="shared" si="289"/>
        <v>100.31</v>
      </c>
      <c r="I843" s="23">
        <f t="shared" si="283"/>
        <v>101.27333333333333</v>
      </c>
      <c r="J843" s="23">
        <f t="shared" si="284"/>
        <v>101.32999999999998</v>
      </c>
      <c r="K843" s="23">
        <f t="shared" si="285"/>
        <v>-5.5922892200388485E-2</v>
      </c>
      <c r="L843" s="54">
        <f t="shared" si="290"/>
        <v>-1.0066120596072037</v>
      </c>
      <c r="M843" s="24"/>
      <c r="N843" s="32">
        <f t="shared" si="286"/>
        <v>-7.681176233321008E-3</v>
      </c>
      <c r="O843" s="32">
        <f t="shared" ref="O843:O906" si="291">O842</f>
        <v>-0.16400000000000001</v>
      </c>
      <c r="P843" s="32"/>
      <c r="Q843" s="42"/>
      <c r="R843" s="32"/>
      <c r="S843" s="20"/>
    </row>
    <row r="844" spans="1:19">
      <c r="A844" s="10">
        <f>Weekly!B844</f>
        <v>1966.1355227631841</v>
      </c>
      <c r="B844" s="1">
        <f>Weekly!C844</f>
        <v>92.41</v>
      </c>
      <c r="C844" s="6"/>
      <c r="D844" s="14"/>
      <c r="F844" s="23">
        <f t="shared" si="287"/>
        <v>1971.4127591208335</v>
      </c>
      <c r="G844" s="23">
        <f t="shared" si="288"/>
        <v>1971.4258560822839</v>
      </c>
      <c r="H844" s="23">
        <f t="shared" si="289"/>
        <v>101.3</v>
      </c>
      <c r="I844" s="23">
        <f t="shared" si="283"/>
        <v>100.54333333333334</v>
      </c>
      <c r="J844" s="23">
        <f t="shared" si="284"/>
        <v>100.93111111111111</v>
      </c>
      <c r="K844" s="23">
        <f t="shared" si="285"/>
        <v>-0.38420044474778425</v>
      </c>
      <c r="L844" s="54">
        <f t="shared" si="290"/>
        <v>0.36548580990334312</v>
      </c>
      <c r="M844" s="24"/>
      <c r="N844" s="32">
        <f t="shared" si="286"/>
        <v>0.63688452464956213</v>
      </c>
      <c r="O844" s="32">
        <f t="shared" si="291"/>
        <v>-0.16400000000000001</v>
      </c>
      <c r="P844" s="32"/>
      <c r="Q844" s="42"/>
      <c r="R844" s="32"/>
      <c r="S844" s="20"/>
    </row>
    <row r="845" spans="1:19">
      <c r="A845" s="10">
        <f>Weekly!B845</f>
        <v>1966.154687718694</v>
      </c>
      <c r="B845" s="1">
        <f>Weekly!C845</f>
        <v>91.14</v>
      </c>
      <c r="C845" s="6"/>
      <c r="D845" s="14"/>
      <c r="F845" s="23">
        <f t="shared" si="287"/>
        <v>1971.438953043734</v>
      </c>
      <c r="G845" s="23">
        <f t="shared" si="288"/>
        <v>1971.4520500051844</v>
      </c>
      <c r="H845" s="23">
        <f t="shared" si="289"/>
        <v>100.02</v>
      </c>
      <c r="I845" s="23">
        <f t="shared" si="283"/>
        <v>99.77</v>
      </c>
      <c r="J845" s="23">
        <f t="shared" si="284"/>
        <v>100.36888888888888</v>
      </c>
      <c r="K845" s="23">
        <f t="shared" si="285"/>
        <v>-0.59668777398927952</v>
      </c>
      <c r="L845" s="54">
        <f t="shared" si="290"/>
        <v>-0.34760660673957</v>
      </c>
      <c r="M845" s="24"/>
      <c r="N845" s="32">
        <f t="shared" si="286"/>
        <v>0.98344487826812566</v>
      </c>
      <c r="O845" s="32">
        <f t="shared" si="291"/>
        <v>-0.16400000000000001</v>
      </c>
      <c r="P845" s="32"/>
      <c r="Q845" s="42"/>
      <c r="R845" s="32"/>
      <c r="S845" s="20"/>
    </row>
    <row r="846" spans="1:19">
      <c r="A846" s="10">
        <f>Weekly!B846</f>
        <v>1966.173852674204</v>
      </c>
      <c r="B846" s="1">
        <f>Weekly!C846</f>
        <v>89.24</v>
      </c>
      <c r="C846" s="6"/>
      <c r="D846" s="14"/>
      <c r="F846" s="23">
        <f t="shared" si="287"/>
        <v>1971.4651469666346</v>
      </c>
      <c r="G846" s="23">
        <f t="shared" si="288"/>
        <v>1971.478243928085</v>
      </c>
      <c r="H846" s="23">
        <f t="shared" si="289"/>
        <v>97.99</v>
      </c>
      <c r="I846" s="23">
        <f t="shared" si="283"/>
        <v>99.263333333333321</v>
      </c>
      <c r="J846" s="23">
        <f t="shared" si="284"/>
        <v>99.558888888888902</v>
      </c>
      <c r="K846" s="23">
        <f t="shared" si="285"/>
        <v>-0.29686506032166049</v>
      </c>
      <c r="L846" s="54">
        <f t="shared" si="290"/>
        <v>-1.5758400946397022</v>
      </c>
      <c r="M846" s="24"/>
      <c r="N846" s="32">
        <f t="shared" si="286"/>
        <v>0.86984044357605372</v>
      </c>
      <c r="O846" s="32">
        <f t="shared" si="291"/>
        <v>-0.16400000000000001</v>
      </c>
      <c r="P846" s="32"/>
      <c r="Q846" s="42"/>
      <c r="R846" s="32"/>
      <c r="S846" s="20"/>
    </row>
    <row r="847" spans="1:19">
      <c r="A847" s="10">
        <f>Weekly!B847</f>
        <v>1966.1930176297139</v>
      </c>
      <c r="B847" s="1">
        <f>Weekly!C847</f>
        <v>88.85</v>
      </c>
      <c r="C847" s="6"/>
      <c r="D847" s="14"/>
      <c r="F847" s="23">
        <f t="shared" si="287"/>
        <v>1971.4913408895352</v>
      </c>
      <c r="G847" s="23">
        <f t="shared" si="288"/>
        <v>1971.5044378509856</v>
      </c>
      <c r="H847" s="23">
        <f t="shared" si="289"/>
        <v>99.78</v>
      </c>
      <c r="I847" s="23">
        <f t="shared" si="283"/>
        <v>99.223333333333315</v>
      </c>
      <c r="J847" s="23">
        <f t="shared" si="284"/>
        <v>98.754444444444459</v>
      </c>
      <c r="K847" s="23">
        <f t="shared" si="285"/>
        <v>0.47480282181389111</v>
      </c>
      <c r="L847" s="54">
        <f t="shared" si="290"/>
        <v>1.0384905320716786</v>
      </c>
      <c r="M847" s="24"/>
      <c r="N847" s="32">
        <f t="shared" si="286"/>
        <v>0.34922799813810806</v>
      </c>
      <c r="O847" s="32">
        <f t="shared" si="291"/>
        <v>-0.16400000000000001</v>
      </c>
      <c r="P847" s="32"/>
      <c r="Q847" s="42"/>
      <c r="R847" s="32"/>
      <c r="S847" s="20"/>
    </row>
    <row r="848" spans="1:19">
      <c r="A848" s="10">
        <f>Weekly!B848</f>
        <v>1966.2121825852239</v>
      </c>
      <c r="B848" s="1">
        <f>Weekly!C848</f>
        <v>88.53</v>
      </c>
      <c r="C848" s="6"/>
      <c r="D848" s="14"/>
      <c r="F848" s="23">
        <f t="shared" si="287"/>
        <v>1971.5175348124358</v>
      </c>
      <c r="G848" s="23">
        <f t="shared" si="288"/>
        <v>1971.5306317738862</v>
      </c>
      <c r="H848" s="23">
        <f t="shared" si="289"/>
        <v>99.9</v>
      </c>
      <c r="I848" s="23">
        <f t="shared" si="283"/>
        <v>99.54</v>
      </c>
      <c r="J848" s="23">
        <f t="shared" si="284"/>
        <v>98.53444444444446</v>
      </c>
      <c r="K848" s="23">
        <f t="shared" si="285"/>
        <v>1.0205117217893189</v>
      </c>
      <c r="L848" s="54">
        <f t="shared" si="290"/>
        <v>1.3858661945625128</v>
      </c>
      <c r="M848" s="24"/>
      <c r="N848" s="32">
        <f t="shared" si="286"/>
        <v>-0.334792108864297</v>
      </c>
      <c r="O848" s="32">
        <f t="shared" si="291"/>
        <v>-0.16400000000000001</v>
      </c>
      <c r="P848" s="32"/>
      <c r="Q848" s="42"/>
      <c r="R848" s="32"/>
      <c r="S848" s="20"/>
    </row>
    <row r="849" spans="1:19">
      <c r="A849" s="10">
        <f>Weekly!B849</f>
        <v>1966.2313475407339</v>
      </c>
      <c r="B849" s="1">
        <f>Weekly!C849</f>
        <v>89.54</v>
      </c>
      <c r="C849" s="6"/>
      <c r="D849" s="14"/>
      <c r="F849" s="23">
        <f t="shared" si="287"/>
        <v>1971.5437287353363</v>
      </c>
      <c r="G849" s="23">
        <f t="shared" si="288"/>
        <v>1971.5568256967867</v>
      </c>
      <c r="H849" s="23">
        <f t="shared" si="289"/>
        <v>98.94</v>
      </c>
      <c r="I849" s="23">
        <f t="shared" si="283"/>
        <v>98.14</v>
      </c>
      <c r="J849" s="23">
        <f t="shared" si="284"/>
        <v>98.454999999999998</v>
      </c>
      <c r="K849" s="23">
        <f t="shared" si="285"/>
        <v>-0.31994312122288759</v>
      </c>
      <c r="L849" s="54">
        <f t="shared" si="290"/>
        <v>0.49261083743843415</v>
      </c>
      <c r="M849" s="24"/>
      <c r="N849" s="32">
        <f t="shared" si="286"/>
        <v>-0.86215926733050385</v>
      </c>
      <c r="O849" s="32">
        <f t="shared" si="291"/>
        <v>-0.16400000000000001</v>
      </c>
      <c r="P849" s="32"/>
      <c r="Q849" s="42"/>
      <c r="R849" s="32"/>
      <c r="S849" s="20"/>
    </row>
    <row r="850" spans="1:19">
      <c r="A850" s="10">
        <f>Weekly!B850</f>
        <v>1966.2505124962438</v>
      </c>
      <c r="B850" s="1">
        <f>Weekly!C850</f>
        <v>89.94</v>
      </c>
      <c r="C850" s="6"/>
      <c r="D850" s="14"/>
      <c r="F850" s="23">
        <f t="shared" si="287"/>
        <v>1971.5699226582369</v>
      </c>
      <c r="G850" s="23">
        <f t="shared" si="288"/>
        <v>1971.5830196196873</v>
      </c>
      <c r="H850" s="23">
        <f t="shared" si="289"/>
        <v>95.58</v>
      </c>
      <c r="I850" s="23">
        <f t="shared" si="283"/>
        <v>96.49666666666667</v>
      </c>
      <c r="J850" s="23">
        <f t="shared" si="284"/>
        <v>98.49944444444445</v>
      </c>
      <c r="K850" s="23">
        <f t="shared" si="285"/>
        <v>-2.0332883998217754</v>
      </c>
      <c r="L850" s="54">
        <f t="shared" si="290"/>
        <v>-2.9639197062589218</v>
      </c>
      <c r="M850" s="24"/>
      <c r="N850" s="32">
        <f t="shared" si="286"/>
        <v>-0.98611252278276051</v>
      </c>
      <c r="O850" s="32">
        <f t="shared" si="291"/>
        <v>-0.16400000000000001</v>
      </c>
      <c r="P850" s="32"/>
      <c r="Q850" s="42"/>
      <c r="R850" s="32"/>
      <c r="S850" s="20"/>
    </row>
    <row r="851" spans="1:19">
      <c r="A851" s="10">
        <f>Weekly!B851</f>
        <v>1966.2696774517538</v>
      </c>
      <c r="B851" s="1">
        <f>Weekly!C851</f>
        <v>91.76</v>
      </c>
      <c r="C851" s="6"/>
      <c r="D851" s="14"/>
      <c r="F851" s="23">
        <f t="shared" si="287"/>
        <v>1971.5961165811375</v>
      </c>
      <c r="G851" s="23">
        <f t="shared" si="288"/>
        <v>1971.6092135425879</v>
      </c>
      <c r="H851" s="23">
        <f t="shared" si="289"/>
        <v>94.97</v>
      </c>
      <c r="I851" s="23">
        <f t="shared" si="283"/>
        <v>96.293333333333337</v>
      </c>
      <c r="J851" s="23">
        <f t="shared" si="284"/>
        <v>98.718333333333334</v>
      </c>
      <c r="K851" s="23">
        <f t="shared" si="285"/>
        <v>-2.4564839357768653</v>
      </c>
      <c r="L851" s="54">
        <f t="shared" si="290"/>
        <v>-3.7969981935135344</v>
      </c>
      <c r="M851" s="24"/>
      <c r="N851" s="32">
        <f t="shared" si="286"/>
        <v>-0.6486527694085148</v>
      </c>
      <c r="O851" s="32">
        <f t="shared" si="291"/>
        <v>-0.16400000000000001</v>
      </c>
      <c r="P851" s="32"/>
      <c r="Q851" s="42"/>
      <c r="R851" s="32"/>
      <c r="S851" s="20"/>
    </row>
    <row r="852" spans="1:19">
      <c r="A852" s="10">
        <f>Weekly!B852</f>
        <v>1966.2888424072637</v>
      </c>
      <c r="B852" s="1">
        <f>Weekly!C852</f>
        <v>91.99</v>
      </c>
      <c r="C852" s="6"/>
      <c r="D852" s="14"/>
      <c r="F852" s="23">
        <f t="shared" si="287"/>
        <v>1971.6223105040381</v>
      </c>
      <c r="G852" s="23">
        <f t="shared" si="288"/>
        <v>1971.6354074654885</v>
      </c>
      <c r="H852" s="23">
        <f t="shared" si="289"/>
        <v>98.33</v>
      </c>
      <c r="I852" s="23">
        <f t="shared" si="283"/>
        <v>97.961666666666659</v>
      </c>
      <c r="J852" s="23">
        <f t="shared" si="284"/>
        <v>98.580555555555549</v>
      </c>
      <c r="K852" s="23">
        <f t="shared" si="285"/>
        <v>-0.62780016343092493</v>
      </c>
      <c r="L852" s="54">
        <f t="shared" si="290"/>
        <v>-0.25416326185577764</v>
      </c>
      <c r="M852" s="24"/>
      <c r="N852" s="32">
        <f t="shared" si="286"/>
        <v>-7.6811762577845182E-3</v>
      </c>
      <c r="O852" s="32">
        <f t="shared" si="291"/>
        <v>-0.16400000000000001</v>
      </c>
      <c r="P852" s="32"/>
      <c r="Q852" s="42"/>
      <c r="R852" s="32"/>
      <c r="S852" s="20"/>
    </row>
    <row r="853" spans="1:19">
      <c r="A853" s="10">
        <f>Weekly!B853</f>
        <v>1966.3080073627737</v>
      </c>
      <c r="B853" s="1">
        <f>Weekly!C853</f>
        <v>92.27</v>
      </c>
      <c r="C853" s="6"/>
      <c r="D853" s="14"/>
      <c r="F853" s="23">
        <f t="shared" si="287"/>
        <v>1971.6485044269386</v>
      </c>
      <c r="G853" s="23">
        <f t="shared" si="288"/>
        <v>1971.661601388389</v>
      </c>
      <c r="H853" s="23">
        <f t="shared" si="289"/>
        <v>100.58500000000001</v>
      </c>
      <c r="I853" s="23">
        <f t="shared" si="283"/>
        <v>99.77833333333335</v>
      </c>
      <c r="J853" s="23">
        <f t="shared" si="284"/>
        <v>98.520555555555546</v>
      </c>
      <c r="K853" s="23">
        <f t="shared" si="285"/>
        <v>1.2766653321078181</v>
      </c>
      <c r="L853" s="54">
        <f t="shared" si="290"/>
        <v>2.0954453949260543</v>
      </c>
      <c r="M853" s="24"/>
      <c r="N853" s="32">
        <f t="shared" si="286"/>
        <v>0.63688452463078893</v>
      </c>
      <c r="O853" s="32">
        <f t="shared" si="291"/>
        <v>-0.16400000000000001</v>
      </c>
      <c r="P853" s="32"/>
      <c r="Q853" s="42"/>
      <c r="R853" s="32"/>
      <c r="S853" s="20"/>
    </row>
    <row r="854" spans="1:19">
      <c r="A854" s="10">
        <f>Weekly!B854</f>
        <v>1966.3271723182836</v>
      </c>
      <c r="B854" s="1">
        <f>Weekly!C854</f>
        <v>91.06</v>
      </c>
      <c r="C854" s="6"/>
      <c r="D854" s="14"/>
      <c r="F854" s="23">
        <f t="shared" si="287"/>
        <v>1971.6746983498392</v>
      </c>
      <c r="G854" s="23">
        <f t="shared" si="288"/>
        <v>1971.6877953112896</v>
      </c>
      <c r="H854" s="23">
        <f t="shared" si="289"/>
        <v>100.42</v>
      </c>
      <c r="I854" s="23">
        <f t="shared" si="283"/>
        <v>100.32166666666666</v>
      </c>
      <c r="J854" s="23">
        <f t="shared" si="284"/>
        <v>98.392777777777781</v>
      </c>
      <c r="K854" s="23">
        <f t="shared" si="285"/>
        <v>1.9603968222599688</v>
      </c>
      <c r="L854" s="54">
        <f t="shared" si="290"/>
        <v>2.060336406804919</v>
      </c>
      <c r="M854" s="24"/>
      <c r="N854" s="32">
        <f t="shared" si="286"/>
        <v>0.98344487826369253</v>
      </c>
      <c r="O854" s="32">
        <f t="shared" si="291"/>
        <v>-0.16400000000000001</v>
      </c>
      <c r="P854" s="32"/>
      <c r="Q854" s="42"/>
      <c r="R854" s="32"/>
      <c r="S854" s="20"/>
    </row>
    <row r="855" spans="1:19">
      <c r="A855" s="10">
        <f>Weekly!B855</f>
        <v>1966.3463372737936</v>
      </c>
      <c r="B855" s="1">
        <f>Weekly!C855</f>
        <v>87.84</v>
      </c>
      <c r="C855" s="6"/>
      <c r="D855" s="14"/>
      <c r="F855" s="23">
        <f t="shared" si="287"/>
        <v>1971.7008922727398</v>
      </c>
      <c r="G855" s="23">
        <f t="shared" si="288"/>
        <v>1971.7139892341902</v>
      </c>
      <c r="H855" s="23">
        <f t="shared" si="289"/>
        <v>99.96</v>
      </c>
      <c r="I855" s="23">
        <f t="shared" si="283"/>
        <v>99.64</v>
      </c>
      <c r="J855" s="23">
        <f t="shared" si="284"/>
        <v>98.317222222222213</v>
      </c>
      <c r="K855" s="23">
        <f t="shared" si="285"/>
        <v>1.3454181758593364</v>
      </c>
      <c r="L855" s="54">
        <f t="shared" si="290"/>
        <v>1.6708952314220982</v>
      </c>
      <c r="M855" s="24"/>
      <c r="N855" s="32">
        <f t="shared" si="286"/>
        <v>0.86984044358812274</v>
      </c>
      <c r="O855" s="32">
        <f t="shared" si="291"/>
        <v>-0.16400000000000001</v>
      </c>
      <c r="P855" s="32"/>
      <c r="Q855" s="42"/>
      <c r="R855" s="32"/>
      <c r="S855" s="20"/>
    </row>
    <row r="856" spans="1:19">
      <c r="A856" s="10">
        <f>Weekly!B856</f>
        <v>1966.3655022293035</v>
      </c>
      <c r="B856" s="1">
        <f>Weekly!C856</f>
        <v>85.47</v>
      </c>
      <c r="C856" s="6"/>
      <c r="D856" s="14"/>
      <c r="F856" s="23">
        <f t="shared" si="287"/>
        <v>1971.7270861956404</v>
      </c>
      <c r="G856" s="23">
        <f t="shared" si="288"/>
        <v>1971.7401831570908</v>
      </c>
      <c r="H856" s="23">
        <f t="shared" si="289"/>
        <v>98.54</v>
      </c>
      <c r="I856" s="23">
        <f t="shared" si="283"/>
        <v>99.286666666666676</v>
      </c>
      <c r="J856" s="23">
        <f t="shared" si="284"/>
        <v>98.260555555555555</v>
      </c>
      <c r="K856" s="23">
        <f t="shared" si="285"/>
        <v>1.0442757068791053</v>
      </c>
      <c r="L856" s="54">
        <f t="shared" si="290"/>
        <v>0.28439127263681918</v>
      </c>
      <c r="M856" s="24"/>
      <c r="N856" s="32">
        <f t="shared" si="286"/>
        <v>0.349227998161032</v>
      </c>
      <c r="O856" s="32">
        <f t="shared" si="291"/>
        <v>-0.16400000000000001</v>
      </c>
      <c r="P856" s="32"/>
      <c r="Q856" s="42"/>
      <c r="R856" s="32"/>
      <c r="S856" s="20"/>
    </row>
    <row r="857" spans="1:19">
      <c r="A857" s="10">
        <f>Weekly!B857</f>
        <v>1966.3846671848135</v>
      </c>
      <c r="B857" s="1">
        <f>Weekly!C857</f>
        <v>85.43</v>
      </c>
      <c r="C857" s="6"/>
      <c r="D857" s="14"/>
      <c r="F857" s="23">
        <f t="shared" si="287"/>
        <v>1971.7532801185409</v>
      </c>
      <c r="G857" s="23">
        <f t="shared" si="288"/>
        <v>1971.7663770799913</v>
      </c>
      <c r="H857" s="23">
        <f t="shared" si="289"/>
        <v>99.36</v>
      </c>
      <c r="I857" s="23">
        <f t="shared" si="283"/>
        <v>98.563333333333333</v>
      </c>
      <c r="J857" s="23">
        <f t="shared" si="284"/>
        <v>97.570555555555558</v>
      </c>
      <c r="K857" s="23">
        <f t="shared" si="285"/>
        <v>1.0174973096391815</v>
      </c>
      <c r="L857" s="54">
        <f t="shared" si="290"/>
        <v>1.8340004668985888</v>
      </c>
      <c r="M857" s="24"/>
      <c r="N857" s="32">
        <f t="shared" si="286"/>
        <v>-0.33479210884135169</v>
      </c>
      <c r="O857" s="32">
        <f t="shared" si="291"/>
        <v>-0.16400000000000001</v>
      </c>
      <c r="P857" s="32"/>
      <c r="Q857" s="42"/>
      <c r="R857" s="32"/>
      <c r="S857" s="20"/>
    </row>
    <row r="858" spans="1:19">
      <c r="A858" s="10">
        <f>Weekly!B858</f>
        <v>1966.4038321403234</v>
      </c>
      <c r="B858" s="1">
        <f>Weekly!C858</f>
        <v>87.33</v>
      </c>
      <c r="C858" s="6"/>
      <c r="D858" s="14"/>
      <c r="F858" s="23">
        <f t="shared" si="287"/>
        <v>1971.7794740414415</v>
      </c>
      <c r="G858" s="23">
        <f t="shared" si="288"/>
        <v>1971.7925710028919</v>
      </c>
      <c r="H858" s="23">
        <f t="shared" si="289"/>
        <v>97.79</v>
      </c>
      <c r="I858" s="23">
        <f t="shared" si="283"/>
        <v>97.350000000000009</v>
      </c>
      <c r="J858" s="23">
        <f t="shared" si="284"/>
        <v>96.591666666666669</v>
      </c>
      <c r="K858" s="23">
        <f t="shared" si="285"/>
        <v>0.78509188163231602</v>
      </c>
      <c r="L858" s="54">
        <f t="shared" si="290"/>
        <v>1.2406177206453428</v>
      </c>
      <c r="M858" s="24"/>
      <c r="N858" s="32">
        <f t="shared" si="286"/>
        <v>-0.86215926731810932</v>
      </c>
      <c r="O858" s="32">
        <f t="shared" si="291"/>
        <v>-0.16400000000000001</v>
      </c>
      <c r="P858" s="32"/>
      <c r="Q858" s="42"/>
      <c r="R858" s="32"/>
      <c r="S858" s="20"/>
    </row>
    <row r="859" spans="1:19">
      <c r="A859" s="10">
        <f>Weekly!B859</f>
        <v>1966.4229970958334</v>
      </c>
      <c r="B859" s="1">
        <f>Weekly!C859</f>
        <v>86.06</v>
      </c>
      <c r="C859" s="6"/>
      <c r="D859" s="14"/>
      <c r="F859" s="23">
        <f t="shared" si="287"/>
        <v>1971.8056679643421</v>
      </c>
      <c r="G859" s="23">
        <f t="shared" si="288"/>
        <v>1971.8187649257925</v>
      </c>
      <c r="H859" s="23">
        <f t="shared" si="289"/>
        <v>94.9</v>
      </c>
      <c r="I859" s="23">
        <f t="shared" si="283"/>
        <v>95.716666666666654</v>
      </c>
      <c r="J859" s="23">
        <f t="shared" si="284"/>
        <v>96.218333333333348</v>
      </c>
      <c r="K859" s="23">
        <f t="shared" si="285"/>
        <v>-0.52138365869293102</v>
      </c>
      <c r="L859" s="54">
        <f t="shared" si="290"/>
        <v>-1.3701477542395035</v>
      </c>
      <c r="M859" s="24"/>
      <c r="N859" s="32">
        <f t="shared" si="286"/>
        <v>-0.98611252278682349</v>
      </c>
      <c r="O859" s="32">
        <f t="shared" si="291"/>
        <v>-0.16400000000000001</v>
      </c>
      <c r="P859" s="32"/>
      <c r="Q859" s="42"/>
      <c r="R859" s="32"/>
      <c r="S859" s="20"/>
    </row>
    <row r="860" spans="1:19">
      <c r="A860" s="10">
        <f>Weekly!B860</f>
        <v>1966.4421620513433</v>
      </c>
      <c r="B860" s="1">
        <f>Weekly!C860</f>
        <v>86.44</v>
      </c>
      <c r="C860" s="6"/>
      <c r="D860" s="14"/>
      <c r="F860" s="23">
        <f t="shared" si="287"/>
        <v>1971.8318618872427</v>
      </c>
      <c r="G860" s="23">
        <f t="shared" si="288"/>
        <v>1971.8449588486931</v>
      </c>
      <c r="H860" s="23">
        <f t="shared" si="289"/>
        <v>94.46</v>
      </c>
      <c r="I860" s="23">
        <f t="shared" si="283"/>
        <v>93.826666666666668</v>
      </c>
      <c r="J860" s="23">
        <f t="shared" si="284"/>
        <v>96.108888888888899</v>
      </c>
      <c r="K860" s="23">
        <f t="shared" si="285"/>
        <v>-2.374621378528996</v>
      </c>
      <c r="L860" s="54">
        <f t="shared" si="290"/>
        <v>-1.7156466045457841</v>
      </c>
      <c r="M860" s="24"/>
      <c r="N860" s="32">
        <f t="shared" si="286"/>
        <v>-0.64865276942704764</v>
      </c>
      <c r="O860" s="32">
        <f t="shared" si="291"/>
        <v>-0.16400000000000001</v>
      </c>
      <c r="P860" s="32"/>
      <c r="Q860" s="42"/>
      <c r="R860" s="32"/>
      <c r="S860" s="20"/>
    </row>
    <row r="861" spans="1:19">
      <c r="A861" s="10">
        <f>Weekly!B861</f>
        <v>1966.4613270068533</v>
      </c>
      <c r="B861" s="1">
        <f>Weekly!C861</f>
        <v>86.51</v>
      </c>
      <c r="C861" s="6"/>
      <c r="D861" s="14"/>
      <c r="F861" s="23">
        <f t="shared" si="287"/>
        <v>1971.8580558101432</v>
      </c>
      <c r="G861" s="23">
        <f t="shared" si="288"/>
        <v>1971.8711527715936</v>
      </c>
      <c r="H861" s="23">
        <f t="shared" si="289"/>
        <v>92.12</v>
      </c>
      <c r="I861" s="23">
        <f t="shared" si="283"/>
        <v>92.785000000000011</v>
      </c>
      <c r="J861" s="23">
        <f t="shared" si="284"/>
        <v>96.353333333333325</v>
      </c>
      <c r="K861" s="23">
        <f t="shared" si="285"/>
        <v>-3.7033833806130012</v>
      </c>
      <c r="L861" s="54">
        <f t="shared" si="290"/>
        <v>-4.3935515117968453</v>
      </c>
      <c r="M861" s="24"/>
      <c r="N861" s="32">
        <f t="shared" si="286"/>
        <v>-7.6811762821343442E-3</v>
      </c>
      <c r="O861" s="32">
        <f t="shared" si="291"/>
        <v>-0.16400000000000001</v>
      </c>
      <c r="P861" s="32"/>
      <c r="Q861" s="42"/>
      <c r="R861" s="32"/>
      <c r="S861" s="20"/>
    </row>
    <row r="862" spans="1:19">
      <c r="A862" s="10">
        <f>Weekly!B862</f>
        <v>1966.4804919623632</v>
      </c>
      <c r="B862" s="1">
        <f>Weekly!C862</f>
        <v>86.58</v>
      </c>
      <c r="C862" s="6"/>
      <c r="D862" s="14"/>
      <c r="F862" s="23">
        <f t="shared" si="287"/>
        <v>1971.8842497330438</v>
      </c>
      <c r="G862" s="23">
        <f t="shared" si="288"/>
        <v>1971.8973466944942</v>
      </c>
      <c r="H862" s="23">
        <f t="shared" si="289"/>
        <v>91.775000000000006</v>
      </c>
      <c r="I862" s="23">
        <f t="shared" si="283"/>
        <v>93.651666666666685</v>
      </c>
      <c r="J862" s="23">
        <f t="shared" si="284"/>
        <v>96.65666666666668</v>
      </c>
      <c r="K862" s="23">
        <f t="shared" si="285"/>
        <v>-3.1089423043763054</v>
      </c>
      <c r="L862" s="54">
        <f t="shared" si="290"/>
        <v>-5.0505224678415122</v>
      </c>
      <c r="M862" s="24"/>
      <c r="N862" s="32">
        <f t="shared" si="286"/>
        <v>0.63688452461192802</v>
      </c>
      <c r="O862" s="32">
        <f t="shared" si="291"/>
        <v>-0.16400000000000001</v>
      </c>
      <c r="P862" s="32"/>
      <c r="Q862" s="42"/>
      <c r="R862" s="32"/>
      <c r="S862" s="20"/>
    </row>
    <row r="863" spans="1:19">
      <c r="A863" s="10">
        <f>Weekly!B863</f>
        <v>1966.4996569178732</v>
      </c>
      <c r="B863" s="1">
        <f>Weekly!C863</f>
        <v>85.61</v>
      </c>
      <c r="C863" s="6"/>
      <c r="D863" s="14"/>
      <c r="F863" s="23">
        <f t="shared" si="287"/>
        <v>1971.9104436559444</v>
      </c>
      <c r="G863" s="23">
        <f t="shared" si="288"/>
        <v>1971.9235406173948</v>
      </c>
      <c r="H863" s="23">
        <f t="shared" si="289"/>
        <v>97.06</v>
      </c>
      <c r="I863" s="23">
        <f t="shared" ref="I863:I926" si="292">AVERAGE(H862:H864)</f>
        <v>95.936666666666667</v>
      </c>
      <c r="J863" s="23">
        <f t="shared" ref="J863:J926" si="293">AVERAGE(H859:H867)</f>
        <v>97.283333333333331</v>
      </c>
      <c r="K863" s="23">
        <f t="shared" ref="K863:K926" si="294">100*((I863/J863)-1)</f>
        <v>-1.3842727428473478</v>
      </c>
      <c r="L863" s="54">
        <f t="shared" si="290"/>
        <v>-0.22956998458111277</v>
      </c>
      <c r="M863" s="24"/>
      <c r="N863" s="32">
        <f t="shared" si="286"/>
        <v>0.98344487825925941</v>
      </c>
      <c r="O863" s="32">
        <f t="shared" si="291"/>
        <v>-0.16400000000000001</v>
      </c>
      <c r="P863" s="32"/>
      <c r="Q863" s="42"/>
      <c r="R863" s="32"/>
      <c r="S863" s="20"/>
    </row>
    <row r="864" spans="1:19">
      <c r="A864" s="10">
        <f>Weekly!B864</f>
        <v>1966.5188218733831</v>
      </c>
      <c r="B864" s="1">
        <f>Weekly!C864</f>
        <v>87.61</v>
      </c>
      <c r="C864" s="6"/>
      <c r="D864" s="14"/>
      <c r="F864" s="23">
        <f t="shared" si="287"/>
        <v>1971.936637578845</v>
      </c>
      <c r="G864" s="23">
        <f t="shared" si="288"/>
        <v>1971.9497345402954</v>
      </c>
      <c r="H864" s="23">
        <f t="shared" si="289"/>
        <v>98.974999999999994</v>
      </c>
      <c r="I864" s="23">
        <f t="shared" si="292"/>
        <v>98.924999999999997</v>
      </c>
      <c r="J864" s="23">
        <f t="shared" si="293"/>
        <v>98.25555555555556</v>
      </c>
      <c r="K864" s="23">
        <f t="shared" si="294"/>
        <v>0.68132986543028018</v>
      </c>
      <c r="L864" s="54">
        <f t="shared" si="290"/>
        <v>0.73221757322174952</v>
      </c>
      <c r="M864" s="24"/>
      <c r="N864" s="32">
        <f t="shared" si="286"/>
        <v>0.86984044360013568</v>
      </c>
      <c r="O864" s="32">
        <f t="shared" si="291"/>
        <v>-0.16400000000000001</v>
      </c>
      <c r="P864" s="32"/>
      <c r="Q864" s="42"/>
      <c r="R864" s="32"/>
      <c r="S864" s="20"/>
    </row>
    <row r="865" spans="1:19">
      <c r="A865" s="10">
        <f>Weekly!B865</f>
        <v>1966.5379868288931</v>
      </c>
      <c r="B865" s="1">
        <f>Weekly!C865</f>
        <v>87.08</v>
      </c>
      <c r="C865" s="6"/>
      <c r="D865" s="14"/>
      <c r="F865" s="23">
        <f t="shared" si="287"/>
        <v>1971.9628315017455</v>
      </c>
      <c r="G865" s="23">
        <f t="shared" si="288"/>
        <v>1971.9759284631959</v>
      </c>
      <c r="H865" s="23">
        <f t="shared" si="289"/>
        <v>100.74</v>
      </c>
      <c r="I865" s="23">
        <f t="shared" si="292"/>
        <v>100.60166666666665</v>
      </c>
      <c r="J865" s="23">
        <f t="shared" si="293"/>
        <v>99.333333333333329</v>
      </c>
      <c r="K865" s="23">
        <f t="shared" si="294"/>
        <v>1.2768456375838788</v>
      </c>
      <c r="L865" s="54">
        <f t="shared" si="290"/>
        <v>1.4161073825503356</v>
      </c>
      <c r="M865" s="24"/>
      <c r="N865" s="32">
        <f t="shared" si="286"/>
        <v>0.34922799818384936</v>
      </c>
      <c r="O865" s="32">
        <f t="shared" si="291"/>
        <v>-0.16400000000000001</v>
      </c>
      <c r="P865" s="32"/>
      <c r="Q865" s="42"/>
      <c r="R865" s="32"/>
      <c r="S865" s="20"/>
    </row>
    <row r="866" spans="1:19">
      <c r="A866" s="10">
        <f>Weekly!B866</f>
        <v>1966.557151784403</v>
      </c>
      <c r="B866" s="1">
        <f>Weekly!C866</f>
        <v>85.41</v>
      </c>
      <c r="C866" s="6"/>
      <c r="D866" s="14"/>
      <c r="F866" s="23">
        <f t="shared" si="287"/>
        <v>1971.9890254246461</v>
      </c>
      <c r="G866" s="23">
        <f t="shared" si="288"/>
        <v>1972.0021223860965</v>
      </c>
      <c r="H866" s="23">
        <f t="shared" si="289"/>
        <v>102.09</v>
      </c>
      <c r="I866" s="23">
        <f t="shared" si="292"/>
        <v>102.08666666666666</v>
      </c>
      <c r="J866" s="23">
        <f t="shared" si="293"/>
        <v>100.76111111111111</v>
      </c>
      <c r="K866" s="23">
        <f t="shared" si="294"/>
        <v>1.3155428130341207</v>
      </c>
      <c r="L866" s="54">
        <f t="shared" si="290"/>
        <v>1.3188509676352211</v>
      </c>
      <c r="M866" s="24"/>
      <c r="N866" s="32">
        <f t="shared" si="286"/>
        <v>-0.33479210881829924</v>
      </c>
      <c r="O866" s="32">
        <f t="shared" si="291"/>
        <v>-0.16400000000000001</v>
      </c>
      <c r="P866" s="32"/>
      <c r="Q866" s="42"/>
      <c r="R866" s="32"/>
      <c r="S866" s="20"/>
    </row>
    <row r="867" spans="1:19">
      <c r="A867" s="10">
        <f>Weekly!B867</f>
        <v>1966.576316739913</v>
      </c>
      <c r="B867" s="1">
        <f>Weekly!C867</f>
        <v>83.6</v>
      </c>
      <c r="C867" s="6"/>
      <c r="D867" s="14"/>
      <c r="F867" s="23">
        <f t="shared" si="287"/>
        <v>1972.0152193475467</v>
      </c>
      <c r="G867" s="23">
        <f t="shared" si="288"/>
        <v>1972.0283163089971</v>
      </c>
      <c r="H867" s="23">
        <f t="shared" si="289"/>
        <v>103.43</v>
      </c>
      <c r="I867" s="23">
        <f t="shared" si="292"/>
        <v>103.05666666666667</v>
      </c>
      <c r="J867" s="23">
        <f t="shared" si="293"/>
        <v>102.26166666666667</v>
      </c>
      <c r="K867" s="23">
        <f t="shared" si="294"/>
        <v>0.77741740958652272</v>
      </c>
      <c r="L867" s="54">
        <f t="shared" si="290"/>
        <v>1.142493928973054</v>
      </c>
      <c r="M867" s="24"/>
      <c r="N867" s="32">
        <f t="shared" si="286"/>
        <v>-0.86215926730571479</v>
      </c>
      <c r="O867" s="32">
        <f t="shared" si="291"/>
        <v>-0.16400000000000001</v>
      </c>
      <c r="P867" s="32"/>
      <c r="Q867" s="42"/>
      <c r="R867" s="32"/>
      <c r="S867" s="20"/>
    </row>
    <row r="868" spans="1:19">
      <c r="A868" s="10">
        <f>Weekly!B868</f>
        <v>1966.5954816954229</v>
      </c>
      <c r="B868" s="1">
        <f>Weekly!C868</f>
        <v>84</v>
      </c>
      <c r="C868" s="6"/>
      <c r="D868" s="14"/>
      <c r="F868" s="23">
        <f t="shared" si="287"/>
        <v>1972.0414132704473</v>
      </c>
      <c r="G868" s="23">
        <f t="shared" si="288"/>
        <v>1972.0545102318977</v>
      </c>
      <c r="H868" s="23">
        <f t="shared" si="289"/>
        <v>103.65</v>
      </c>
      <c r="I868" s="23">
        <f t="shared" si="292"/>
        <v>103.74666666666667</v>
      </c>
      <c r="J868" s="23">
        <f t="shared" si="293"/>
        <v>103.27499999999999</v>
      </c>
      <c r="K868" s="23">
        <f t="shared" si="294"/>
        <v>0.45670943274429554</v>
      </c>
      <c r="L868" s="54">
        <f t="shared" si="290"/>
        <v>0.36310820624547713</v>
      </c>
      <c r="M868" s="24"/>
      <c r="N868" s="32">
        <f t="shared" si="286"/>
        <v>-0.98611252279086758</v>
      </c>
      <c r="O868" s="32">
        <f t="shared" si="291"/>
        <v>-0.16400000000000001</v>
      </c>
      <c r="P868" s="32"/>
      <c r="Q868" s="42"/>
      <c r="R868" s="32"/>
      <c r="S868" s="20"/>
    </row>
    <row r="869" spans="1:19">
      <c r="A869" s="10">
        <f>Weekly!B869</f>
        <v>1966.6146466509329</v>
      </c>
      <c r="B869" s="1">
        <f>Weekly!C869</f>
        <v>83.17</v>
      </c>
      <c r="C869" s="6"/>
      <c r="D869" s="14"/>
      <c r="F869" s="23">
        <f t="shared" si="287"/>
        <v>1972.0676071933478</v>
      </c>
      <c r="G869" s="23">
        <f t="shared" si="288"/>
        <v>1972.0807041547982</v>
      </c>
      <c r="H869" s="23">
        <f t="shared" si="289"/>
        <v>104.16</v>
      </c>
      <c r="I869" s="23">
        <f t="shared" si="292"/>
        <v>104.25999999999999</v>
      </c>
      <c r="J869" s="23">
        <f t="shared" si="293"/>
        <v>104.29555555555555</v>
      </c>
      <c r="K869" s="23">
        <f t="shared" si="294"/>
        <v>-3.4091151215565052E-2</v>
      </c>
      <c r="L869" s="54">
        <f t="shared" si="290"/>
        <v>-0.12997251400933552</v>
      </c>
      <c r="M869" s="24"/>
      <c r="N869" s="32">
        <f t="shared" si="286"/>
        <v>-0.64865276944566697</v>
      </c>
      <c r="O869" s="32">
        <f t="shared" si="291"/>
        <v>-0.16400000000000001</v>
      </c>
      <c r="P869" s="32"/>
      <c r="Q869" s="42"/>
      <c r="R869" s="32"/>
      <c r="S869" s="20"/>
    </row>
    <row r="870" spans="1:19">
      <c r="A870" s="10">
        <f>Weekly!B870</f>
        <v>1966.6338116064428</v>
      </c>
      <c r="B870" s="1">
        <f>Weekly!C870</f>
        <v>79.62</v>
      </c>
      <c r="C870" s="6"/>
      <c r="D870" s="14"/>
      <c r="F870" s="23">
        <f t="shared" si="287"/>
        <v>1972.0938011162484</v>
      </c>
      <c r="G870" s="23">
        <f t="shared" si="288"/>
        <v>1972.1068980776988</v>
      </c>
      <c r="H870" s="23">
        <f t="shared" si="289"/>
        <v>104.97</v>
      </c>
      <c r="I870" s="23">
        <f t="shared" si="292"/>
        <v>104.80333333333333</v>
      </c>
      <c r="J870" s="23">
        <f t="shared" si="293"/>
        <v>105.09333333333332</v>
      </c>
      <c r="K870" s="23">
        <f t="shared" si="294"/>
        <v>-0.27594519157573272</v>
      </c>
      <c r="L870" s="54">
        <f t="shared" si="290"/>
        <v>-0.11735600101495658</v>
      </c>
      <c r="M870" s="24"/>
      <c r="N870" s="32">
        <f t="shared" si="286"/>
        <v>-7.6811763065978544E-3</v>
      </c>
      <c r="O870" s="32">
        <f t="shared" si="291"/>
        <v>-0.16400000000000001</v>
      </c>
      <c r="P870" s="32"/>
      <c r="Q870" s="42"/>
      <c r="R870" s="32"/>
      <c r="S870" s="20"/>
    </row>
    <row r="871" spans="1:19">
      <c r="A871" s="10">
        <f>Weekly!B871</f>
        <v>1966.6529765619528</v>
      </c>
      <c r="B871" s="1">
        <f>Weekly!C871</f>
        <v>76.41</v>
      </c>
      <c r="C871" s="6"/>
      <c r="D871" s="14"/>
      <c r="F871" s="23">
        <f t="shared" si="287"/>
        <v>1972.119995039149</v>
      </c>
      <c r="G871" s="23">
        <f t="shared" si="288"/>
        <v>1972.1330920005994</v>
      </c>
      <c r="H871" s="23">
        <f t="shared" si="289"/>
        <v>105.28</v>
      </c>
      <c r="I871" s="23">
        <f t="shared" si="292"/>
        <v>105.47666666666667</v>
      </c>
      <c r="J871" s="23">
        <f t="shared" si="293"/>
        <v>105.67888888888889</v>
      </c>
      <c r="K871" s="23">
        <f t="shared" si="294"/>
        <v>-0.19135536373289241</v>
      </c>
      <c r="L871" s="54">
        <f t="shared" si="290"/>
        <v>-0.37745371197863697</v>
      </c>
      <c r="M871" s="24"/>
      <c r="N871" s="32">
        <f t="shared" si="286"/>
        <v>0.63688452459306699</v>
      </c>
      <c r="O871" s="32">
        <f t="shared" si="291"/>
        <v>-0.16400000000000001</v>
      </c>
      <c r="P871" s="32"/>
      <c r="Q871" s="42"/>
      <c r="R871" s="32"/>
      <c r="S871" s="20"/>
    </row>
    <row r="872" spans="1:19">
      <c r="A872" s="10">
        <f>Weekly!B872</f>
        <v>1966.6721415174627</v>
      </c>
      <c r="B872" s="1">
        <f>Weekly!C872</f>
        <v>77.42</v>
      </c>
      <c r="C872" s="6"/>
      <c r="D872" s="14"/>
      <c r="F872" s="23">
        <f t="shared" si="287"/>
        <v>1972.1461889620496</v>
      </c>
      <c r="G872" s="23">
        <f t="shared" si="288"/>
        <v>1972.1592859235</v>
      </c>
      <c r="H872" s="23">
        <f t="shared" si="289"/>
        <v>106.18</v>
      </c>
      <c r="I872" s="23">
        <f t="shared" si="292"/>
        <v>106.54</v>
      </c>
      <c r="J872" s="23">
        <f t="shared" si="293"/>
        <v>106.36666666666666</v>
      </c>
      <c r="K872" s="23">
        <f t="shared" si="294"/>
        <v>0.16295832027579671</v>
      </c>
      <c r="L872" s="54">
        <f t="shared" si="290"/>
        <v>-0.17549357568159563</v>
      </c>
      <c r="M872" s="24"/>
      <c r="N872" s="32">
        <f t="shared" si="286"/>
        <v>0.98344487825484694</v>
      </c>
      <c r="O872" s="32">
        <f t="shared" si="291"/>
        <v>-0.16400000000000001</v>
      </c>
      <c r="P872" s="32"/>
      <c r="Q872" s="42"/>
      <c r="R872" s="32"/>
      <c r="S872" s="20"/>
    </row>
    <row r="873" spans="1:19">
      <c r="A873" s="10">
        <f>Weekly!B873</f>
        <v>1966.6913064729727</v>
      </c>
      <c r="B873" s="1">
        <f>Weekly!C873</f>
        <v>76.290000000000006</v>
      </c>
      <c r="C873" s="6"/>
      <c r="D873" s="14"/>
      <c r="F873" s="23">
        <f t="shared" si="287"/>
        <v>1972.1723828849501</v>
      </c>
      <c r="G873" s="23">
        <f t="shared" si="288"/>
        <v>1972.1854798464005</v>
      </c>
      <c r="H873" s="23">
        <f t="shared" si="289"/>
        <v>108.16</v>
      </c>
      <c r="I873" s="23">
        <f t="shared" si="292"/>
        <v>107.42</v>
      </c>
      <c r="J873" s="23">
        <f t="shared" si="293"/>
        <v>107.05444444444444</v>
      </c>
      <c r="K873" s="23">
        <f t="shared" si="294"/>
        <v>0.34146695866070775</v>
      </c>
      <c r="L873" s="54">
        <f t="shared" si="290"/>
        <v>1.0327040239130669</v>
      </c>
      <c r="M873" s="24"/>
      <c r="N873" s="32">
        <f t="shared" si="286"/>
        <v>0.86984044361220469</v>
      </c>
      <c r="O873" s="32">
        <f t="shared" si="291"/>
        <v>-0.16400000000000001</v>
      </c>
      <c r="P873" s="32"/>
      <c r="Q873" s="42"/>
      <c r="R873" s="32"/>
      <c r="S873" s="20"/>
    </row>
    <row r="874" spans="1:19">
      <c r="A874" s="10">
        <f>Weekly!B874</f>
        <v>1966.7104714284826</v>
      </c>
      <c r="B874" s="1">
        <f>Weekly!C874</f>
        <v>79.989999999999995</v>
      </c>
      <c r="C874" s="6"/>
      <c r="D874" s="14"/>
      <c r="F874" s="23">
        <f t="shared" si="287"/>
        <v>1972.1985768078507</v>
      </c>
      <c r="G874" s="23">
        <f t="shared" si="288"/>
        <v>1972.2116737693011</v>
      </c>
      <c r="H874" s="23">
        <f t="shared" si="289"/>
        <v>107.92</v>
      </c>
      <c r="I874" s="23">
        <f t="shared" si="292"/>
        <v>107.81333333333333</v>
      </c>
      <c r="J874" s="23">
        <f t="shared" si="293"/>
        <v>107.51222222222222</v>
      </c>
      <c r="K874" s="23">
        <f t="shared" si="294"/>
        <v>0.28007151641673556</v>
      </c>
      <c r="L874" s="54">
        <f t="shared" si="290"/>
        <v>0.37928504252746631</v>
      </c>
      <c r="M874" s="24"/>
      <c r="N874" s="32">
        <f t="shared" si="286"/>
        <v>0.3492279982067733</v>
      </c>
      <c r="O874" s="32">
        <f t="shared" si="291"/>
        <v>-0.16400000000000001</v>
      </c>
      <c r="P874" s="32"/>
      <c r="Q874" s="42"/>
      <c r="R874" s="32"/>
      <c r="S874" s="20"/>
    </row>
    <row r="875" spans="1:19">
      <c r="A875" s="10">
        <f>Weekly!B875</f>
        <v>1966.7296363839926</v>
      </c>
      <c r="B875" s="1">
        <f>Weekly!C875</f>
        <v>77.67</v>
      </c>
      <c r="C875" s="6"/>
      <c r="D875" s="14"/>
      <c r="F875" s="23">
        <f t="shared" si="287"/>
        <v>1972.2247707307513</v>
      </c>
      <c r="G875" s="23">
        <f t="shared" si="288"/>
        <v>1972.2378676922017</v>
      </c>
      <c r="H875" s="23">
        <f t="shared" si="289"/>
        <v>107.36</v>
      </c>
      <c r="I875" s="23">
        <f t="shared" si="292"/>
        <v>108.3</v>
      </c>
      <c r="J875" s="23">
        <f t="shared" si="293"/>
        <v>107.69666666666666</v>
      </c>
      <c r="K875" s="23">
        <f t="shared" si="294"/>
        <v>0.56021541985205037</v>
      </c>
      <c r="L875" s="54">
        <f t="shared" si="290"/>
        <v>-0.31260639450306771</v>
      </c>
      <c r="M875" s="24"/>
      <c r="N875" s="32">
        <f t="shared" si="286"/>
        <v>-0.33479210879524679</v>
      </c>
      <c r="O875" s="32">
        <f t="shared" si="291"/>
        <v>-0.16400000000000001</v>
      </c>
      <c r="P875" s="32"/>
      <c r="Q875" s="42"/>
      <c r="R875" s="32"/>
      <c r="S875" s="20"/>
    </row>
    <row r="876" spans="1:19">
      <c r="A876" s="10">
        <f>Weekly!B876</f>
        <v>1966.7488013395025</v>
      </c>
      <c r="B876" s="1">
        <f>Weekly!C876</f>
        <v>76.56</v>
      </c>
      <c r="C876" s="6"/>
      <c r="D876" s="14"/>
      <c r="F876" s="23">
        <f t="shared" si="287"/>
        <v>1972.2509646536519</v>
      </c>
      <c r="G876" s="23">
        <f t="shared" si="288"/>
        <v>1972.2640616151023</v>
      </c>
      <c r="H876" s="23">
        <f t="shared" si="289"/>
        <v>109.62</v>
      </c>
      <c r="I876" s="23">
        <f t="shared" si="292"/>
        <v>108.94000000000001</v>
      </c>
      <c r="J876" s="23">
        <f t="shared" si="293"/>
        <v>107.81888888888889</v>
      </c>
      <c r="K876" s="23">
        <f t="shared" si="294"/>
        <v>1.0398095571792387</v>
      </c>
      <c r="L876" s="54">
        <f t="shared" si="290"/>
        <v>1.6704968208003157</v>
      </c>
      <c r="M876" s="24"/>
      <c r="N876" s="32">
        <f t="shared" si="286"/>
        <v>-0.86215926729337788</v>
      </c>
      <c r="O876" s="32">
        <f t="shared" si="291"/>
        <v>-0.16400000000000001</v>
      </c>
      <c r="P876" s="32"/>
      <c r="Q876" s="42"/>
      <c r="R876" s="32"/>
      <c r="S876" s="20"/>
    </row>
    <row r="877" spans="1:19">
      <c r="A877" s="10">
        <f>Weekly!B877</f>
        <v>1966.7679662950125</v>
      </c>
      <c r="B877" s="1">
        <f>Weekly!C877</f>
        <v>73.2</v>
      </c>
      <c r="C877" s="6"/>
      <c r="D877" s="14"/>
      <c r="F877" s="23">
        <f t="shared" si="287"/>
        <v>1972.2771585765524</v>
      </c>
      <c r="G877" s="23">
        <f t="shared" si="288"/>
        <v>1972.2902555380028</v>
      </c>
      <c r="H877" s="23">
        <f t="shared" si="289"/>
        <v>109.84</v>
      </c>
      <c r="I877" s="23">
        <f t="shared" si="292"/>
        <v>109.24666666666667</v>
      </c>
      <c r="J877" s="23">
        <f t="shared" si="293"/>
        <v>108.22333333333333</v>
      </c>
      <c r="K877" s="23">
        <f t="shared" si="294"/>
        <v>0.94557550743832319</v>
      </c>
      <c r="L877" s="54">
        <f t="shared" si="290"/>
        <v>1.4938244987217963</v>
      </c>
      <c r="M877" s="24"/>
      <c r="N877" s="32">
        <f t="shared" si="286"/>
        <v>-0.98611252279493056</v>
      </c>
      <c r="O877" s="32">
        <f t="shared" si="291"/>
        <v>-0.16400000000000001</v>
      </c>
      <c r="P877" s="32"/>
      <c r="Q877" s="42"/>
      <c r="R877" s="32"/>
      <c r="S877" s="20"/>
    </row>
    <row r="878" spans="1:19">
      <c r="A878" s="10">
        <f>Weekly!B878</f>
        <v>1966.7871312505224</v>
      </c>
      <c r="B878" s="1">
        <f>Weekly!C878</f>
        <v>76.599999999999994</v>
      </c>
      <c r="C878" s="6"/>
      <c r="D878" s="14"/>
      <c r="F878" s="23">
        <f t="shared" si="287"/>
        <v>1972.303352499453</v>
      </c>
      <c r="G878" s="23">
        <f t="shared" si="288"/>
        <v>1972.3164494609034</v>
      </c>
      <c r="H878" s="23">
        <f t="shared" si="289"/>
        <v>108.28</v>
      </c>
      <c r="I878" s="23">
        <f t="shared" si="292"/>
        <v>108.25</v>
      </c>
      <c r="J878" s="23">
        <f t="shared" si="293"/>
        <v>108.39777777777778</v>
      </c>
      <c r="K878" s="23">
        <f t="shared" si="294"/>
        <v>-0.13632915803931667</v>
      </c>
      <c r="L878" s="54">
        <f t="shared" si="290"/>
        <v>-0.10865331392607702</v>
      </c>
      <c r="M878" s="24"/>
      <c r="N878" s="32">
        <f t="shared" si="286"/>
        <v>-0.64865276946428641</v>
      </c>
      <c r="O878" s="32">
        <f t="shared" si="291"/>
        <v>-0.16400000000000001</v>
      </c>
      <c r="P878" s="32"/>
      <c r="Q878" s="42"/>
      <c r="R878" s="32"/>
      <c r="S878" s="20"/>
    </row>
    <row r="879" spans="1:19">
      <c r="A879" s="10">
        <f>Weekly!B879</f>
        <v>1966.8062962060324</v>
      </c>
      <c r="B879" s="1">
        <f>Weekly!C879</f>
        <v>78.19</v>
      </c>
      <c r="C879" s="6"/>
      <c r="D879" s="14"/>
      <c r="F879" s="23">
        <f t="shared" si="287"/>
        <v>1972.3295464223536</v>
      </c>
      <c r="G879" s="23">
        <f t="shared" si="288"/>
        <v>1972.342643383804</v>
      </c>
      <c r="H879" s="23">
        <f t="shared" si="289"/>
        <v>106.63</v>
      </c>
      <c r="I879" s="23">
        <f t="shared" si="292"/>
        <v>107.09666666666665</v>
      </c>
      <c r="J879" s="23">
        <f t="shared" si="293"/>
        <v>108.36333333333334</v>
      </c>
      <c r="K879" s="23">
        <f t="shared" si="294"/>
        <v>-1.1689070718878147</v>
      </c>
      <c r="L879" s="54">
        <f t="shared" si="290"/>
        <v>-1.5995570457411956</v>
      </c>
      <c r="M879" s="24"/>
      <c r="N879" s="32">
        <f t="shared" si="286"/>
        <v>-7.6811763310613637E-3</v>
      </c>
      <c r="O879" s="32">
        <f t="shared" si="291"/>
        <v>-0.16400000000000001</v>
      </c>
      <c r="P879" s="32"/>
      <c r="Q879" s="42"/>
      <c r="R879" s="32"/>
      <c r="S879" s="20"/>
    </row>
    <row r="880" spans="1:19">
      <c r="A880" s="10">
        <f>Weekly!B880</f>
        <v>1966.8254611615423</v>
      </c>
      <c r="B880" s="1">
        <f>Weekly!C880</f>
        <v>80.239999999999995</v>
      </c>
      <c r="C880" s="6"/>
      <c r="D880" s="14"/>
      <c r="F880" s="23">
        <f t="shared" si="287"/>
        <v>1972.3557403452542</v>
      </c>
      <c r="G880" s="23">
        <f t="shared" si="288"/>
        <v>1972.3688373067046</v>
      </c>
      <c r="H880" s="23">
        <f t="shared" si="289"/>
        <v>106.38</v>
      </c>
      <c r="I880" s="23">
        <f t="shared" si="292"/>
        <v>107.61</v>
      </c>
      <c r="J880" s="23">
        <f t="shared" si="293"/>
        <v>108.46444444444444</v>
      </c>
      <c r="K880" s="23">
        <f t="shared" si="294"/>
        <v>-0.78776455161957415</v>
      </c>
      <c r="L880" s="54">
        <f t="shared" si="290"/>
        <v>-1.9217767215062742</v>
      </c>
      <c r="M880" s="24"/>
      <c r="N880" s="32">
        <f t="shared" si="286"/>
        <v>0.63688452457429379</v>
      </c>
      <c r="O880" s="32">
        <f t="shared" si="291"/>
        <v>-0.16400000000000001</v>
      </c>
      <c r="P880" s="32"/>
      <c r="Q880" s="42"/>
      <c r="R880" s="32"/>
      <c r="S880" s="20"/>
    </row>
    <row r="881" spans="1:19">
      <c r="A881" s="10">
        <f>Weekly!B881</f>
        <v>1966.8446261170523</v>
      </c>
      <c r="B881" s="1">
        <f>Weekly!C881</f>
        <v>80.81</v>
      </c>
      <c r="C881" s="6"/>
      <c r="D881" s="14"/>
      <c r="F881" s="23">
        <f t="shared" si="287"/>
        <v>1972.3819342681547</v>
      </c>
      <c r="G881" s="23">
        <f t="shared" si="288"/>
        <v>1972.3950312296051</v>
      </c>
      <c r="H881" s="23">
        <f t="shared" si="289"/>
        <v>109.82</v>
      </c>
      <c r="I881" s="23">
        <f t="shared" si="292"/>
        <v>108.64333333333333</v>
      </c>
      <c r="J881" s="23">
        <f t="shared" si="293"/>
        <v>108.1888888888889</v>
      </c>
      <c r="K881" s="23">
        <f t="shared" si="294"/>
        <v>0.42004724247712844</v>
      </c>
      <c r="L881" s="54">
        <f t="shared" si="290"/>
        <v>1.5076512272773845</v>
      </c>
      <c r="M881" s="24"/>
      <c r="N881" s="32">
        <f t="shared" si="286"/>
        <v>0.98344487825041382</v>
      </c>
      <c r="O881" s="32">
        <f t="shared" si="291"/>
        <v>-0.16400000000000001</v>
      </c>
      <c r="P881" s="32"/>
      <c r="Q881" s="42"/>
      <c r="R881" s="32"/>
      <c r="S881" s="20"/>
    </row>
    <row r="882" spans="1:19">
      <c r="A882" s="10">
        <f>Weekly!B882</f>
        <v>1966.8637910725622</v>
      </c>
      <c r="B882" s="1">
        <f>Weekly!C882</f>
        <v>81.94</v>
      </c>
      <c r="C882" s="6"/>
      <c r="D882" s="14"/>
      <c r="F882" s="23">
        <f t="shared" si="287"/>
        <v>1972.4081281910553</v>
      </c>
      <c r="G882" s="23">
        <f t="shared" si="288"/>
        <v>1972.4212251525057</v>
      </c>
      <c r="H882" s="23">
        <f t="shared" si="289"/>
        <v>109.73</v>
      </c>
      <c r="I882" s="23">
        <f t="shared" si="292"/>
        <v>109.05333333333334</v>
      </c>
      <c r="J882" s="23">
        <f t="shared" si="293"/>
        <v>107.9561111111111</v>
      </c>
      <c r="K882" s="23">
        <f t="shared" si="294"/>
        <v>1.0163595288208871</v>
      </c>
      <c r="L882" s="54">
        <f t="shared" si="290"/>
        <v>1.6431574559620632</v>
      </c>
      <c r="M882" s="24"/>
      <c r="N882" s="32">
        <f t="shared" si="286"/>
        <v>0.86984044362427371</v>
      </c>
      <c r="O882" s="32">
        <f t="shared" si="291"/>
        <v>-0.16400000000000001</v>
      </c>
      <c r="P882" s="32"/>
      <c r="Q882" s="42"/>
      <c r="R882" s="32"/>
      <c r="S882" s="20"/>
    </row>
    <row r="883" spans="1:19">
      <c r="A883" s="10">
        <f>Weekly!B883</f>
        <v>1966.8829560280722</v>
      </c>
      <c r="B883" s="1">
        <f>Weekly!C883</f>
        <v>81.260000000000005</v>
      </c>
      <c r="C883" s="6"/>
      <c r="D883" s="14"/>
      <c r="F883" s="23">
        <f t="shared" si="287"/>
        <v>1972.4343221139559</v>
      </c>
      <c r="G883" s="23">
        <f t="shared" si="288"/>
        <v>1972.4474190754063</v>
      </c>
      <c r="H883" s="23">
        <f t="shared" si="289"/>
        <v>107.61</v>
      </c>
      <c r="I883" s="23">
        <f t="shared" si="292"/>
        <v>108.53666666666668</v>
      </c>
      <c r="J883" s="23">
        <f t="shared" si="293"/>
        <v>107.77611111111111</v>
      </c>
      <c r="K883" s="23">
        <f t="shared" si="294"/>
        <v>0.70568101568582176</v>
      </c>
      <c r="L883" s="54">
        <f t="shared" si="290"/>
        <v>-0.15412609473341998</v>
      </c>
      <c r="M883" s="24"/>
      <c r="N883" s="32">
        <f t="shared" si="286"/>
        <v>0.34922799822969719</v>
      </c>
      <c r="O883" s="32">
        <f t="shared" si="291"/>
        <v>-0.16400000000000001</v>
      </c>
      <c r="P883" s="32"/>
      <c r="Q883" s="42"/>
      <c r="R883" s="32"/>
      <c r="S883" s="20"/>
    </row>
    <row r="884" spans="1:19">
      <c r="A884" s="10">
        <f>Weekly!B884</f>
        <v>1966.9021209835821</v>
      </c>
      <c r="B884" s="1">
        <f>Weekly!C884</f>
        <v>80.849999999999994</v>
      </c>
      <c r="C884" s="6"/>
      <c r="D884" s="14"/>
      <c r="F884" s="23">
        <f t="shared" si="287"/>
        <v>1972.4605160368565</v>
      </c>
      <c r="G884" s="23">
        <f t="shared" si="288"/>
        <v>1972.4736129983069</v>
      </c>
      <c r="H884" s="23">
        <f t="shared" si="289"/>
        <v>108.27</v>
      </c>
      <c r="I884" s="23">
        <f t="shared" si="292"/>
        <v>107.67333333333333</v>
      </c>
      <c r="J884" s="23">
        <f t="shared" si="293"/>
        <v>107.85944444444445</v>
      </c>
      <c r="K884" s="23">
        <f t="shared" si="294"/>
        <v>-0.17254966597475274</v>
      </c>
      <c r="L884" s="54">
        <f t="shared" si="290"/>
        <v>0.38063941240400467</v>
      </c>
      <c r="M884" s="24"/>
      <c r="N884" s="32">
        <f t="shared" si="286"/>
        <v>-0.33479210877230142</v>
      </c>
      <c r="O884" s="32">
        <f t="shared" si="291"/>
        <v>-0.16400000000000001</v>
      </c>
      <c r="P884" s="32"/>
      <c r="Q884" s="42"/>
      <c r="R884" s="32"/>
      <c r="S884" s="20"/>
    </row>
    <row r="885" spans="1:19">
      <c r="A885" s="10">
        <f>Weekly!B885</f>
        <v>1966.9212859390921</v>
      </c>
      <c r="B885" s="1">
        <f>Weekly!C885</f>
        <v>80.13</v>
      </c>
      <c r="C885" s="6"/>
      <c r="D885" s="14"/>
      <c r="F885" s="23">
        <f t="shared" si="287"/>
        <v>1972.486709959757</v>
      </c>
      <c r="G885" s="23">
        <f t="shared" si="288"/>
        <v>1972.4998069212074</v>
      </c>
      <c r="H885" s="23">
        <f t="shared" si="289"/>
        <v>107.14</v>
      </c>
      <c r="I885" s="23">
        <f t="shared" si="292"/>
        <v>107.71833333333332</v>
      </c>
      <c r="J885" s="23">
        <f t="shared" si="293"/>
        <v>108.3938888888889</v>
      </c>
      <c r="K885" s="23">
        <f t="shared" si="294"/>
        <v>-0.62324136764579929</v>
      </c>
      <c r="L885" s="54">
        <f t="shared" si="290"/>
        <v>-1.1567892818885928</v>
      </c>
      <c r="M885" s="24"/>
      <c r="N885" s="32">
        <f t="shared" si="286"/>
        <v>-0.86215926728098347</v>
      </c>
      <c r="O885" s="32">
        <f t="shared" si="291"/>
        <v>-0.16400000000000001</v>
      </c>
      <c r="P885" s="32"/>
      <c r="Q885" s="42"/>
      <c r="R885" s="32"/>
      <c r="S885" s="20"/>
    </row>
    <row r="886" spans="1:19">
      <c r="A886" s="10">
        <f>Weekly!B886</f>
        <v>1966.940450894602</v>
      </c>
      <c r="B886" s="1">
        <f>Weekly!C886</f>
        <v>82.14</v>
      </c>
      <c r="C886" s="6"/>
      <c r="D886" s="14"/>
      <c r="F886" s="23">
        <f t="shared" si="287"/>
        <v>1972.5129038826576</v>
      </c>
      <c r="G886" s="23">
        <f t="shared" si="288"/>
        <v>1972.526000844108</v>
      </c>
      <c r="H886" s="23">
        <f t="shared" si="289"/>
        <v>107.745</v>
      </c>
      <c r="I886" s="23">
        <f t="shared" si="292"/>
        <v>107.18166666666666</v>
      </c>
      <c r="J886" s="23">
        <f t="shared" si="293"/>
        <v>108.60944444444443</v>
      </c>
      <c r="K886" s="23">
        <f t="shared" si="294"/>
        <v>-1.3145981779771554</v>
      </c>
      <c r="L886" s="54">
        <f t="shared" si="290"/>
        <v>-0.79592014199705297</v>
      </c>
      <c r="M886" s="24"/>
      <c r="N886" s="32">
        <f t="shared" si="286"/>
        <v>-0.98611252279899353</v>
      </c>
      <c r="O886" s="32">
        <f t="shared" si="291"/>
        <v>-0.16400000000000001</v>
      </c>
      <c r="P886" s="32"/>
      <c r="Q886" s="42"/>
      <c r="R886" s="32"/>
      <c r="S886" s="20"/>
    </row>
    <row r="887" spans="1:19">
      <c r="A887" s="10">
        <f>Weekly!B887</f>
        <v>1966.959615850112</v>
      </c>
      <c r="B887" s="1">
        <f>Weekly!C887</f>
        <v>81.58</v>
      </c>
      <c r="C887" s="6"/>
      <c r="D887" s="14"/>
      <c r="F887" s="23">
        <f t="shared" si="287"/>
        <v>1972.5390978055582</v>
      </c>
      <c r="G887" s="23">
        <f t="shared" si="288"/>
        <v>1972.5521947670086</v>
      </c>
      <c r="H887" s="23">
        <f t="shared" si="289"/>
        <v>106.66</v>
      </c>
      <c r="I887" s="23">
        <f t="shared" si="292"/>
        <v>107.26166666666666</v>
      </c>
      <c r="J887" s="23">
        <f t="shared" si="293"/>
        <v>108.71388888888887</v>
      </c>
      <c r="K887" s="23">
        <f t="shared" si="294"/>
        <v>-1.3358203234790533</v>
      </c>
      <c r="L887" s="54">
        <f t="shared" si="290"/>
        <v>-1.8892608017987977</v>
      </c>
      <c r="M887" s="24"/>
      <c r="N887" s="32">
        <f t="shared" si="286"/>
        <v>-0.64865276948281914</v>
      </c>
      <c r="O887" s="32">
        <f t="shared" si="291"/>
        <v>-0.16400000000000001</v>
      </c>
      <c r="P887" s="32"/>
      <c r="Q887" s="42"/>
      <c r="R887" s="32"/>
      <c r="S887" s="20"/>
    </row>
    <row r="888" spans="1:19">
      <c r="A888" s="10">
        <f>Weekly!B888</f>
        <v>1966.9787808056219</v>
      </c>
      <c r="B888" s="1">
        <f>Weekly!C888</f>
        <v>81.47</v>
      </c>
      <c r="C888" s="6"/>
      <c r="D888" s="14"/>
      <c r="F888" s="23">
        <f t="shared" si="287"/>
        <v>1972.5652917284588</v>
      </c>
      <c r="G888" s="23">
        <f t="shared" si="288"/>
        <v>1972.5783886899092</v>
      </c>
      <c r="H888" s="23">
        <f t="shared" si="289"/>
        <v>107.38</v>
      </c>
      <c r="I888" s="23">
        <f t="shared" si="292"/>
        <v>108.41000000000001</v>
      </c>
      <c r="J888" s="23">
        <f t="shared" si="293"/>
        <v>109.07166666666666</v>
      </c>
      <c r="K888" s="23">
        <f t="shared" si="294"/>
        <v>-0.60663478141281812</v>
      </c>
      <c r="L888" s="54">
        <f t="shared" si="290"/>
        <v>-1.5509680179698337</v>
      </c>
      <c r="M888" s="24"/>
      <c r="N888" s="32">
        <f t="shared" si="286"/>
        <v>-7.6811763554111897E-3</v>
      </c>
      <c r="O888" s="32">
        <f t="shared" si="291"/>
        <v>-0.16400000000000001</v>
      </c>
      <c r="P888" s="32"/>
      <c r="Q888" s="42"/>
      <c r="R888" s="32"/>
      <c r="S888" s="20"/>
    </row>
    <row r="889" spans="1:19">
      <c r="A889" s="10">
        <f>Weekly!B889</f>
        <v>1966.9979457611319</v>
      </c>
      <c r="B889" s="1">
        <f>Weekly!C889</f>
        <v>80.33</v>
      </c>
      <c r="C889" s="6"/>
      <c r="D889" s="14"/>
      <c r="F889" s="23">
        <f t="shared" si="287"/>
        <v>1972.5914856513593</v>
      </c>
      <c r="G889" s="23">
        <f t="shared" si="288"/>
        <v>1972.6045826128097</v>
      </c>
      <c r="H889" s="23">
        <f t="shared" si="289"/>
        <v>111.19</v>
      </c>
      <c r="I889" s="23">
        <f t="shared" si="292"/>
        <v>110.11</v>
      </c>
      <c r="J889" s="23">
        <f t="shared" si="293"/>
        <v>109.13166666666666</v>
      </c>
      <c r="K889" s="23">
        <f t="shared" si="294"/>
        <v>0.89647062416957635</v>
      </c>
      <c r="L889" s="54">
        <f t="shared" si="290"/>
        <v>1.8861008873073848</v>
      </c>
      <c r="M889" s="24"/>
      <c r="N889" s="32">
        <f t="shared" si="286"/>
        <v>0.63688452455543287</v>
      </c>
      <c r="O889" s="32">
        <f t="shared" si="291"/>
        <v>-0.16400000000000001</v>
      </c>
      <c r="P889" s="32"/>
      <c r="Q889" s="42"/>
      <c r="R889" s="32"/>
      <c r="S889" s="20"/>
    </row>
    <row r="890" spans="1:19">
      <c r="A890" s="10">
        <f>Weekly!B890</f>
        <v>1967.0171107166418</v>
      </c>
      <c r="B890" s="1">
        <f>Weekly!C890</f>
        <v>82.18</v>
      </c>
      <c r="C890" s="6"/>
      <c r="D890" s="14"/>
      <c r="F890" s="23">
        <f t="shared" si="287"/>
        <v>1972.6176795742599</v>
      </c>
      <c r="G890" s="23">
        <f t="shared" si="288"/>
        <v>1972.6307765357103</v>
      </c>
      <c r="H890" s="23">
        <f t="shared" si="289"/>
        <v>111.76</v>
      </c>
      <c r="I890" s="23">
        <f t="shared" si="292"/>
        <v>111.20666666666666</v>
      </c>
      <c r="J890" s="23">
        <f t="shared" si="293"/>
        <v>109.39777777777778</v>
      </c>
      <c r="K890" s="23">
        <f t="shared" si="294"/>
        <v>1.6534969225456608</v>
      </c>
      <c r="L890" s="54">
        <f t="shared" si="290"/>
        <v>2.1592963497125695</v>
      </c>
      <c r="M890" s="24"/>
      <c r="N890" s="32">
        <f t="shared" si="286"/>
        <v>0.9834448782459807</v>
      </c>
      <c r="O890" s="32">
        <f t="shared" si="291"/>
        <v>-0.16400000000000001</v>
      </c>
      <c r="P890" s="32"/>
      <c r="Q890" s="42"/>
      <c r="R890" s="32"/>
      <c r="S890" s="20"/>
    </row>
    <row r="891" spans="1:19">
      <c r="A891" s="10">
        <f>Weekly!B891</f>
        <v>1967.0362756721518</v>
      </c>
      <c r="B891" s="1">
        <f>Weekly!C891</f>
        <v>84.53</v>
      </c>
      <c r="C891" s="6"/>
      <c r="D891" s="14"/>
      <c r="F891" s="23">
        <f t="shared" si="287"/>
        <v>1972.6438734971605</v>
      </c>
      <c r="G891" s="23">
        <f t="shared" si="288"/>
        <v>1972.6569704586109</v>
      </c>
      <c r="H891" s="23">
        <f t="shared" si="289"/>
        <v>110.67</v>
      </c>
      <c r="I891" s="23">
        <f t="shared" si="292"/>
        <v>111.08666666666666</v>
      </c>
      <c r="J891" s="23">
        <f t="shared" si="293"/>
        <v>109.6061111111111</v>
      </c>
      <c r="K891" s="23">
        <f t="shared" si="294"/>
        <v>1.350796539122423</v>
      </c>
      <c r="L891" s="54">
        <f t="shared" si="290"/>
        <v>0.97064741929435705</v>
      </c>
      <c r="M891" s="24"/>
      <c r="N891" s="32">
        <f t="shared" si="286"/>
        <v>0.86984044363628665</v>
      </c>
      <c r="O891" s="32">
        <f t="shared" si="291"/>
        <v>-0.16400000000000001</v>
      </c>
      <c r="P891" s="32"/>
      <c r="Q891" s="42"/>
      <c r="R891" s="32"/>
      <c r="S891" s="20"/>
    </row>
    <row r="892" spans="1:19">
      <c r="A892" s="10">
        <f>Weekly!B892</f>
        <v>1967.0554406276617</v>
      </c>
      <c r="B892" s="1">
        <f>Weekly!C892</f>
        <v>86.07</v>
      </c>
      <c r="C892" s="6"/>
      <c r="D892" s="14"/>
      <c r="F892" s="23">
        <f t="shared" si="287"/>
        <v>1972.6700674200611</v>
      </c>
      <c r="G892" s="23">
        <f t="shared" si="288"/>
        <v>1972.6831643815115</v>
      </c>
      <c r="H892" s="23">
        <f t="shared" si="289"/>
        <v>110.83000000000001</v>
      </c>
      <c r="I892" s="23">
        <f t="shared" si="292"/>
        <v>110.10333333333334</v>
      </c>
      <c r="J892" s="23">
        <f t="shared" si="293"/>
        <v>109.74611111111112</v>
      </c>
      <c r="K892" s="23">
        <f t="shared" si="294"/>
        <v>0.32549875217040558</v>
      </c>
      <c r="L892" s="54">
        <f t="shared" si="290"/>
        <v>0.98763307229312591</v>
      </c>
      <c r="M892" s="24"/>
      <c r="N892" s="32">
        <f t="shared" si="286"/>
        <v>0.34922799825251455</v>
      </c>
      <c r="O892" s="32">
        <f t="shared" si="291"/>
        <v>-0.16400000000000001</v>
      </c>
      <c r="P892" s="32"/>
      <c r="Q892" s="42"/>
      <c r="R892" s="32"/>
      <c r="S892" s="20"/>
    </row>
    <row r="893" spans="1:19">
      <c r="A893" s="10">
        <f>Weekly!B893</f>
        <v>1967.0746055831717</v>
      </c>
      <c r="B893" s="1">
        <f>Weekly!C893</f>
        <v>86.16</v>
      </c>
      <c r="C893" s="6"/>
      <c r="D893" s="14"/>
      <c r="F893" s="23">
        <f t="shared" si="287"/>
        <v>1972.6962613429616</v>
      </c>
      <c r="G893" s="23">
        <f t="shared" si="288"/>
        <v>1972.709358304412</v>
      </c>
      <c r="H893" s="23">
        <f t="shared" si="289"/>
        <v>108.81</v>
      </c>
      <c r="I893" s="23">
        <f t="shared" si="292"/>
        <v>109.72500000000001</v>
      </c>
      <c r="J893" s="23">
        <f t="shared" si="293"/>
        <v>110.02944444444444</v>
      </c>
      <c r="K893" s="23">
        <f t="shared" si="294"/>
        <v>-0.27669361231588141</v>
      </c>
      <c r="L893" s="54">
        <f t="shared" si="290"/>
        <v>-1.108289195316392</v>
      </c>
      <c r="M893" s="24"/>
      <c r="N893" s="32">
        <f t="shared" si="286"/>
        <v>-0.33479210874924897</v>
      </c>
      <c r="O893" s="32">
        <f t="shared" si="291"/>
        <v>-0.16400000000000001</v>
      </c>
      <c r="P893" s="32"/>
      <c r="Q893" s="42"/>
      <c r="R893" s="32"/>
      <c r="S893" s="20"/>
    </row>
    <row r="894" spans="1:19">
      <c r="A894" s="10">
        <f>Weekly!B894</f>
        <v>1967.0937705386816</v>
      </c>
      <c r="B894" s="1">
        <f>Weekly!C894</f>
        <v>87.36</v>
      </c>
      <c r="C894" s="6"/>
      <c r="D894" s="14"/>
      <c r="F894" s="23">
        <f t="shared" si="287"/>
        <v>1972.7224552658622</v>
      </c>
      <c r="G894" s="23">
        <f t="shared" si="288"/>
        <v>1972.7355522273126</v>
      </c>
      <c r="H894" s="23">
        <f t="shared" si="289"/>
        <v>109.535</v>
      </c>
      <c r="I894" s="23">
        <f t="shared" si="292"/>
        <v>109.32166666666667</v>
      </c>
      <c r="J894" s="23">
        <f t="shared" si="293"/>
        <v>110.36611111111112</v>
      </c>
      <c r="K894" s="23">
        <f t="shared" si="294"/>
        <v>-0.94634524486684191</v>
      </c>
      <c r="L894" s="54">
        <f t="shared" si="290"/>
        <v>-0.75304919485149613</v>
      </c>
      <c r="M894" s="24"/>
      <c r="N894" s="32">
        <f t="shared" si="286"/>
        <v>-0.86215926726858894</v>
      </c>
      <c r="O894" s="32">
        <f t="shared" si="291"/>
        <v>-0.16400000000000001</v>
      </c>
      <c r="P894" s="32"/>
      <c r="Q894" s="42"/>
      <c r="R894" s="32"/>
      <c r="S894" s="20"/>
    </row>
    <row r="895" spans="1:19">
      <c r="A895" s="10">
        <f>Weekly!B895</f>
        <v>1967.1129354941916</v>
      </c>
      <c r="B895" s="1">
        <f>Weekly!C895</f>
        <v>87.63</v>
      </c>
      <c r="C895" s="6"/>
      <c r="D895" s="14"/>
      <c r="F895" s="23">
        <f t="shared" si="287"/>
        <v>1972.7486491887628</v>
      </c>
      <c r="G895" s="23">
        <f t="shared" si="288"/>
        <v>1972.7617461502132</v>
      </c>
      <c r="H895" s="23">
        <f t="shared" si="289"/>
        <v>109.62</v>
      </c>
      <c r="I895" s="23">
        <f t="shared" si="292"/>
        <v>109.02499999999999</v>
      </c>
      <c r="J895" s="23">
        <f t="shared" si="293"/>
        <v>110.58500000000001</v>
      </c>
      <c r="K895" s="23">
        <f t="shared" si="294"/>
        <v>-1.4106795677533257</v>
      </c>
      <c r="L895" s="54">
        <f t="shared" si="290"/>
        <v>-0.87263191210381619</v>
      </c>
      <c r="M895" s="24"/>
      <c r="N895" s="32">
        <f t="shared" si="286"/>
        <v>-0.98611252280303774</v>
      </c>
      <c r="O895" s="32">
        <f t="shared" si="291"/>
        <v>-0.16400000000000001</v>
      </c>
      <c r="P895" s="32"/>
      <c r="Q895" s="42"/>
      <c r="R895" s="32"/>
      <c r="S895" s="20"/>
    </row>
    <row r="896" spans="1:19">
      <c r="A896" s="10">
        <f>Weekly!B896</f>
        <v>1967.1321004497015</v>
      </c>
      <c r="B896" s="1">
        <f>Weekly!C896</f>
        <v>87.89</v>
      </c>
      <c r="C896" s="6"/>
      <c r="D896" s="14"/>
      <c r="F896" s="23">
        <f t="shared" si="287"/>
        <v>1972.7748431116634</v>
      </c>
      <c r="G896" s="23">
        <f t="shared" si="288"/>
        <v>1972.7879400731138</v>
      </c>
      <c r="H896" s="23">
        <f t="shared" si="289"/>
        <v>107.92</v>
      </c>
      <c r="I896" s="23">
        <f t="shared" si="292"/>
        <v>109.15666666666668</v>
      </c>
      <c r="J896" s="23">
        <f t="shared" si="293"/>
        <v>111.21944444444445</v>
      </c>
      <c r="K896" s="23">
        <f t="shared" si="294"/>
        <v>-1.8546916756162601</v>
      </c>
      <c r="L896" s="54">
        <f t="shared" si="290"/>
        <v>-2.9666075576313067</v>
      </c>
      <c r="M896" s="24"/>
      <c r="N896" s="32">
        <f t="shared" si="286"/>
        <v>-0.64865276950143858</v>
      </c>
      <c r="O896" s="32">
        <f t="shared" si="291"/>
        <v>-0.16400000000000001</v>
      </c>
      <c r="P896" s="32"/>
      <c r="Q896" s="42"/>
      <c r="R896" s="32"/>
      <c r="S896" s="20"/>
    </row>
    <row r="897" spans="1:19">
      <c r="A897" s="10">
        <f>Weekly!B897</f>
        <v>1967.1512654052115</v>
      </c>
      <c r="B897" s="1">
        <f>Weekly!C897</f>
        <v>87.41</v>
      </c>
      <c r="C897" s="6"/>
      <c r="D897" s="14"/>
      <c r="F897" s="23">
        <f t="shared" si="287"/>
        <v>1972.8010370345639</v>
      </c>
      <c r="G897" s="23">
        <f t="shared" si="288"/>
        <v>1972.8141339960143</v>
      </c>
      <c r="H897" s="23">
        <f t="shared" si="289"/>
        <v>109.93</v>
      </c>
      <c r="I897" s="23">
        <f t="shared" si="292"/>
        <v>110.69000000000001</v>
      </c>
      <c r="J897" s="23">
        <f t="shared" si="293"/>
        <v>111.94722222222224</v>
      </c>
      <c r="K897" s="23">
        <f t="shared" si="294"/>
        <v>-1.1230490558546968</v>
      </c>
      <c r="L897" s="54">
        <f t="shared" si="290"/>
        <v>-1.8019403985012894</v>
      </c>
      <c r="M897" s="24"/>
      <c r="N897" s="32">
        <f t="shared" si="286"/>
        <v>-7.6811763798746999E-3</v>
      </c>
      <c r="O897" s="32">
        <f t="shared" si="291"/>
        <v>-0.16400000000000001</v>
      </c>
      <c r="P897" s="32"/>
      <c r="Q897" s="42"/>
      <c r="R897" s="32"/>
      <c r="S897" s="20"/>
    </row>
    <row r="898" spans="1:19">
      <c r="A898" s="10">
        <f>Weekly!B898</f>
        <v>1967.1704303607214</v>
      </c>
      <c r="B898" s="1">
        <f>Weekly!C898</f>
        <v>88.29</v>
      </c>
      <c r="C898" s="6"/>
      <c r="D898" s="14"/>
      <c r="F898" s="23">
        <f t="shared" si="287"/>
        <v>1972.8272309574645</v>
      </c>
      <c r="G898" s="23">
        <f t="shared" si="288"/>
        <v>1972.8403279189149</v>
      </c>
      <c r="H898" s="23">
        <f t="shared" si="289"/>
        <v>114.22</v>
      </c>
      <c r="I898" s="23">
        <f t="shared" si="292"/>
        <v>112.62666666666667</v>
      </c>
      <c r="J898" s="23">
        <f t="shared" si="293"/>
        <v>113.0638888888889</v>
      </c>
      <c r="K898" s="23">
        <f t="shared" si="294"/>
        <v>-0.3867036827752357</v>
      </c>
      <c r="L898" s="54">
        <f t="shared" si="290"/>
        <v>1.022529051912624</v>
      </c>
      <c r="M898" s="24"/>
      <c r="N898" s="32">
        <f t="shared" ref="N898:N961" si="295" xml:space="preserve"> SIN((2*PI()*(G898-2000+O898)/0.235745306106089) + 0.083216746)</f>
        <v>0.63688452453657196</v>
      </c>
      <c r="O898" s="32">
        <f t="shared" si="291"/>
        <v>-0.16400000000000001</v>
      </c>
      <c r="P898" s="32"/>
      <c r="Q898" s="42"/>
      <c r="R898" s="32"/>
      <c r="S898" s="20"/>
    </row>
    <row r="899" spans="1:19">
      <c r="A899" s="10">
        <f>Weekly!B899</f>
        <v>1967.1895953162314</v>
      </c>
      <c r="B899" s="1">
        <f>Weekly!C899</f>
        <v>88.89</v>
      </c>
      <c r="C899" s="6"/>
      <c r="D899" s="14"/>
      <c r="F899" s="23">
        <f t="shared" si="287"/>
        <v>1972.8534248803651</v>
      </c>
      <c r="G899" s="23">
        <f t="shared" si="288"/>
        <v>1972.8665218418155</v>
      </c>
      <c r="H899" s="23">
        <f t="shared" si="289"/>
        <v>113.73</v>
      </c>
      <c r="I899" s="23">
        <f t="shared" si="292"/>
        <v>114.77666666666666</v>
      </c>
      <c r="J899" s="23">
        <f t="shared" si="293"/>
        <v>113.89833333333334</v>
      </c>
      <c r="K899" s="23">
        <f t="shared" si="294"/>
        <v>0.77115556270941354</v>
      </c>
      <c r="L899" s="54">
        <f t="shared" si="290"/>
        <v>-0.14779262207524901</v>
      </c>
      <c r="M899" s="24"/>
      <c r="N899" s="32">
        <f t="shared" si="295"/>
        <v>0.98344487824156823</v>
      </c>
      <c r="O899" s="32">
        <f t="shared" si="291"/>
        <v>-0.16400000000000001</v>
      </c>
      <c r="P899" s="32"/>
      <c r="Q899" s="42"/>
      <c r="R899" s="32"/>
      <c r="S899" s="20"/>
    </row>
    <row r="900" spans="1:19">
      <c r="A900" s="10">
        <f>Weekly!B900</f>
        <v>1967.2087602717413</v>
      </c>
      <c r="B900" s="1">
        <f>Weekly!C900</f>
        <v>90.25</v>
      </c>
      <c r="C900" s="6"/>
      <c r="D900" s="14"/>
      <c r="F900" s="23">
        <f t="shared" ref="F900:F963" si="296">F899+0.0261939229006765</f>
        <v>1972.8796188032657</v>
      </c>
      <c r="G900" s="23">
        <f t="shared" ref="G900:G963" si="297">G899+0.0261939229006765</f>
        <v>1972.8927157647161</v>
      </c>
      <c r="H900" s="23">
        <f t="shared" si="289"/>
        <v>116.38</v>
      </c>
      <c r="I900" s="23">
        <f t="shared" si="292"/>
        <v>115.83</v>
      </c>
      <c r="J900" s="23">
        <f t="shared" si="293"/>
        <v>114.83500000000001</v>
      </c>
      <c r="K900" s="23">
        <f t="shared" si="294"/>
        <v>0.86646057386683406</v>
      </c>
      <c r="L900" s="54">
        <f t="shared" si="290"/>
        <v>1.3454086297731482</v>
      </c>
      <c r="M900" s="24"/>
      <c r="N900" s="32">
        <f t="shared" si="295"/>
        <v>0.86984044364835567</v>
      </c>
      <c r="O900" s="32">
        <f t="shared" si="291"/>
        <v>-0.16400000000000001</v>
      </c>
      <c r="P900" s="32"/>
      <c r="Q900" s="42"/>
      <c r="R900" s="32"/>
      <c r="S900" s="20"/>
    </row>
    <row r="901" spans="1:19">
      <c r="A901" s="10">
        <f>Weekly!B901</f>
        <v>1967.2279252272513</v>
      </c>
      <c r="B901" s="1">
        <f>Weekly!C901</f>
        <v>90.94</v>
      </c>
      <c r="C901" s="6"/>
      <c r="D901" s="14"/>
      <c r="F901" s="23">
        <f t="shared" si="296"/>
        <v>1972.9058127261662</v>
      </c>
      <c r="G901" s="23">
        <f t="shared" si="297"/>
        <v>1972.9189096876166</v>
      </c>
      <c r="H901" s="23">
        <f t="shared" si="289"/>
        <v>117.38</v>
      </c>
      <c r="I901" s="23">
        <f t="shared" si="292"/>
        <v>117.54</v>
      </c>
      <c r="J901" s="23">
        <f t="shared" si="293"/>
        <v>116.1311111111111</v>
      </c>
      <c r="K901" s="23">
        <f t="shared" si="294"/>
        <v>1.2131881589774185</v>
      </c>
      <c r="L901" s="54">
        <f t="shared" si="290"/>
        <v>1.0754128475477964</v>
      </c>
      <c r="M901" s="24"/>
      <c r="N901" s="32">
        <f t="shared" si="295"/>
        <v>0.34922799827543849</v>
      </c>
      <c r="O901" s="32">
        <f t="shared" si="291"/>
        <v>-0.16400000000000001</v>
      </c>
      <c r="P901" s="32"/>
      <c r="Q901" s="42"/>
      <c r="R901" s="32"/>
      <c r="S901" s="20"/>
    </row>
    <row r="902" spans="1:19">
      <c r="A902" s="10">
        <f>Weekly!B902</f>
        <v>1967.2470901827612</v>
      </c>
      <c r="B902" s="1">
        <f>Weekly!C902</f>
        <v>90.2</v>
      </c>
      <c r="C902" s="6"/>
      <c r="D902" s="14"/>
      <c r="F902" s="23">
        <f t="shared" si="296"/>
        <v>1972.9320066490668</v>
      </c>
      <c r="G902" s="23">
        <f t="shared" si="297"/>
        <v>1972.9451036105172</v>
      </c>
      <c r="H902" s="23">
        <f t="shared" si="289"/>
        <v>118.86</v>
      </c>
      <c r="I902" s="23">
        <f t="shared" si="292"/>
        <v>117.76166666666667</v>
      </c>
      <c r="J902" s="23">
        <f t="shared" si="293"/>
        <v>117.11444444444444</v>
      </c>
      <c r="K902" s="23">
        <f t="shared" si="294"/>
        <v>0.55264081667505405</v>
      </c>
      <c r="L902" s="54">
        <f t="shared" si="290"/>
        <v>1.490469910723613</v>
      </c>
      <c r="M902" s="24"/>
      <c r="N902" s="32">
        <f t="shared" si="295"/>
        <v>-0.33479210872619652</v>
      </c>
      <c r="O902" s="32">
        <f t="shared" si="291"/>
        <v>-0.16400000000000001</v>
      </c>
      <c r="P902" s="32"/>
      <c r="Q902" s="42"/>
      <c r="R902" s="32"/>
      <c r="S902" s="20"/>
    </row>
    <row r="903" spans="1:19">
      <c r="A903" s="10">
        <f>Weekly!B903</f>
        <v>1967.2662551382712</v>
      </c>
      <c r="B903" s="1">
        <f>Weekly!C903</f>
        <v>89.36</v>
      </c>
      <c r="C903" s="6"/>
      <c r="D903" s="14"/>
      <c r="F903" s="23">
        <f t="shared" si="296"/>
        <v>1972.9582005719674</v>
      </c>
      <c r="G903" s="23">
        <f t="shared" si="297"/>
        <v>1972.9712975334178</v>
      </c>
      <c r="H903" s="23">
        <f t="shared" si="289"/>
        <v>117.045</v>
      </c>
      <c r="I903" s="23">
        <f t="shared" si="292"/>
        <v>117.985</v>
      </c>
      <c r="J903" s="23">
        <f t="shared" si="293"/>
        <v>117.36222222222221</v>
      </c>
      <c r="K903" s="23">
        <f t="shared" si="294"/>
        <v>0.53064586370781264</v>
      </c>
      <c r="L903" s="54">
        <f t="shared" si="290"/>
        <v>-0.27029329899834753</v>
      </c>
      <c r="M903" s="24"/>
      <c r="N903" s="32">
        <f t="shared" si="295"/>
        <v>-0.86215926725625203</v>
      </c>
      <c r="O903" s="32">
        <f t="shared" si="291"/>
        <v>-0.16400000000000001</v>
      </c>
      <c r="P903" s="32"/>
      <c r="Q903" s="42"/>
      <c r="R903" s="32"/>
      <c r="S903" s="20"/>
    </row>
    <row r="904" spans="1:19">
      <c r="A904" s="10">
        <f>Weekly!B904</f>
        <v>1967.2854200937811</v>
      </c>
      <c r="B904" s="1">
        <f>Weekly!C904</f>
        <v>90.43</v>
      </c>
      <c r="C904" s="6"/>
      <c r="D904" s="14"/>
      <c r="F904" s="23">
        <f t="shared" si="296"/>
        <v>1972.984394494868</v>
      </c>
      <c r="G904" s="23">
        <f t="shared" si="297"/>
        <v>1972.9974914563184</v>
      </c>
      <c r="H904" s="23">
        <f t="shared" si="289"/>
        <v>118.05</v>
      </c>
      <c r="I904" s="23">
        <f t="shared" si="292"/>
        <v>118.22666666666667</v>
      </c>
      <c r="J904" s="23">
        <f t="shared" si="293"/>
        <v>117.44944444444445</v>
      </c>
      <c r="K904" s="23">
        <f t="shared" si="294"/>
        <v>0.66175044581828768</v>
      </c>
      <c r="L904" s="54">
        <f t="shared" si="290"/>
        <v>0.51133111646144425</v>
      </c>
      <c r="M904" s="24"/>
      <c r="N904" s="32">
        <f t="shared" si="295"/>
        <v>-0.98611252280710071</v>
      </c>
      <c r="O904" s="32">
        <f t="shared" si="291"/>
        <v>-0.16400000000000001</v>
      </c>
      <c r="P904" s="32"/>
      <c r="Q904" s="42"/>
      <c r="R904" s="32"/>
      <c r="S904" s="20"/>
    </row>
    <row r="905" spans="1:19">
      <c r="A905" s="10">
        <f>Weekly!B905</f>
        <v>1967.3045850492911</v>
      </c>
      <c r="B905" s="1">
        <f>Weekly!C905</f>
        <v>92.3</v>
      </c>
      <c r="C905" s="6"/>
      <c r="D905" s="14"/>
      <c r="F905" s="23">
        <f t="shared" si="296"/>
        <v>1973.0105884177685</v>
      </c>
      <c r="G905" s="23">
        <f t="shared" si="297"/>
        <v>1973.0236853792189</v>
      </c>
      <c r="H905" s="23">
        <f t="shared" ref="H905:H968" si="298">AVERAGEIFS(SP_Index,Year_SP,"&gt;"&amp;F905,Year_SP,"&lt;="&amp;F906)</f>
        <v>119.58500000000001</v>
      </c>
      <c r="I905" s="23">
        <f t="shared" si="292"/>
        <v>118.80499999999999</v>
      </c>
      <c r="J905" s="23">
        <f t="shared" si="293"/>
        <v>117.29388888888889</v>
      </c>
      <c r="K905" s="23">
        <f t="shared" si="294"/>
        <v>1.2883118851507724</v>
      </c>
      <c r="L905" s="54">
        <f t="shared" si="290"/>
        <v>1.9533081670447983</v>
      </c>
      <c r="M905" s="24"/>
      <c r="N905" s="32">
        <f t="shared" si="295"/>
        <v>-0.6486527695200579</v>
      </c>
      <c r="O905" s="32">
        <f t="shared" si="291"/>
        <v>-0.16400000000000001</v>
      </c>
      <c r="P905" s="32"/>
      <c r="Q905" s="42"/>
      <c r="R905" s="32"/>
      <c r="S905" s="20"/>
    </row>
    <row r="906" spans="1:19">
      <c r="A906" s="10">
        <f>Weekly!B906</f>
        <v>1967.323750004801</v>
      </c>
      <c r="B906" s="1">
        <f>Weekly!C906</f>
        <v>94.01</v>
      </c>
      <c r="C906" s="6"/>
      <c r="D906" s="14"/>
      <c r="F906" s="23">
        <f t="shared" si="296"/>
        <v>1973.0367823406691</v>
      </c>
      <c r="G906" s="23">
        <f t="shared" si="297"/>
        <v>1973.0498793021195</v>
      </c>
      <c r="H906" s="23">
        <f t="shared" si="298"/>
        <v>118.78</v>
      </c>
      <c r="I906" s="23">
        <f t="shared" si="292"/>
        <v>118.27166666666666</v>
      </c>
      <c r="J906" s="23">
        <f t="shared" si="293"/>
        <v>116.82499999999999</v>
      </c>
      <c r="K906" s="23">
        <f t="shared" si="294"/>
        <v>1.2383194236393447</v>
      </c>
      <c r="L906" s="54">
        <f t="shared" ref="L906:L969" si="299">100*((H906/J906)-1)</f>
        <v>1.6734431842499564</v>
      </c>
      <c r="M906" s="24"/>
      <c r="N906" s="32">
        <f t="shared" si="295"/>
        <v>-7.6811764043382092E-3</v>
      </c>
      <c r="O906" s="32">
        <f t="shared" si="291"/>
        <v>-0.16400000000000001</v>
      </c>
      <c r="P906" s="32"/>
      <c r="Q906" s="42"/>
      <c r="R906" s="32"/>
      <c r="S906" s="20"/>
    </row>
    <row r="907" spans="1:19">
      <c r="A907" s="10">
        <f>Weekly!B907</f>
        <v>1967.342914960311</v>
      </c>
      <c r="B907" s="1">
        <f>Weekly!C907</f>
        <v>94.44</v>
      </c>
      <c r="C907" s="6"/>
      <c r="D907" s="14"/>
      <c r="F907" s="23">
        <f t="shared" si="296"/>
        <v>1973.0629762635697</v>
      </c>
      <c r="G907" s="23">
        <f t="shared" si="297"/>
        <v>1973.0760732250201</v>
      </c>
      <c r="H907" s="23">
        <f t="shared" si="298"/>
        <v>116.45</v>
      </c>
      <c r="I907" s="23">
        <f t="shared" si="292"/>
        <v>116.58166666666666</v>
      </c>
      <c r="J907" s="23">
        <f t="shared" si="293"/>
        <v>116.17777777777779</v>
      </c>
      <c r="K907" s="23">
        <f t="shared" si="294"/>
        <v>0.34764728385614507</v>
      </c>
      <c r="L907" s="54">
        <f t="shared" si="299"/>
        <v>0.23431522570771524</v>
      </c>
      <c r="M907" s="24"/>
      <c r="N907" s="32">
        <f t="shared" si="295"/>
        <v>0.63688452451788624</v>
      </c>
      <c r="O907" s="32">
        <f t="shared" ref="O907:O970" si="300">O906</f>
        <v>-0.16400000000000001</v>
      </c>
      <c r="P907" s="32"/>
      <c r="Q907" s="42"/>
      <c r="R907" s="32"/>
      <c r="S907" s="20"/>
    </row>
    <row r="908" spans="1:19">
      <c r="A908" s="10">
        <f>Weekly!B908</f>
        <v>1967.3620799158209</v>
      </c>
      <c r="B908" s="1">
        <f>Weekly!C908</f>
        <v>93.48</v>
      </c>
      <c r="C908" s="6"/>
      <c r="D908" s="14"/>
      <c r="F908" s="23">
        <f t="shared" si="296"/>
        <v>1973.0891701864703</v>
      </c>
      <c r="G908" s="23">
        <f t="shared" si="297"/>
        <v>1973.1022671479207</v>
      </c>
      <c r="H908" s="23">
        <f t="shared" si="298"/>
        <v>114.515</v>
      </c>
      <c r="I908" s="23">
        <f t="shared" si="292"/>
        <v>115.315</v>
      </c>
      <c r="J908" s="23">
        <f t="shared" si="293"/>
        <v>115.78833333333334</v>
      </c>
      <c r="K908" s="23">
        <f t="shared" si="294"/>
        <v>-0.40879190476876825</v>
      </c>
      <c r="L908" s="54">
        <f t="shared" si="299"/>
        <v>-1.0997078001525828</v>
      </c>
      <c r="M908" s="24"/>
      <c r="N908" s="32">
        <f t="shared" si="295"/>
        <v>0.98344487823715576</v>
      </c>
      <c r="O908" s="32">
        <f t="shared" si="300"/>
        <v>-0.16400000000000001</v>
      </c>
      <c r="P908" s="32"/>
      <c r="Q908" s="42"/>
      <c r="R908" s="32"/>
      <c r="S908" s="20"/>
    </row>
    <row r="909" spans="1:19">
      <c r="A909" s="10">
        <f>Weekly!B909</f>
        <v>1967.3812448713309</v>
      </c>
      <c r="B909" s="1">
        <f>Weekly!C909</f>
        <v>92.07</v>
      </c>
      <c r="C909" s="6"/>
      <c r="D909" s="14"/>
      <c r="F909" s="23">
        <f t="shared" si="296"/>
        <v>1973.1153641093708</v>
      </c>
      <c r="G909" s="23">
        <f t="shared" si="297"/>
        <v>1973.1284610708212</v>
      </c>
      <c r="H909" s="23">
        <f t="shared" si="298"/>
        <v>114.98</v>
      </c>
      <c r="I909" s="23">
        <f t="shared" si="292"/>
        <v>114.21833333333332</v>
      </c>
      <c r="J909" s="23">
        <f t="shared" si="293"/>
        <v>114.91611111111109</v>
      </c>
      <c r="K909" s="23">
        <f t="shared" si="294"/>
        <v>-0.60720622289689441</v>
      </c>
      <c r="L909" s="54">
        <f t="shared" si="299"/>
        <v>5.5596111172895313E-2</v>
      </c>
      <c r="M909" s="24"/>
      <c r="N909" s="32">
        <f t="shared" si="295"/>
        <v>0.86984044366042468</v>
      </c>
      <c r="O909" s="32">
        <f t="shared" si="300"/>
        <v>-0.16400000000000001</v>
      </c>
      <c r="P909" s="32"/>
      <c r="Q909" s="42"/>
      <c r="R909" s="32"/>
      <c r="S909" s="20"/>
    </row>
    <row r="910" spans="1:19">
      <c r="A910" s="10">
        <f>Weekly!B910</f>
        <v>1967.4004098268408</v>
      </c>
      <c r="B910" s="1">
        <f>Weekly!C910</f>
        <v>90.98</v>
      </c>
      <c r="C910" s="6"/>
      <c r="D910" s="14"/>
      <c r="F910" s="23">
        <f t="shared" si="296"/>
        <v>1973.1415580322714</v>
      </c>
      <c r="G910" s="23">
        <f t="shared" si="297"/>
        <v>1973.1546549937218</v>
      </c>
      <c r="H910" s="23">
        <f t="shared" si="298"/>
        <v>113.16</v>
      </c>
      <c r="I910" s="23">
        <f t="shared" si="292"/>
        <v>113.72499999999998</v>
      </c>
      <c r="J910" s="23">
        <f t="shared" si="293"/>
        <v>113.7711111111111</v>
      </c>
      <c r="K910" s="23">
        <f t="shared" si="294"/>
        <v>-4.0529718538195869E-2</v>
      </c>
      <c r="L910" s="54">
        <f t="shared" si="299"/>
        <v>-0.53714084809656226</v>
      </c>
      <c r="M910" s="24"/>
      <c r="N910" s="32">
        <f t="shared" si="295"/>
        <v>0.34922799829836237</v>
      </c>
      <c r="O910" s="32">
        <f t="shared" si="300"/>
        <v>-0.16400000000000001</v>
      </c>
      <c r="P910" s="32"/>
      <c r="Q910" s="42"/>
      <c r="R910" s="32"/>
      <c r="S910" s="20"/>
    </row>
    <row r="911" spans="1:19">
      <c r="A911" s="10">
        <f>Weekly!B911</f>
        <v>1967.4195747823508</v>
      </c>
      <c r="B911" s="1">
        <f>Weekly!C911</f>
        <v>89.79</v>
      </c>
      <c r="C911" s="6"/>
      <c r="D911" s="14"/>
      <c r="F911" s="23">
        <f t="shared" si="296"/>
        <v>1973.167751955172</v>
      </c>
      <c r="G911" s="23">
        <f t="shared" si="297"/>
        <v>1973.1808489166224</v>
      </c>
      <c r="H911" s="23">
        <f t="shared" si="298"/>
        <v>113.035</v>
      </c>
      <c r="I911" s="23">
        <f t="shared" si="292"/>
        <v>113.245</v>
      </c>
      <c r="J911" s="23">
        <f t="shared" si="293"/>
        <v>113.02666666666666</v>
      </c>
      <c r="K911" s="23">
        <f t="shared" si="294"/>
        <v>0.19316975345051723</v>
      </c>
      <c r="L911" s="54">
        <f t="shared" si="299"/>
        <v>7.3728913530857199E-3</v>
      </c>
      <c r="M911" s="24"/>
      <c r="N911" s="32">
        <f t="shared" si="295"/>
        <v>-0.33479210870335835</v>
      </c>
      <c r="O911" s="32">
        <f t="shared" si="300"/>
        <v>-0.16400000000000001</v>
      </c>
      <c r="P911" s="32"/>
      <c r="Q911" s="42"/>
      <c r="R911" s="32"/>
      <c r="S911" s="20"/>
    </row>
    <row r="912" spans="1:19">
      <c r="A912" s="10">
        <f>Weekly!B912</f>
        <v>1967.4387397378607</v>
      </c>
      <c r="B912" s="1">
        <f>Weekly!C912</f>
        <v>91.56</v>
      </c>
      <c r="C912" s="6"/>
      <c r="D912" s="14"/>
      <c r="F912" s="23">
        <f t="shared" si="296"/>
        <v>1973.1939458780726</v>
      </c>
      <c r="G912" s="23">
        <f t="shared" si="297"/>
        <v>1973.207042839523</v>
      </c>
      <c r="H912" s="23">
        <f t="shared" si="298"/>
        <v>113.54</v>
      </c>
      <c r="I912" s="23">
        <f t="shared" si="292"/>
        <v>112.25833333333333</v>
      </c>
      <c r="J912" s="23">
        <f t="shared" si="293"/>
        <v>112.27666666666666</v>
      </c>
      <c r="K912" s="23">
        <f t="shared" si="294"/>
        <v>-1.6328711813073937E-2</v>
      </c>
      <c r="L912" s="54">
        <f t="shared" si="299"/>
        <v>1.1251966867559471</v>
      </c>
      <c r="M912" s="24"/>
      <c r="N912" s="32">
        <f t="shared" si="295"/>
        <v>-0.86215926724391512</v>
      </c>
      <c r="O912" s="32">
        <f t="shared" si="300"/>
        <v>-0.16400000000000001</v>
      </c>
      <c r="P912" s="32"/>
      <c r="Q912" s="42"/>
      <c r="R912" s="32"/>
      <c r="S912" s="20"/>
    </row>
    <row r="913" spans="1:19">
      <c r="A913" s="10">
        <f>Weekly!B913</f>
        <v>1967.4579046933707</v>
      </c>
      <c r="B913" s="1">
        <f>Weekly!C913</f>
        <v>92.54</v>
      </c>
      <c r="C913" s="6"/>
      <c r="D913" s="14"/>
      <c r="F913" s="23">
        <f t="shared" si="296"/>
        <v>1973.2201398009731</v>
      </c>
      <c r="G913" s="23">
        <f t="shared" si="297"/>
        <v>1973.2332367624235</v>
      </c>
      <c r="H913" s="23">
        <f t="shared" si="298"/>
        <v>110.19999999999999</v>
      </c>
      <c r="I913" s="23">
        <f t="shared" si="292"/>
        <v>111.00666666666666</v>
      </c>
      <c r="J913" s="23">
        <f t="shared" si="293"/>
        <v>111.88611111111112</v>
      </c>
      <c r="K913" s="23">
        <f t="shared" si="294"/>
        <v>-0.78601752774399847</v>
      </c>
      <c r="L913" s="54">
        <f t="shared" si="299"/>
        <v>-1.5069887534447379</v>
      </c>
      <c r="M913" s="24"/>
      <c r="N913" s="32">
        <f t="shared" si="295"/>
        <v>-0.98611252281114481</v>
      </c>
      <c r="O913" s="32">
        <f t="shared" si="300"/>
        <v>-0.16400000000000001</v>
      </c>
      <c r="P913" s="32"/>
      <c r="Q913" s="42"/>
      <c r="R913" s="32"/>
      <c r="S913" s="20"/>
    </row>
    <row r="914" spans="1:19">
      <c r="A914" s="10">
        <f>Weekly!B914</f>
        <v>1967.4770696488806</v>
      </c>
      <c r="B914" s="1">
        <f>Weekly!C914</f>
        <v>92</v>
      </c>
      <c r="C914" s="6"/>
      <c r="D914" s="14"/>
      <c r="F914" s="23">
        <f t="shared" si="296"/>
        <v>1973.2463337238737</v>
      </c>
      <c r="G914" s="23">
        <f t="shared" si="297"/>
        <v>1973.2594306853241</v>
      </c>
      <c r="H914" s="23">
        <f t="shared" si="298"/>
        <v>109.28</v>
      </c>
      <c r="I914" s="23">
        <f t="shared" si="292"/>
        <v>110.52</v>
      </c>
      <c r="J914" s="23">
        <f t="shared" si="293"/>
        <v>111.12944444444446</v>
      </c>
      <c r="K914" s="23">
        <f t="shared" si="294"/>
        <v>-0.54840951243046998</v>
      </c>
      <c r="L914" s="54">
        <f t="shared" si="299"/>
        <v>-1.6642254028085501</v>
      </c>
      <c r="M914" s="24"/>
      <c r="N914" s="32">
        <f t="shared" si="295"/>
        <v>-0.64865276953850415</v>
      </c>
      <c r="O914" s="32">
        <f t="shared" si="300"/>
        <v>-0.16400000000000001</v>
      </c>
      <c r="P914" s="32"/>
      <c r="Q914" s="42"/>
      <c r="R914" s="32"/>
      <c r="S914" s="20"/>
    </row>
    <row r="915" spans="1:19">
      <c r="A915" s="10">
        <f>Weekly!B915</f>
        <v>1967.4962346043906</v>
      </c>
      <c r="B915" s="1">
        <f>Weekly!C915</f>
        <v>90.64</v>
      </c>
      <c r="C915" s="6"/>
      <c r="D915" s="14"/>
      <c r="F915" s="23">
        <f t="shared" si="296"/>
        <v>1973.2725276467743</v>
      </c>
      <c r="G915" s="23">
        <f t="shared" si="297"/>
        <v>1973.2856246082247</v>
      </c>
      <c r="H915" s="23">
        <f t="shared" si="298"/>
        <v>112.08</v>
      </c>
      <c r="I915" s="23">
        <f t="shared" si="292"/>
        <v>110.35333333333334</v>
      </c>
      <c r="J915" s="23">
        <f t="shared" si="293"/>
        <v>110.32277777777777</v>
      </c>
      <c r="K915" s="23">
        <f t="shared" si="294"/>
        <v>2.7696506715146896E-2</v>
      </c>
      <c r="L915" s="54">
        <f t="shared" si="299"/>
        <v>1.5928009225454565</v>
      </c>
      <c r="M915" s="24"/>
      <c r="N915" s="32">
        <f t="shared" si="295"/>
        <v>-7.6811764285743519E-3</v>
      </c>
      <c r="O915" s="32">
        <f t="shared" si="300"/>
        <v>-0.16400000000000001</v>
      </c>
      <c r="P915" s="32"/>
      <c r="Q915" s="42"/>
      <c r="R915" s="32"/>
      <c r="S915" s="20"/>
    </row>
    <row r="916" spans="1:19">
      <c r="A916" s="10">
        <f>Weekly!B916</f>
        <v>1967.5153995599005</v>
      </c>
      <c r="B916" s="1">
        <f>Weekly!C916</f>
        <v>91.69</v>
      </c>
      <c r="C916" s="6"/>
      <c r="D916" s="14"/>
      <c r="F916" s="23">
        <f t="shared" si="296"/>
        <v>1973.2987215696749</v>
      </c>
      <c r="G916" s="23">
        <f t="shared" si="297"/>
        <v>1973.3118185311253</v>
      </c>
      <c r="H916" s="23">
        <f t="shared" si="298"/>
        <v>109.7</v>
      </c>
      <c r="I916" s="23">
        <f t="shared" si="292"/>
        <v>110.92666666666666</v>
      </c>
      <c r="J916" s="23">
        <f t="shared" si="293"/>
        <v>109.3111111111111</v>
      </c>
      <c r="K916" s="23">
        <f t="shared" si="294"/>
        <v>1.4779426712746568</v>
      </c>
      <c r="L916" s="54">
        <f t="shared" si="299"/>
        <v>0.35576336653793117</v>
      </c>
      <c r="M916" s="24"/>
      <c r="N916" s="32">
        <f t="shared" si="295"/>
        <v>0.63688452449902533</v>
      </c>
      <c r="O916" s="32">
        <f t="shared" si="300"/>
        <v>-0.16400000000000001</v>
      </c>
      <c r="P916" s="32"/>
      <c r="Q916" s="42"/>
      <c r="R916" s="32"/>
      <c r="S916" s="20"/>
    </row>
    <row r="917" spans="1:19">
      <c r="A917" s="10">
        <f>Weekly!B917</f>
        <v>1967.5345645154105</v>
      </c>
      <c r="B917" s="1">
        <f>Weekly!C917</f>
        <v>92.74</v>
      </c>
      <c r="C917" s="6"/>
      <c r="D917" s="14"/>
      <c r="F917" s="23">
        <f t="shared" si="296"/>
        <v>1973.3249154925754</v>
      </c>
      <c r="G917" s="23">
        <f t="shared" si="297"/>
        <v>1973.3380124540258</v>
      </c>
      <c r="H917" s="23">
        <f t="shared" si="298"/>
        <v>111</v>
      </c>
      <c r="I917" s="23">
        <f t="shared" si="292"/>
        <v>109.62333333333333</v>
      </c>
      <c r="J917" s="23">
        <f t="shared" si="293"/>
        <v>108.58777777777777</v>
      </c>
      <c r="K917" s="23">
        <f t="shared" si="294"/>
        <v>0.95365756326166728</v>
      </c>
      <c r="L917" s="54">
        <f t="shared" si="299"/>
        <v>2.221449109271556</v>
      </c>
      <c r="M917" s="24"/>
      <c r="N917" s="32">
        <f t="shared" si="295"/>
        <v>0.98344487823272264</v>
      </c>
      <c r="O917" s="32">
        <f t="shared" si="300"/>
        <v>-0.16400000000000001</v>
      </c>
      <c r="P917" s="32"/>
      <c r="Q917" s="42"/>
      <c r="R917" s="32"/>
      <c r="S917" s="20"/>
    </row>
    <row r="918" spans="1:19">
      <c r="A918" s="10">
        <f>Weekly!B918</f>
        <v>1967.5537294709204</v>
      </c>
      <c r="B918" s="1">
        <f>Weekly!C918</f>
        <v>94.04</v>
      </c>
      <c r="C918" s="6"/>
      <c r="D918" s="14"/>
      <c r="F918" s="23">
        <f t="shared" si="296"/>
        <v>1973.351109415476</v>
      </c>
      <c r="G918" s="23">
        <f t="shared" si="297"/>
        <v>1973.3642063769264</v>
      </c>
      <c r="H918" s="23">
        <f t="shared" si="298"/>
        <v>108.17</v>
      </c>
      <c r="I918" s="23">
        <f t="shared" si="292"/>
        <v>108.35666666666668</v>
      </c>
      <c r="J918" s="23">
        <f t="shared" si="293"/>
        <v>107.94333333333333</v>
      </c>
      <c r="K918" s="23">
        <f t="shared" si="294"/>
        <v>0.3829169626038631</v>
      </c>
      <c r="L918" s="54">
        <f t="shared" si="299"/>
        <v>0.20998672142791275</v>
      </c>
      <c r="M918" s="24"/>
      <c r="N918" s="32">
        <f t="shared" si="295"/>
        <v>0.86984044367238156</v>
      </c>
      <c r="O918" s="32">
        <f t="shared" si="300"/>
        <v>-0.16400000000000001</v>
      </c>
      <c r="P918" s="32"/>
      <c r="Q918" s="42"/>
      <c r="R918" s="32"/>
      <c r="S918" s="20"/>
    </row>
    <row r="919" spans="1:19">
      <c r="A919" s="10">
        <f>Weekly!B919</f>
        <v>1967.5728944264304</v>
      </c>
      <c r="B919" s="1">
        <f>Weekly!C919</f>
        <v>94.49</v>
      </c>
      <c r="C919" s="6"/>
      <c r="D919" s="14"/>
      <c r="F919" s="23">
        <f t="shared" si="296"/>
        <v>1973.3773033383766</v>
      </c>
      <c r="G919" s="23">
        <f t="shared" si="297"/>
        <v>1973.390400299827</v>
      </c>
      <c r="H919" s="23">
        <f t="shared" si="298"/>
        <v>105.9</v>
      </c>
      <c r="I919" s="23">
        <f t="shared" si="292"/>
        <v>106</v>
      </c>
      <c r="J919" s="23">
        <f t="shared" si="293"/>
        <v>107.38555555555554</v>
      </c>
      <c r="K919" s="23">
        <f t="shared" si="294"/>
        <v>-1.2902625016813607</v>
      </c>
      <c r="L919" s="54">
        <f t="shared" si="299"/>
        <v>-1.3833848955477013</v>
      </c>
      <c r="M919" s="24"/>
      <c r="N919" s="32">
        <f t="shared" si="295"/>
        <v>0.34922799832107326</v>
      </c>
      <c r="O919" s="32">
        <f t="shared" si="300"/>
        <v>-0.16400000000000001</v>
      </c>
      <c r="P919" s="32"/>
      <c r="Q919" s="42"/>
      <c r="R919" s="32"/>
      <c r="S919" s="20"/>
    </row>
    <row r="920" spans="1:19">
      <c r="A920" s="10">
        <f>Weekly!B920</f>
        <v>1967.5920593819403</v>
      </c>
      <c r="B920" s="1">
        <f>Weekly!C920</f>
        <v>95.83</v>
      </c>
      <c r="C920" s="6"/>
      <c r="D920" s="14"/>
      <c r="F920" s="23">
        <f t="shared" si="296"/>
        <v>1973.4034972612772</v>
      </c>
      <c r="G920" s="23">
        <f t="shared" si="297"/>
        <v>1973.4165942227276</v>
      </c>
      <c r="H920" s="23">
        <f t="shared" si="298"/>
        <v>103.93</v>
      </c>
      <c r="I920" s="23">
        <f t="shared" si="292"/>
        <v>105.62</v>
      </c>
      <c r="J920" s="23">
        <f t="shared" si="293"/>
        <v>106.34166666666667</v>
      </c>
      <c r="K920" s="23">
        <f t="shared" si="294"/>
        <v>-0.67863020139486974</v>
      </c>
      <c r="L920" s="54">
        <f t="shared" si="299"/>
        <v>-2.2678473473865646</v>
      </c>
      <c r="M920" s="24"/>
      <c r="N920" s="32">
        <f t="shared" si="295"/>
        <v>-0.3347921086803059</v>
      </c>
      <c r="O920" s="32">
        <f t="shared" si="300"/>
        <v>-0.16400000000000001</v>
      </c>
      <c r="P920" s="32"/>
      <c r="Q920" s="42"/>
      <c r="R920" s="32"/>
      <c r="S920" s="20"/>
    </row>
    <row r="921" spans="1:19">
      <c r="A921" s="10">
        <f>Weekly!B921</f>
        <v>1967.6112243374503</v>
      </c>
      <c r="B921" s="1">
        <f>Weekly!C921</f>
        <v>95.15</v>
      </c>
      <c r="C921" s="6"/>
      <c r="D921" s="14"/>
      <c r="F921" s="23">
        <f t="shared" si="296"/>
        <v>1973.4296911841777</v>
      </c>
      <c r="G921" s="23">
        <f t="shared" si="297"/>
        <v>1973.4427881456281</v>
      </c>
      <c r="H921" s="23">
        <f t="shared" si="298"/>
        <v>107.03</v>
      </c>
      <c r="I921" s="23">
        <f t="shared" si="292"/>
        <v>105.12</v>
      </c>
      <c r="J921" s="23">
        <f t="shared" si="293"/>
        <v>106.05722222222222</v>
      </c>
      <c r="K921" s="23">
        <f t="shared" si="294"/>
        <v>-0.88369486074079129</v>
      </c>
      <c r="L921" s="54">
        <f t="shared" si="299"/>
        <v>0.91721973986789163</v>
      </c>
      <c r="M921" s="24"/>
      <c r="N921" s="32">
        <f t="shared" si="295"/>
        <v>-0.8621592672315207</v>
      </c>
      <c r="O921" s="32">
        <f t="shared" si="300"/>
        <v>-0.16400000000000001</v>
      </c>
      <c r="P921" s="32"/>
      <c r="Q921" s="42"/>
      <c r="R921" s="32"/>
      <c r="S921" s="20"/>
    </row>
    <row r="922" spans="1:19">
      <c r="A922" s="10">
        <f>Weekly!B922</f>
        <v>1967.6303892929602</v>
      </c>
      <c r="B922" s="1">
        <f>Weekly!C922</f>
        <v>94.78</v>
      </c>
      <c r="C922" s="6"/>
      <c r="D922" s="14"/>
      <c r="F922" s="23">
        <f t="shared" si="296"/>
        <v>1973.4558851070783</v>
      </c>
      <c r="G922" s="23">
        <f t="shared" si="297"/>
        <v>1973.4689820685287</v>
      </c>
      <c r="H922" s="23">
        <f t="shared" si="298"/>
        <v>104.4</v>
      </c>
      <c r="I922" s="23">
        <f t="shared" si="292"/>
        <v>105.23</v>
      </c>
      <c r="J922" s="23">
        <f t="shared" si="293"/>
        <v>105.90055555555556</v>
      </c>
      <c r="K922" s="23">
        <f t="shared" si="294"/>
        <v>-0.63319361455452805</v>
      </c>
      <c r="L922" s="54">
        <f t="shared" si="299"/>
        <v>-1.4169477654613072</v>
      </c>
      <c r="M922" s="24"/>
      <c r="N922" s="32">
        <f t="shared" si="295"/>
        <v>-0.98611252281518891</v>
      </c>
      <c r="O922" s="32">
        <f t="shared" si="300"/>
        <v>-0.16400000000000001</v>
      </c>
      <c r="P922" s="32"/>
      <c r="Q922" s="42"/>
      <c r="R922" s="32"/>
      <c r="S922" s="20"/>
    </row>
    <row r="923" spans="1:19">
      <c r="A923" s="10">
        <f>Weekly!B923</f>
        <v>1967.6495542484702</v>
      </c>
      <c r="B923" s="1">
        <f>Weekly!C923</f>
        <v>92.7</v>
      </c>
      <c r="C923" s="6"/>
      <c r="D923" s="14"/>
      <c r="F923" s="23">
        <f t="shared" si="296"/>
        <v>1973.4820790299789</v>
      </c>
      <c r="G923" s="23">
        <f t="shared" si="297"/>
        <v>1973.4951759914293</v>
      </c>
      <c r="H923" s="23">
        <f t="shared" si="298"/>
        <v>104.26</v>
      </c>
      <c r="I923" s="23">
        <f t="shared" si="292"/>
        <v>103.78166666666668</v>
      </c>
      <c r="J923" s="23">
        <f t="shared" si="293"/>
        <v>105.61833333333333</v>
      </c>
      <c r="K923" s="23">
        <f t="shared" si="294"/>
        <v>-1.7389657729876218</v>
      </c>
      <c r="L923" s="54">
        <f t="shared" si="299"/>
        <v>-1.2860772277540122</v>
      </c>
      <c r="M923" s="24"/>
      <c r="N923" s="32">
        <f t="shared" si="295"/>
        <v>-0.64865276955712348</v>
      </c>
      <c r="O923" s="32">
        <f t="shared" si="300"/>
        <v>-0.16400000000000001</v>
      </c>
      <c r="P923" s="32"/>
      <c r="Q923" s="42"/>
      <c r="R923" s="32"/>
      <c r="S923" s="20"/>
    </row>
    <row r="924" spans="1:19">
      <c r="A924" s="10">
        <f>Weekly!B924</f>
        <v>1967.6687192039801</v>
      </c>
      <c r="B924" s="1">
        <f>Weekly!C924</f>
        <v>93.68</v>
      </c>
      <c r="C924" s="6"/>
      <c r="D924" s="14"/>
      <c r="F924" s="23">
        <f t="shared" si="296"/>
        <v>1973.5082729528795</v>
      </c>
      <c r="G924" s="23">
        <f t="shared" si="297"/>
        <v>1973.5213699143299</v>
      </c>
      <c r="H924" s="23">
        <f t="shared" si="298"/>
        <v>102.685</v>
      </c>
      <c r="I924" s="23">
        <f t="shared" si="292"/>
        <v>104.69499999999999</v>
      </c>
      <c r="J924" s="23">
        <f t="shared" si="293"/>
        <v>105.21944444444446</v>
      </c>
      <c r="K924" s="23">
        <f t="shared" si="294"/>
        <v>-0.49842920879645813</v>
      </c>
      <c r="L924" s="54">
        <f t="shared" si="299"/>
        <v>-2.408722511153949</v>
      </c>
      <c r="M924" s="24"/>
      <c r="N924" s="32">
        <f t="shared" si="295"/>
        <v>-7.6811764530378621E-3</v>
      </c>
      <c r="O924" s="32">
        <f t="shared" si="300"/>
        <v>-0.16400000000000001</v>
      </c>
      <c r="P924" s="32"/>
      <c r="Q924" s="42"/>
      <c r="R924" s="32"/>
      <c r="S924" s="20"/>
    </row>
    <row r="925" spans="1:19">
      <c r="A925" s="10">
        <f>Weekly!B925</f>
        <v>1967.6878841594901</v>
      </c>
      <c r="B925" s="1">
        <f>Weekly!C925</f>
        <v>94.36</v>
      </c>
      <c r="C925" s="6"/>
      <c r="D925" s="14"/>
      <c r="F925" s="23">
        <f t="shared" si="296"/>
        <v>1973.53446687578</v>
      </c>
      <c r="G925" s="23">
        <f t="shared" si="297"/>
        <v>1973.5475638372304</v>
      </c>
      <c r="H925" s="23">
        <f t="shared" si="298"/>
        <v>107.14</v>
      </c>
      <c r="I925" s="23">
        <f t="shared" si="292"/>
        <v>106.47166666666665</v>
      </c>
      <c r="J925" s="23">
        <f t="shared" si="293"/>
        <v>104.96277777777779</v>
      </c>
      <c r="K925" s="23">
        <f t="shared" si="294"/>
        <v>1.4375466435190942</v>
      </c>
      <c r="L925" s="54">
        <f t="shared" si="299"/>
        <v>2.0742803004239585</v>
      </c>
      <c r="M925" s="24"/>
      <c r="N925" s="32">
        <f t="shared" si="295"/>
        <v>0.63688452448016442</v>
      </c>
      <c r="O925" s="32">
        <f t="shared" si="300"/>
        <v>-0.16400000000000001</v>
      </c>
      <c r="P925" s="32"/>
      <c r="Q925" s="42"/>
      <c r="R925" s="32"/>
      <c r="S925" s="20"/>
    </row>
    <row r="926" spans="1:19">
      <c r="A926" s="10">
        <f>Weekly!B926</f>
        <v>1967.707049115</v>
      </c>
      <c r="B926" s="1">
        <f>Weekly!C926</f>
        <v>96.27</v>
      </c>
      <c r="C926" s="6"/>
      <c r="D926" s="14"/>
      <c r="F926" s="23">
        <f t="shared" si="296"/>
        <v>1973.5606607986806</v>
      </c>
      <c r="G926" s="23">
        <f t="shared" si="297"/>
        <v>1973.573757760131</v>
      </c>
      <c r="H926" s="23">
        <f t="shared" si="298"/>
        <v>109.59</v>
      </c>
      <c r="I926" s="23">
        <f t="shared" si="292"/>
        <v>107.45333333333333</v>
      </c>
      <c r="J926" s="23">
        <f t="shared" si="293"/>
        <v>104.68222222222224</v>
      </c>
      <c r="K926" s="23">
        <f t="shared" si="294"/>
        <v>2.6471649648672102</v>
      </c>
      <c r="L926" s="54">
        <f t="shared" si="299"/>
        <v>4.6882628908654578</v>
      </c>
      <c r="M926" s="24"/>
      <c r="N926" s="32">
        <f t="shared" si="295"/>
        <v>0.98344487822831017</v>
      </c>
      <c r="O926" s="32">
        <f t="shared" si="300"/>
        <v>-0.16400000000000001</v>
      </c>
      <c r="P926" s="32"/>
      <c r="Q926" s="42"/>
      <c r="R926" s="32"/>
      <c r="S926" s="20"/>
    </row>
    <row r="927" spans="1:19">
      <c r="A927" s="10">
        <f>Weekly!B927</f>
        <v>1967.72621407051</v>
      </c>
      <c r="B927" s="1">
        <f>Weekly!C927</f>
        <v>97</v>
      </c>
      <c r="C927" s="6"/>
      <c r="D927" s="14"/>
      <c r="F927" s="23">
        <f t="shared" si="296"/>
        <v>1973.5868547215812</v>
      </c>
      <c r="G927" s="23">
        <f t="shared" si="297"/>
        <v>1973.5999516830316</v>
      </c>
      <c r="H927" s="23">
        <f t="shared" si="298"/>
        <v>105.63</v>
      </c>
      <c r="I927" s="23">
        <f t="shared" ref="I927:I990" si="301">AVERAGE(H926:H928)</f>
        <v>105.84333333333332</v>
      </c>
      <c r="J927" s="23">
        <f t="shared" ref="J927:J990" si="302">AVERAGE(H923:H931)</f>
        <v>104.68666666666667</v>
      </c>
      <c r="K927" s="23">
        <f t="shared" ref="K927:K990" si="303">100*((I927/J927)-1)</f>
        <v>1.1048844169903704</v>
      </c>
      <c r="L927" s="54">
        <f t="shared" si="299"/>
        <v>0.90110170031203474</v>
      </c>
      <c r="M927" s="24"/>
      <c r="N927" s="32">
        <f t="shared" si="295"/>
        <v>0.86984044368445057</v>
      </c>
      <c r="O927" s="32">
        <f t="shared" si="300"/>
        <v>-0.16400000000000001</v>
      </c>
      <c r="P927" s="32"/>
      <c r="Q927" s="42"/>
      <c r="R927" s="32"/>
      <c r="S927" s="20"/>
    </row>
    <row r="928" spans="1:19">
      <c r="A928" s="10">
        <f>Weekly!B928</f>
        <v>1967.7453790260199</v>
      </c>
      <c r="B928" s="1">
        <f>Weekly!C928</f>
        <v>96.71</v>
      </c>
      <c r="C928" s="6"/>
      <c r="D928" s="14"/>
      <c r="F928" s="23">
        <f t="shared" si="296"/>
        <v>1973.6130486444818</v>
      </c>
      <c r="G928" s="23">
        <f t="shared" si="297"/>
        <v>1973.6261456059322</v>
      </c>
      <c r="H928" s="23">
        <f t="shared" si="298"/>
        <v>102.31</v>
      </c>
      <c r="I928" s="23">
        <f t="shared" si="301"/>
        <v>103.18666666666667</v>
      </c>
      <c r="J928" s="23">
        <f t="shared" si="302"/>
        <v>105.08166666666668</v>
      </c>
      <c r="K928" s="23">
        <f t="shared" si="303"/>
        <v>-1.8033592919792674</v>
      </c>
      <c r="L928" s="54">
        <f t="shared" si="299"/>
        <v>-2.637631048866762</v>
      </c>
      <c r="M928" s="24"/>
      <c r="N928" s="32">
        <f t="shared" si="295"/>
        <v>0.34922799834399715</v>
      </c>
      <c r="O928" s="32">
        <f t="shared" si="300"/>
        <v>-0.16400000000000001</v>
      </c>
      <c r="P928" s="32"/>
      <c r="Q928" s="42"/>
      <c r="R928" s="32"/>
      <c r="S928" s="20"/>
    </row>
    <row r="929" spans="1:19">
      <c r="A929" s="10">
        <f>Weekly!B929</f>
        <v>1967.7645439815299</v>
      </c>
      <c r="B929" s="1">
        <f>Weekly!C929</f>
        <v>97.26</v>
      </c>
      <c r="C929" s="6"/>
      <c r="D929" s="14"/>
      <c r="F929" s="23">
        <f t="shared" si="296"/>
        <v>1973.6392425673823</v>
      </c>
      <c r="G929" s="23">
        <f t="shared" si="297"/>
        <v>1973.6523395288327</v>
      </c>
      <c r="H929" s="23">
        <f t="shared" si="298"/>
        <v>101.62</v>
      </c>
      <c r="I929" s="23">
        <f t="shared" si="301"/>
        <v>102.81166666666667</v>
      </c>
      <c r="J929" s="23">
        <f t="shared" si="302"/>
        <v>105.87777777777778</v>
      </c>
      <c r="K929" s="23">
        <f t="shared" si="303"/>
        <v>-2.8958967362787247</v>
      </c>
      <c r="L929" s="54">
        <f t="shared" si="299"/>
        <v>-4.021408332458809</v>
      </c>
      <c r="M929" s="24"/>
      <c r="N929" s="32">
        <f t="shared" si="295"/>
        <v>-0.33479210865725345</v>
      </c>
      <c r="O929" s="32">
        <f t="shared" si="300"/>
        <v>-0.16400000000000001</v>
      </c>
      <c r="P929" s="32"/>
      <c r="Q929" s="42"/>
      <c r="R929" s="32"/>
      <c r="S929" s="20"/>
    </row>
    <row r="930" spans="1:19">
      <c r="A930" s="10">
        <f>Weekly!B930</f>
        <v>1967.7837089370398</v>
      </c>
      <c r="B930" s="1">
        <f>Weekly!C930</f>
        <v>96</v>
      </c>
      <c r="C930" s="6"/>
      <c r="D930" s="14"/>
      <c r="F930" s="23">
        <f t="shared" si="296"/>
        <v>1973.6654364902829</v>
      </c>
      <c r="G930" s="23">
        <f t="shared" si="297"/>
        <v>1973.6785334517333</v>
      </c>
      <c r="H930" s="23">
        <f t="shared" si="298"/>
        <v>104.505</v>
      </c>
      <c r="I930" s="23">
        <f t="shared" si="301"/>
        <v>103.52166666666666</v>
      </c>
      <c r="J930" s="23">
        <f t="shared" si="302"/>
        <v>106.35555555555555</v>
      </c>
      <c r="K930" s="23">
        <f t="shared" si="303"/>
        <v>-2.6645424153781905</v>
      </c>
      <c r="L930" s="54">
        <f t="shared" si="299"/>
        <v>-1.7399707480150517</v>
      </c>
      <c r="M930" s="24"/>
      <c r="N930" s="32">
        <f t="shared" si="295"/>
        <v>-0.86215926721918379</v>
      </c>
      <c r="O930" s="32">
        <f t="shared" si="300"/>
        <v>-0.16400000000000001</v>
      </c>
      <c r="P930" s="32"/>
      <c r="Q930" s="42"/>
      <c r="R930" s="32"/>
      <c r="S930" s="20"/>
    </row>
    <row r="931" spans="1:19">
      <c r="A931" s="10">
        <f>Weekly!B931</f>
        <v>1967.8028738925498</v>
      </c>
      <c r="B931" s="1">
        <f>Weekly!C931</f>
        <v>95.38</v>
      </c>
      <c r="C931" s="6"/>
      <c r="D931" s="14"/>
      <c r="F931" s="23">
        <f t="shared" si="296"/>
        <v>1973.6916304131835</v>
      </c>
      <c r="G931" s="23">
        <f t="shared" si="297"/>
        <v>1973.7047273746339</v>
      </c>
      <c r="H931" s="23">
        <f t="shared" si="298"/>
        <v>104.44</v>
      </c>
      <c r="I931" s="23">
        <f t="shared" si="301"/>
        <v>105.58666666666666</v>
      </c>
      <c r="J931" s="23">
        <f t="shared" si="302"/>
        <v>106.48999999999998</v>
      </c>
      <c r="K931" s="23">
        <f t="shared" si="303"/>
        <v>-0.84827996368984637</v>
      </c>
      <c r="L931" s="54">
        <f t="shared" si="299"/>
        <v>-1.9250633862334388</v>
      </c>
      <c r="M931" s="24"/>
      <c r="N931" s="32">
        <f t="shared" si="295"/>
        <v>-0.98611252281925188</v>
      </c>
      <c r="O931" s="32">
        <f t="shared" si="300"/>
        <v>-0.16400000000000001</v>
      </c>
      <c r="P931" s="32"/>
      <c r="Q931" s="42"/>
      <c r="R931" s="32"/>
      <c r="S931" s="20"/>
    </row>
    <row r="932" spans="1:19">
      <c r="A932" s="10">
        <f>Weekly!B932</f>
        <v>1967.8220388480597</v>
      </c>
      <c r="B932" s="1">
        <f>Weekly!C932</f>
        <v>94.96</v>
      </c>
      <c r="C932" s="6"/>
      <c r="D932" s="14"/>
      <c r="F932" s="23">
        <f t="shared" si="296"/>
        <v>1973.717824336084</v>
      </c>
      <c r="G932" s="23">
        <f t="shared" si="297"/>
        <v>1973.7309212975345</v>
      </c>
      <c r="H932" s="23">
        <f t="shared" si="298"/>
        <v>107.815</v>
      </c>
      <c r="I932" s="23">
        <f t="shared" si="301"/>
        <v>107.36833333333334</v>
      </c>
      <c r="J932" s="23">
        <f t="shared" si="302"/>
        <v>106.64999999999999</v>
      </c>
      <c r="K932" s="23">
        <f t="shared" si="303"/>
        <v>0.67354274105331235</v>
      </c>
      <c r="L932" s="54">
        <f t="shared" si="299"/>
        <v>1.0923581809657801</v>
      </c>
      <c r="M932" s="24"/>
      <c r="N932" s="32">
        <f t="shared" si="295"/>
        <v>-0.64865276957574292</v>
      </c>
      <c r="O932" s="32">
        <f t="shared" si="300"/>
        <v>-0.16400000000000001</v>
      </c>
      <c r="P932" s="32"/>
      <c r="Q932" s="42"/>
      <c r="R932" s="32"/>
      <c r="S932" s="20"/>
    </row>
    <row r="933" spans="1:19">
      <c r="A933" s="10">
        <f>Weekly!B933</f>
        <v>1967.8412038035697</v>
      </c>
      <c r="B933" s="1">
        <f>Weekly!C933</f>
        <v>91.78</v>
      </c>
      <c r="C933" s="6"/>
      <c r="D933" s="14"/>
      <c r="F933" s="23">
        <f t="shared" si="296"/>
        <v>1973.7440182589846</v>
      </c>
      <c r="G933" s="23">
        <f t="shared" si="297"/>
        <v>1973.757115220435</v>
      </c>
      <c r="H933" s="23">
        <f t="shared" si="298"/>
        <v>109.85</v>
      </c>
      <c r="I933" s="23">
        <f t="shared" si="301"/>
        <v>109.70166666666667</v>
      </c>
      <c r="J933" s="23">
        <f t="shared" si="302"/>
        <v>106.98222222222222</v>
      </c>
      <c r="K933" s="23">
        <f t="shared" si="303"/>
        <v>2.5419592040214489</v>
      </c>
      <c r="L933" s="54">
        <f t="shared" si="299"/>
        <v>2.6806115242407946</v>
      </c>
      <c r="M933" s="24"/>
      <c r="N933" s="32">
        <f t="shared" si="295"/>
        <v>-7.6811764775013714E-3</v>
      </c>
      <c r="O933" s="32">
        <f t="shared" si="300"/>
        <v>-0.16400000000000001</v>
      </c>
      <c r="P933" s="32"/>
      <c r="Q933" s="42"/>
      <c r="R933" s="32"/>
      <c r="S933" s="20"/>
    </row>
    <row r="934" spans="1:19">
      <c r="A934" s="10">
        <f>Weekly!B934</f>
        <v>1967.8603687590796</v>
      </c>
      <c r="B934" s="1">
        <f>Weekly!C934</f>
        <v>92.21</v>
      </c>
      <c r="C934" s="6"/>
      <c r="D934" s="14"/>
      <c r="F934" s="23">
        <f t="shared" si="296"/>
        <v>1973.7702121818852</v>
      </c>
      <c r="G934" s="23">
        <f t="shared" si="297"/>
        <v>1973.7833091433356</v>
      </c>
      <c r="H934" s="23">
        <f t="shared" si="298"/>
        <v>111.44</v>
      </c>
      <c r="I934" s="23">
        <f t="shared" si="301"/>
        <v>110.69666666666666</v>
      </c>
      <c r="J934" s="23">
        <f t="shared" si="302"/>
        <v>106.98666666666664</v>
      </c>
      <c r="K934" s="23">
        <f t="shared" si="303"/>
        <v>3.4677218344965288</v>
      </c>
      <c r="L934" s="54">
        <f t="shared" si="299"/>
        <v>4.162512462612189</v>
      </c>
      <c r="M934" s="24"/>
      <c r="N934" s="32">
        <f t="shared" si="295"/>
        <v>0.63688452446139121</v>
      </c>
      <c r="O934" s="32">
        <f t="shared" si="300"/>
        <v>-0.16400000000000001</v>
      </c>
      <c r="P934" s="32"/>
      <c r="Q934" s="42"/>
      <c r="R934" s="32"/>
      <c r="S934" s="20"/>
    </row>
    <row r="935" spans="1:19">
      <c r="A935" s="10">
        <f>Weekly!B935</f>
        <v>1967.8795337145896</v>
      </c>
      <c r="B935" s="1">
        <f>Weekly!C935</f>
        <v>92.82</v>
      </c>
      <c r="C935" s="6"/>
      <c r="D935" s="14"/>
      <c r="F935" s="23">
        <f t="shared" si="296"/>
        <v>1973.7964061047858</v>
      </c>
      <c r="G935" s="23">
        <f t="shared" si="297"/>
        <v>1973.8095030662362</v>
      </c>
      <c r="H935" s="23">
        <f t="shared" si="298"/>
        <v>110.8</v>
      </c>
      <c r="I935" s="23">
        <f t="shared" si="301"/>
        <v>109.77</v>
      </c>
      <c r="J935" s="23">
        <f t="shared" si="302"/>
        <v>106.03722222222221</v>
      </c>
      <c r="K935" s="23">
        <f t="shared" si="303"/>
        <v>3.5202523222977344</v>
      </c>
      <c r="L935" s="54">
        <f t="shared" si="299"/>
        <v>4.4916093405355628</v>
      </c>
      <c r="M935" s="24"/>
      <c r="N935" s="32">
        <f t="shared" si="295"/>
        <v>0.98344487822387705</v>
      </c>
      <c r="O935" s="32">
        <f t="shared" si="300"/>
        <v>-0.16400000000000001</v>
      </c>
      <c r="P935" s="32"/>
      <c r="Q935" s="42"/>
      <c r="R935" s="32"/>
      <c r="S935" s="20"/>
    </row>
    <row r="936" spans="1:19">
      <c r="A936" s="10">
        <f>Weekly!B936</f>
        <v>1967.8986986700995</v>
      </c>
      <c r="B936" s="1">
        <f>Weekly!C936</f>
        <v>93.9</v>
      </c>
      <c r="C936" s="6"/>
      <c r="D936" s="14"/>
      <c r="F936" s="23">
        <f t="shared" si="296"/>
        <v>1973.8226000276863</v>
      </c>
      <c r="G936" s="23">
        <f t="shared" si="297"/>
        <v>1973.8356969891367</v>
      </c>
      <c r="H936" s="23">
        <f t="shared" si="298"/>
        <v>107.07</v>
      </c>
      <c r="I936" s="23">
        <f t="shared" si="301"/>
        <v>107.72333333333334</v>
      </c>
      <c r="J936" s="23">
        <f t="shared" si="302"/>
        <v>105.1561111111111</v>
      </c>
      <c r="K936" s="23">
        <f t="shared" si="303"/>
        <v>2.4413438221480455</v>
      </c>
      <c r="L936" s="54">
        <f t="shared" si="299"/>
        <v>1.8200453294308527</v>
      </c>
      <c r="M936" s="24"/>
      <c r="N936" s="32">
        <f t="shared" si="295"/>
        <v>0.86984044369651958</v>
      </c>
      <c r="O936" s="32">
        <f t="shared" si="300"/>
        <v>-0.16400000000000001</v>
      </c>
      <c r="P936" s="32"/>
      <c r="Q936" s="42"/>
      <c r="R936" s="32"/>
      <c r="S936" s="20"/>
    </row>
    <row r="937" spans="1:19">
      <c r="A937" s="10">
        <f>Weekly!B937</f>
        <v>1967.9178636256095</v>
      </c>
      <c r="B937" s="1">
        <f>Weekly!C937</f>
        <v>94.5</v>
      </c>
      <c r="C937" s="6"/>
      <c r="D937" s="14"/>
      <c r="F937" s="23">
        <f t="shared" si="296"/>
        <v>1973.8487939505869</v>
      </c>
      <c r="G937" s="23">
        <f t="shared" si="297"/>
        <v>1973.8618909120373</v>
      </c>
      <c r="H937" s="23">
        <f t="shared" si="298"/>
        <v>105.3</v>
      </c>
      <c r="I937" s="23">
        <f t="shared" si="301"/>
        <v>104.67666666666666</v>
      </c>
      <c r="J937" s="23">
        <f t="shared" si="302"/>
        <v>103.55611111111109</v>
      </c>
      <c r="K937" s="23">
        <f t="shared" si="303"/>
        <v>1.0820757399370384</v>
      </c>
      <c r="L937" s="54">
        <f t="shared" si="299"/>
        <v>1.6840038411811253</v>
      </c>
      <c r="M937" s="24"/>
      <c r="N937" s="32">
        <f t="shared" si="295"/>
        <v>0.34922799836692103</v>
      </c>
      <c r="O937" s="32">
        <f t="shared" si="300"/>
        <v>-0.16400000000000001</v>
      </c>
      <c r="P937" s="32"/>
      <c r="Q937" s="42"/>
      <c r="R937" s="32"/>
      <c r="S937" s="20"/>
    </row>
    <row r="938" spans="1:19">
      <c r="A938" s="10">
        <f>Weekly!B938</f>
        <v>1967.9370285811194</v>
      </c>
      <c r="B938" s="1">
        <f>Weekly!C938</f>
        <v>95.42</v>
      </c>
      <c r="C938" s="6"/>
      <c r="D938" s="14"/>
      <c r="F938" s="23">
        <f t="shared" si="296"/>
        <v>1973.8749878734875</v>
      </c>
      <c r="G938" s="23">
        <f t="shared" si="297"/>
        <v>1973.8880848349379</v>
      </c>
      <c r="H938" s="23">
        <f t="shared" si="298"/>
        <v>101.66</v>
      </c>
      <c r="I938" s="23">
        <f t="shared" si="301"/>
        <v>100.97333333333331</v>
      </c>
      <c r="J938" s="23">
        <f t="shared" si="302"/>
        <v>102.18833333333333</v>
      </c>
      <c r="K938" s="23">
        <f t="shared" si="303"/>
        <v>-1.1889811296136421</v>
      </c>
      <c r="L938" s="54">
        <f t="shared" si="299"/>
        <v>-0.51701922920098786</v>
      </c>
      <c r="M938" s="24"/>
      <c r="N938" s="32">
        <f t="shared" si="295"/>
        <v>-0.33479210863430814</v>
      </c>
      <c r="O938" s="32">
        <f t="shared" si="300"/>
        <v>-0.16400000000000001</v>
      </c>
      <c r="P938" s="32"/>
      <c r="Q938" s="42"/>
      <c r="R938" s="32"/>
      <c r="S938" s="20"/>
    </row>
    <row r="939" spans="1:19">
      <c r="A939" s="10">
        <f>Weekly!B939</f>
        <v>1967.9561935366294</v>
      </c>
      <c r="B939" s="1">
        <f>Weekly!C939</f>
        <v>95.03</v>
      </c>
      <c r="C939" s="6"/>
      <c r="D939" s="14"/>
      <c r="F939" s="23">
        <f t="shared" si="296"/>
        <v>1973.9011817963881</v>
      </c>
      <c r="G939" s="23">
        <f t="shared" si="297"/>
        <v>1973.9142787578385</v>
      </c>
      <c r="H939" s="23">
        <f t="shared" si="298"/>
        <v>95.96</v>
      </c>
      <c r="I939" s="23">
        <f t="shared" si="301"/>
        <v>98.043333333333337</v>
      </c>
      <c r="J939" s="23">
        <f t="shared" si="302"/>
        <v>100.50388888888888</v>
      </c>
      <c r="K939" s="23">
        <f t="shared" si="303"/>
        <v>-2.448219250775252</v>
      </c>
      <c r="L939" s="54">
        <f t="shared" si="299"/>
        <v>-4.5211075303885355</v>
      </c>
      <c r="M939" s="24"/>
      <c r="N939" s="32">
        <f t="shared" si="295"/>
        <v>-0.86215926720678926</v>
      </c>
      <c r="O939" s="32">
        <f t="shared" si="300"/>
        <v>-0.16400000000000001</v>
      </c>
      <c r="P939" s="32"/>
      <c r="Q939" s="42"/>
      <c r="R939" s="32"/>
      <c r="S939" s="20"/>
    </row>
    <row r="940" spans="1:19">
      <c r="A940" s="10">
        <f>Weekly!B940</f>
        <v>1967.9753584921393</v>
      </c>
      <c r="B940" s="1">
        <f>Weekly!C940</f>
        <v>95.2</v>
      </c>
      <c r="C940" s="6"/>
      <c r="D940" s="14"/>
      <c r="F940" s="23">
        <f t="shared" si="296"/>
        <v>1973.9273757192886</v>
      </c>
      <c r="G940" s="23">
        <f t="shared" si="297"/>
        <v>1973.940472680739</v>
      </c>
      <c r="H940" s="23">
        <f t="shared" si="298"/>
        <v>96.51</v>
      </c>
      <c r="I940" s="23">
        <f t="shared" si="301"/>
        <v>95.295000000000002</v>
      </c>
      <c r="J940" s="23">
        <f t="shared" si="302"/>
        <v>98.810555555555538</v>
      </c>
      <c r="K940" s="23">
        <f t="shared" si="303"/>
        <v>-3.5578744960895858</v>
      </c>
      <c r="L940" s="54">
        <f t="shared" si="299"/>
        <v>-2.3282487813380048</v>
      </c>
      <c r="M940" s="24"/>
      <c r="N940" s="32">
        <f t="shared" si="295"/>
        <v>-0.98611252282331485</v>
      </c>
      <c r="O940" s="32">
        <f t="shared" si="300"/>
        <v>-0.16400000000000001</v>
      </c>
      <c r="P940" s="32"/>
      <c r="Q940" s="42"/>
      <c r="R940" s="32"/>
      <c r="S940" s="20"/>
    </row>
    <row r="941" spans="1:19">
      <c r="A941" s="10">
        <f>Weekly!B941</f>
        <v>1967.9945234476493</v>
      </c>
      <c r="B941" s="1">
        <f>Weekly!C941</f>
        <v>96.47</v>
      </c>
      <c r="C941" s="6"/>
      <c r="D941" s="14"/>
      <c r="F941" s="23">
        <f t="shared" si="296"/>
        <v>1973.9535696421892</v>
      </c>
      <c r="G941" s="23">
        <f t="shared" si="297"/>
        <v>1973.9666666036396</v>
      </c>
      <c r="H941" s="23">
        <f t="shared" si="298"/>
        <v>93.415000000000006</v>
      </c>
      <c r="I941" s="23">
        <f t="shared" si="301"/>
        <v>95.821666666666673</v>
      </c>
      <c r="J941" s="23">
        <f t="shared" si="302"/>
        <v>97.650555555555542</v>
      </c>
      <c r="K941" s="23">
        <f t="shared" si="303"/>
        <v>-1.8728914326026302</v>
      </c>
      <c r="L941" s="54">
        <f t="shared" si="299"/>
        <v>-4.33746181110648</v>
      </c>
      <c r="M941" s="24"/>
      <c r="N941" s="32">
        <f t="shared" si="295"/>
        <v>-0.64865276959436224</v>
      </c>
      <c r="O941" s="32">
        <f t="shared" si="300"/>
        <v>-0.16400000000000001</v>
      </c>
      <c r="P941" s="32"/>
      <c r="Q941" s="42"/>
      <c r="R941" s="32"/>
      <c r="S941" s="20"/>
    </row>
    <row r="942" spans="1:19">
      <c r="A942" s="10">
        <f>Weekly!B942</f>
        <v>1968.0136884031592</v>
      </c>
      <c r="B942" s="1">
        <f>Weekly!C942</f>
        <v>95.94</v>
      </c>
      <c r="C942" s="6"/>
      <c r="D942" s="14"/>
      <c r="F942" s="23">
        <f t="shared" si="296"/>
        <v>1973.9797635650898</v>
      </c>
      <c r="G942" s="23">
        <f t="shared" si="297"/>
        <v>1973.9928605265402</v>
      </c>
      <c r="H942" s="23">
        <f t="shared" si="298"/>
        <v>97.54</v>
      </c>
      <c r="I942" s="23">
        <f t="shared" si="301"/>
        <v>95.745000000000005</v>
      </c>
      <c r="J942" s="23">
        <f t="shared" si="302"/>
        <v>96.375555555555536</v>
      </c>
      <c r="K942" s="23">
        <f t="shared" si="303"/>
        <v>-0.65426917844541022</v>
      </c>
      <c r="L942" s="54">
        <f t="shared" si="299"/>
        <v>1.208236297816434</v>
      </c>
      <c r="M942" s="24"/>
      <c r="N942" s="32">
        <f t="shared" si="295"/>
        <v>-7.6811765018511974E-3</v>
      </c>
      <c r="O942" s="32">
        <f t="shared" si="300"/>
        <v>-0.16400000000000001</v>
      </c>
      <c r="P942" s="32"/>
      <c r="Q942" s="42"/>
      <c r="R942" s="32"/>
      <c r="S942" s="20"/>
    </row>
    <row r="943" spans="1:19">
      <c r="A943" s="10">
        <f>Weekly!B943</f>
        <v>1968.0328533586692</v>
      </c>
      <c r="B943" s="1">
        <f>Weekly!C943</f>
        <v>96.72</v>
      </c>
      <c r="C943" s="6"/>
      <c r="D943" s="14"/>
      <c r="F943" s="23">
        <f t="shared" si="296"/>
        <v>1974.0059574879904</v>
      </c>
      <c r="G943" s="23">
        <f t="shared" si="297"/>
        <v>1974.0190544494408</v>
      </c>
      <c r="H943" s="23">
        <f t="shared" si="298"/>
        <v>96.28</v>
      </c>
      <c r="I943" s="23">
        <f t="shared" si="301"/>
        <v>96.46</v>
      </c>
      <c r="J943" s="23">
        <f t="shared" si="302"/>
        <v>95.332222222222228</v>
      </c>
      <c r="K943" s="23">
        <f t="shared" si="303"/>
        <v>1.1829974708329916</v>
      </c>
      <c r="L943" s="54">
        <f t="shared" si="299"/>
        <v>0.99418408139955172</v>
      </c>
      <c r="M943" s="24"/>
      <c r="N943" s="32">
        <f t="shared" si="295"/>
        <v>0.63688452444253019</v>
      </c>
      <c r="O943" s="32">
        <f t="shared" si="300"/>
        <v>-0.16400000000000001</v>
      </c>
      <c r="P943" s="32"/>
      <c r="Q943" s="42"/>
      <c r="R943" s="32"/>
      <c r="S943" s="20"/>
    </row>
    <row r="944" spans="1:19">
      <c r="A944" s="10">
        <f>Weekly!B944</f>
        <v>1968.0520183141791</v>
      </c>
      <c r="B944" s="1">
        <f>Weekly!C944</f>
        <v>95.24</v>
      </c>
      <c r="C944" s="6"/>
      <c r="D944" s="14"/>
      <c r="F944" s="23">
        <f t="shared" si="296"/>
        <v>1974.0321514108909</v>
      </c>
      <c r="G944" s="23">
        <f t="shared" si="297"/>
        <v>1974.0452483723413</v>
      </c>
      <c r="H944" s="23">
        <f t="shared" si="298"/>
        <v>95.56</v>
      </c>
      <c r="I944" s="23">
        <f t="shared" si="301"/>
        <v>96.15666666666668</v>
      </c>
      <c r="J944" s="23">
        <f t="shared" si="302"/>
        <v>95.268888888888881</v>
      </c>
      <c r="K944" s="23">
        <f t="shared" si="303"/>
        <v>0.93186536353249139</v>
      </c>
      <c r="L944" s="54">
        <f t="shared" si="299"/>
        <v>0.30556786638988864</v>
      </c>
      <c r="M944" s="24"/>
      <c r="N944" s="32">
        <f t="shared" si="295"/>
        <v>0.98344487821944393</v>
      </c>
      <c r="O944" s="32">
        <f t="shared" si="300"/>
        <v>-0.16400000000000001</v>
      </c>
      <c r="P944" s="32"/>
      <c r="Q944" s="42"/>
      <c r="R944" s="32"/>
      <c r="S944" s="20"/>
    </row>
    <row r="945" spans="1:19">
      <c r="A945" s="10">
        <f>Weekly!B945</f>
        <v>1968.0711832696891</v>
      </c>
      <c r="B945" s="1">
        <f>Weekly!C945</f>
        <v>93.45</v>
      </c>
      <c r="C945" s="6"/>
      <c r="D945" s="14"/>
      <c r="F945" s="23">
        <f t="shared" si="296"/>
        <v>1974.0583453337915</v>
      </c>
      <c r="G945" s="23">
        <f t="shared" si="297"/>
        <v>1974.0714422952419</v>
      </c>
      <c r="H945" s="23">
        <f t="shared" si="298"/>
        <v>96.63</v>
      </c>
      <c r="I945" s="23">
        <f t="shared" si="301"/>
        <v>95.338333333333324</v>
      </c>
      <c r="J945" s="23">
        <f t="shared" si="302"/>
        <v>95.284999999999997</v>
      </c>
      <c r="K945" s="23">
        <f t="shared" si="303"/>
        <v>5.5972433576467751E-2</v>
      </c>
      <c r="L945" s="54">
        <f t="shared" si="299"/>
        <v>1.4115548092564323</v>
      </c>
      <c r="M945" s="24"/>
      <c r="N945" s="32">
        <f t="shared" si="295"/>
        <v>0.86984044370853253</v>
      </c>
      <c r="O945" s="32">
        <f t="shared" si="300"/>
        <v>-0.16400000000000001</v>
      </c>
      <c r="P945" s="32"/>
      <c r="Q945" s="42"/>
      <c r="R945" s="32"/>
      <c r="S945" s="20"/>
    </row>
    <row r="946" spans="1:19">
      <c r="A946" s="10">
        <f>Weekly!B946</f>
        <v>1968.090348225199</v>
      </c>
      <c r="B946" s="1">
        <f>Weekly!C946</f>
        <v>92.27</v>
      </c>
      <c r="C946" s="6"/>
      <c r="D946" s="14"/>
      <c r="F946" s="23">
        <f t="shared" si="296"/>
        <v>1974.0845392566921</v>
      </c>
      <c r="G946" s="23">
        <f t="shared" si="297"/>
        <v>1974.0976362181425</v>
      </c>
      <c r="H946" s="23">
        <f t="shared" si="298"/>
        <v>93.824999999999989</v>
      </c>
      <c r="I946" s="23">
        <f t="shared" si="301"/>
        <v>94.24166666666666</v>
      </c>
      <c r="J946" s="23">
        <f t="shared" si="302"/>
        <v>95.936666666666667</v>
      </c>
      <c r="K946" s="23">
        <f t="shared" si="303"/>
        <v>-1.7667905910149106</v>
      </c>
      <c r="L946" s="54">
        <f t="shared" si="299"/>
        <v>-2.2011048955908552</v>
      </c>
      <c r="M946" s="24"/>
      <c r="N946" s="32">
        <f t="shared" si="295"/>
        <v>0.34922799838973845</v>
      </c>
      <c r="O946" s="32">
        <f t="shared" si="300"/>
        <v>-0.16400000000000001</v>
      </c>
      <c r="P946" s="32"/>
      <c r="Q946" s="42"/>
      <c r="R946" s="32"/>
      <c r="S946" s="20"/>
    </row>
    <row r="947" spans="1:19">
      <c r="A947" s="10">
        <f>Weekly!B947</f>
        <v>1968.109513180709</v>
      </c>
      <c r="B947" s="1">
        <f>Weekly!C947</f>
        <v>89.86</v>
      </c>
      <c r="C947" s="6"/>
      <c r="D947" s="14"/>
      <c r="F947" s="23">
        <f t="shared" si="296"/>
        <v>1974.1107331795927</v>
      </c>
      <c r="G947" s="23">
        <f t="shared" si="297"/>
        <v>1974.1238301410431</v>
      </c>
      <c r="H947" s="23">
        <f t="shared" si="298"/>
        <v>92.27</v>
      </c>
      <c r="I947" s="23">
        <f t="shared" si="301"/>
        <v>93.828333333333319</v>
      </c>
      <c r="J947" s="23">
        <f t="shared" si="302"/>
        <v>95.906666666666666</v>
      </c>
      <c r="K947" s="23">
        <f t="shared" si="303"/>
        <v>-2.1670373974697732</v>
      </c>
      <c r="L947" s="54">
        <f t="shared" si="299"/>
        <v>-3.7918809954122112</v>
      </c>
      <c r="M947" s="24"/>
      <c r="N947" s="32">
        <f t="shared" si="295"/>
        <v>-0.33479210861125569</v>
      </c>
      <c r="O947" s="32">
        <f t="shared" si="300"/>
        <v>-0.16400000000000001</v>
      </c>
      <c r="P947" s="32"/>
      <c r="Q947" s="42"/>
      <c r="R947" s="32"/>
      <c r="S947" s="20"/>
    </row>
    <row r="948" spans="1:19">
      <c r="A948" s="10">
        <f>Weekly!B948</f>
        <v>1968.1286781362189</v>
      </c>
      <c r="B948" s="1">
        <f>Weekly!C948</f>
        <v>89.96</v>
      </c>
      <c r="C948" s="6"/>
      <c r="D948" s="14"/>
      <c r="F948" s="23">
        <f t="shared" si="296"/>
        <v>1974.1369271024932</v>
      </c>
      <c r="G948" s="23">
        <f t="shared" si="297"/>
        <v>1974.1500240639436</v>
      </c>
      <c r="H948" s="23">
        <f t="shared" si="298"/>
        <v>95.39</v>
      </c>
      <c r="I948" s="23">
        <f t="shared" si="301"/>
        <v>94.771666666666661</v>
      </c>
      <c r="J948" s="23">
        <f t="shared" si="302"/>
        <v>95.597222222222214</v>
      </c>
      <c r="K948" s="23">
        <f t="shared" si="303"/>
        <v>-0.86357692866482205</v>
      </c>
      <c r="L948" s="54">
        <f t="shared" si="299"/>
        <v>-0.21676594508207581</v>
      </c>
      <c r="M948" s="24"/>
      <c r="N948" s="32">
        <f t="shared" si="295"/>
        <v>-0.86215926719439473</v>
      </c>
      <c r="O948" s="32">
        <f t="shared" si="300"/>
        <v>-0.16400000000000001</v>
      </c>
      <c r="P948" s="32"/>
      <c r="Q948" s="42"/>
      <c r="R948" s="32"/>
      <c r="S948" s="20"/>
    </row>
    <row r="949" spans="1:19">
      <c r="A949" s="10">
        <f>Weekly!B949</f>
        <v>1968.1478430917289</v>
      </c>
      <c r="B949" s="1">
        <f>Weekly!C949</f>
        <v>90.89</v>
      </c>
      <c r="C949" s="6"/>
      <c r="D949" s="14"/>
      <c r="F949" s="23">
        <f t="shared" si="296"/>
        <v>1974.1631210253938</v>
      </c>
      <c r="G949" s="23">
        <f t="shared" si="297"/>
        <v>1974.1762179868442</v>
      </c>
      <c r="H949" s="23">
        <f t="shared" si="298"/>
        <v>96.655000000000001</v>
      </c>
      <c r="I949" s="23">
        <f t="shared" si="301"/>
        <v>97.108333333333348</v>
      </c>
      <c r="J949" s="23">
        <f t="shared" si="302"/>
        <v>95.214999999999989</v>
      </c>
      <c r="K949" s="23">
        <f t="shared" si="303"/>
        <v>1.9884822069352159</v>
      </c>
      <c r="L949" s="54">
        <f t="shared" si="299"/>
        <v>1.5123667489366222</v>
      </c>
      <c r="M949" s="24"/>
      <c r="N949" s="32">
        <f t="shared" si="295"/>
        <v>-0.98611252282735895</v>
      </c>
      <c r="O949" s="32">
        <f t="shared" si="300"/>
        <v>-0.16400000000000001</v>
      </c>
      <c r="P949" s="32"/>
      <c r="Q949" s="42"/>
      <c r="R949" s="32"/>
      <c r="S949" s="20"/>
    </row>
    <row r="950" spans="1:19">
      <c r="A950" s="10">
        <f>Weekly!B950</f>
        <v>1968.1670080472388</v>
      </c>
      <c r="B950" s="1">
        <f>Weekly!C950</f>
        <v>89.11</v>
      </c>
      <c r="C950" s="6"/>
      <c r="D950" s="14"/>
      <c r="F950" s="23">
        <f t="shared" si="296"/>
        <v>1974.1893149482944</v>
      </c>
      <c r="G950" s="23">
        <f t="shared" si="297"/>
        <v>1974.2024119097448</v>
      </c>
      <c r="H950" s="23">
        <f t="shared" si="298"/>
        <v>99.28</v>
      </c>
      <c r="I950" s="23">
        <f t="shared" si="301"/>
        <v>97.734999999999999</v>
      </c>
      <c r="J950" s="23">
        <f t="shared" si="302"/>
        <v>94.696666666666658</v>
      </c>
      <c r="K950" s="23">
        <f t="shared" si="303"/>
        <v>3.2084902671688731</v>
      </c>
      <c r="L950" s="54">
        <f t="shared" si="299"/>
        <v>4.840015488049576</v>
      </c>
      <c r="M950" s="24"/>
      <c r="N950" s="32">
        <f t="shared" si="295"/>
        <v>-0.64865276961289509</v>
      </c>
      <c r="O950" s="32">
        <f t="shared" si="300"/>
        <v>-0.16400000000000001</v>
      </c>
      <c r="P950" s="32"/>
      <c r="Q950" s="42"/>
      <c r="R950" s="32"/>
      <c r="S950" s="20"/>
    </row>
    <row r="951" spans="1:19">
      <c r="A951" s="10">
        <f>Weekly!B951</f>
        <v>1968.1861730027488</v>
      </c>
      <c r="B951" s="1">
        <f>Weekly!C951</f>
        <v>89.03</v>
      </c>
      <c r="C951" s="6"/>
      <c r="D951" s="14"/>
      <c r="F951" s="23">
        <f t="shared" si="296"/>
        <v>1974.215508871195</v>
      </c>
      <c r="G951" s="23">
        <f t="shared" si="297"/>
        <v>1974.2286058326454</v>
      </c>
      <c r="H951" s="23">
        <f t="shared" si="298"/>
        <v>97.27</v>
      </c>
      <c r="I951" s="23">
        <f t="shared" si="301"/>
        <v>96.681666666666672</v>
      </c>
      <c r="J951" s="23">
        <f t="shared" si="302"/>
        <v>94.415000000000006</v>
      </c>
      <c r="K951" s="23">
        <f t="shared" si="303"/>
        <v>2.4007484686402236</v>
      </c>
      <c r="L951" s="54">
        <f t="shared" si="299"/>
        <v>3.0238839167505027</v>
      </c>
      <c r="M951" s="24"/>
      <c r="N951" s="32">
        <f t="shared" si="295"/>
        <v>-7.6811765263147076E-3</v>
      </c>
      <c r="O951" s="32">
        <f t="shared" si="300"/>
        <v>-0.16400000000000001</v>
      </c>
      <c r="P951" s="32"/>
      <c r="Q951" s="42"/>
      <c r="R951" s="32"/>
      <c r="S951" s="20"/>
    </row>
    <row r="952" spans="1:19">
      <c r="A952" s="10">
        <f>Weekly!B952</f>
        <v>1968.2053379582587</v>
      </c>
      <c r="B952" s="1">
        <f>Weekly!C952</f>
        <v>89.1</v>
      </c>
      <c r="C952" s="6"/>
      <c r="D952" s="14"/>
      <c r="F952" s="23">
        <f t="shared" si="296"/>
        <v>1974.2417027940955</v>
      </c>
      <c r="G952" s="23">
        <f t="shared" si="297"/>
        <v>1974.2547997555459</v>
      </c>
      <c r="H952" s="23">
        <f t="shared" si="298"/>
        <v>93.495000000000005</v>
      </c>
      <c r="I952" s="23">
        <f t="shared" si="301"/>
        <v>94.295000000000002</v>
      </c>
      <c r="J952" s="23">
        <f t="shared" si="302"/>
        <v>94.326111111111118</v>
      </c>
      <c r="K952" s="23">
        <f t="shared" si="303"/>
        <v>-3.298250160496119E-2</v>
      </c>
      <c r="L952" s="54">
        <f t="shared" si="299"/>
        <v>-0.88110397144658403</v>
      </c>
      <c r="M952" s="24"/>
      <c r="N952" s="32">
        <f t="shared" si="295"/>
        <v>0.63688452442366927</v>
      </c>
      <c r="O952" s="32">
        <f t="shared" si="300"/>
        <v>-0.16400000000000001</v>
      </c>
      <c r="P952" s="32"/>
      <c r="Q952" s="42"/>
      <c r="R952" s="32"/>
      <c r="S952" s="20"/>
    </row>
    <row r="953" spans="1:19">
      <c r="A953" s="10">
        <f>Weekly!B953</f>
        <v>1968.2245029137687</v>
      </c>
      <c r="B953" s="1">
        <f>Weekly!C953</f>
        <v>88.42</v>
      </c>
      <c r="C953" s="6"/>
      <c r="D953" s="14"/>
      <c r="F953" s="23">
        <f t="shared" si="296"/>
        <v>1974.2678967169961</v>
      </c>
      <c r="G953" s="23">
        <f t="shared" si="297"/>
        <v>1974.2809936784465</v>
      </c>
      <c r="H953" s="23">
        <f t="shared" si="298"/>
        <v>92.12</v>
      </c>
      <c r="I953" s="23">
        <f t="shared" si="301"/>
        <v>92.526666666666685</v>
      </c>
      <c r="J953" s="23">
        <f t="shared" si="302"/>
        <v>93.548888888888882</v>
      </c>
      <c r="K953" s="23">
        <f t="shared" si="303"/>
        <v>-1.0927144452098414</v>
      </c>
      <c r="L953" s="54">
        <f t="shared" si="299"/>
        <v>-1.5274247571085753</v>
      </c>
      <c r="M953" s="24"/>
      <c r="N953" s="32">
        <f t="shared" si="295"/>
        <v>0.98344487821503146</v>
      </c>
      <c r="O953" s="32">
        <f t="shared" si="300"/>
        <v>-0.16400000000000001</v>
      </c>
      <c r="P953" s="32"/>
      <c r="Q953" s="42"/>
      <c r="R953" s="32"/>
      <c r="S953" s="20"/>
    </row>
    <row r="954" spans="1:19">
      <c r="A954" s="10">
        <f>Weekly!B954</f>
        <v>1968.2436678692786</v>
      </c>
      <c r="B954" s="1">
        <f>Weekly!C954</f>
        <v>90.2</v>
      </c>
      <c r="C954" s="6"/>
      <c r="D954" s="14"/>
      <c r="F954" s="23">
        <f t="shared" si="296"/>
        <v>1974.2940906398967</v>
      </c>
      <c r="G954" s="23">
        <f t="shared" si="297"/>
        <v>1974.3071876013471</v>
      </c>
      <c r="H954" s="23">
        <f t="shared" si="298"/>
        <v>91.965000000000003</v>
      </c>
      <c r="I954" s="23">
        <f t="shared" si="301"/>
        <v>91.791666666666671</v>
      </c>
      <c r="J954" s="23">
        <f t="shared" si="302"/>
        <v>92.507222222222211</v>
      </c>
      <c r="K954" s="23">
        <f t="shared" si="303"/>
        <v>-0.77351317915116402</v>
      </c>
      <c r="L954" s="54">
        <f t="shared" si="299"/>
        <v>-0.58614042146857281</v>
      </c>
      <c r="M954" s="24"/>
      <c r="N954" s="32">
        <f t="shared" si="295"/>
        <v>0.86984044372060154</v>
      </c>
      <c r="O954" s="32">
        <f t="shared" si="300"/>
        <v>-0.16400000000000001</v>
      </c>
      <c r="P954" s="32"/>
      <c r="Q954" s="42"/>
      <c r="R954" s="32"/>
      <c r="S954" s="20"/>
    </row>
    <row r="955" spans="1:19">
      <c r="A955" s="10">
        <f>Weekly!B955</f>
        <v>1968.2628328247886</v>
      </c>
      <c r="B955" s="1">
        <f>Weekly!C955</f>
        <v>93.29</v>
      </c>
      <c r="C955" s="6"/>
      <c r="D955" s="14"/>
      <c r="F955" s="23">
        <f t="shared" si="296"/>
        <v>1974.3202845627973</v>
      </c>
      <c r="G955" s="23">
        <f t="shared" si="297"/>
        <v>1974.3333815242477</v>
      </c>
      <c r="H955" s="23">
        <f t="shared" si="298"/>
        <v>91.29</v>
      </c>
      <c r="I955" s="23">
        <f t="shared" si="301"/>
        <v>91.575000000000003</v>
      </c>
      <c r="J955" s="23">
        <f t="shared" si="302"/>
        <v>91.759444444444441</v>
      </c>
      <c r="K955" s="23">
        <f t="shared" si="303"/>
        <v>-0.20100867606724915</v>
      </c>
      <c r="L955" s="54">
        <f t="shared" si="299"/>
        <v>-0.51160340746031485</v>
      </c>
      <c r="M955" s="24"/>
      <c r="N955" s="32">
        <f t="shared" si="295"/>
        <v>0.34922799841266233</v>
      </c>
      <c r="O955" s="32">
        <f t="shared" si="300"/>
        <v>-0.16400000000000001</v>
      </c>
      <c r="P955" s="32"/>
      <c r="Q955" s="42"/>
      <c r="R955" s="32"/>
      <c r="S955" s="20"/>
    </row>
    <row r="956" spans="1:19">
      <c r="A956" s="10">
        <f>Weekly!B956</f>
        <v>1968.2819977802985</v>
      </c>
      <c r="B956" s="1">
        <f>Weekly!C956</f>
        <v>96.53</v>
      </c>
      <c r="C956" s="6"/>
      <c r="D956" s="14"/>
      <c r="F956" s="23">
        <f t="shared" si="296"/>
        <v>1974.3464784856978</v>
      </c>
      <c r="G956" s="23">
        <f t="shared" si="297"/>
        <v>1974.3595754471482</v>
      </c>
      <c r="H956" s="23">
        <f t="shared" si="298"/>
        <v>91.47</v>
      </c>
      <c r="I956" s="23">
        <f t="shared" si="301"/>
        <v>90.384999999999991</v>
      </c>
      <c r="J956" s="23">
        <f t="shared" si="302"/>
        <v>90.882777777777775</v>
      </c>
      <c r="K956" s="23">
        <f t="shared" si="303"/>
        <v>-0.54771408835557756</v>
      </c>
      <c r="L956" s="54">
        <f t="shared" si="299"/>
        <v>0.64613146360696927</v>
      </c>
      <c r="M956" s="24"/>
      <c r="N956" s="32">
        <f t="shared" si="295"/>
        <v>-0.33479210858820324</v>
      </c>
      <c r="O956" s="32">
        <f t="shared" si="300"/>
        <v>-0.16400000000000001</v>
      </c>
      <c r="P956" s="32"/>
      <c r="Q956" s="42"/>
      <c r="R956" s="32"/>
      <c r="S956" s="20"/>
    </row>
    <row r="957" spans="1:19">
      <c r="A957" s="10">
        <f>Weekly!B957</f>
        <v>1968.3011627358085</v>
      </c>
      <c r="B957" s="1">
        <f>Weekly!C957</f>
        <v>95.85</v>
      </c>
      <c r="C957" s="6"/>
      <c r="D957" s="14"/>
      <c r="F957" s="23">
        <f t="shared" si="296"/>
        <v>1974.3726724085984</v>
      </c>
      <c r="G957" s="23">
        <f t="shared" si="297"/>
        <v>1974.3857693700488</v>
      </c>
      <c r="H957" s="23">
        <f t="shared" si="298"/>
        <v>88.394999999999996</v>
      </c>
      <c r="I957" s="23">
        <f t="shared" si="301"/>
        <v>89.048333333333332</v>
      </c>
      <c r="J957" s="23">
        <f t="shared" si="302"/>
        <v>90.05</v>
      </c>
      <c r="K957" s="23">
        <f t="shared" si="303"/>
        <v>-1.1123449935221186</v>
      </c>
      <c r="L957" s="54">
        <f t="shared" si="299"/>
        <v>-1.8378678511937863</v>
      </c>
      <c r="M957" s="24"/>
      <c r="N957" s="32">
        <f t="shared" si="295"/>
        <v>-0.86215926718205793</v>
      </c>
      <c r="O957" s="32">
        <f t="shared" si="300"/>
        <v>-0.16400000000000001</v>
      </c>
      <c r="P957" s="32"/>
      <c r="Q957" s="42"/>
      <c r="R957" s="32"/>
      <c r="S957" s="20"/>
    </row>
    <row r="958" spans="1:19">
      <c r="A958" s="10">
        <f>Weekly!B958</f>
        <v>1968.3203276913184</v>
      </c>
      <c r="B958" s="1">
        <f>Weekly!C958</f>
        <v>97.21</v>
      </c>
      <c r="C958" s="6"/>
      <c r="D958" s="14"/>
      <c r="F958" s="23">
        <f t="shared" si="296"/>
        <v>1974.398866331499</v>
      </c>
      <c r="G958" s="23">
        <f t="shared" si="297"/>
        <v>1974.4119632929494</v>
      </c>
      <c r="H958" s="23">
        <f t="shared" si="298"/>
        <v>87.28</v>
      </c>
      <c r="I958" s="23">
        <f t="shared" si="301"/>
        <v>89.408333333333346</v>
      </c>
      <c r="J958" s="23">
        <f t="shared" si="302"/>
        <v>89.081666666666649</v>
      </c>
      <c r="K958" s="23">
        <f t="shared" si="303"/>
        <v>0.36670470916204678</v>
      </c>
      <c r="L958" s="54">
        <f t="shared" si="299"/>
        <v>-2.0224887275720582</v>
      </c>
      <c r="M958" s="24"/>
      <c r="N958" s="32">
        <f t="shared" si="295"/>
        <v>-0.98611252283142192</v>
      </c>
      <c r="O958" s="32">
        <f t="shared" si="300"/>
        <v>-0.16400000000000001</v>
      </c>
      <c r="P958" s="32"/>
      <c r="Q958" s="42"/>
      <c r="R958" s="32"/>
      <c r="S958" s="20"/>
    </row>
    <row r="959" spans="1:19">
      <c r="A959" s="10">
        <f>Weekly!B959</f>
        <v>1968.3394926468284</v>
      </c>
      <c r="B959" s="1">
        <f>Weekly!C959</f>
        <v>98.66</v>
      </c>
      <c r="C959" s="6"/>
      <c r="D959" s="14"/>
      <c r="F959" s="23">
        <f t="shared" si="296"/>
        <v>1974.4250602543996</v>
      </c>
      <c r="G959" s="23">
        <f t="shared" si="297"/>
        <v>1974.43815721585</v>
      </c>
      <c r="H959" s="23">
        <f t="shared" si="298"/>
        <v>92.55</v>
      </c>
      <c r="I959" s="23">
        <f t="shared" si="301"/>
        <v>89.736666666666665</v>
      </c>
      <c r="J959" s="23">
        <f t="shared" si="302"/>
        <v>88.145555555555546</v>
      </c>
      <c r="K959" s="23">
        <f t="shared" si="303"/>
        <v>1.8050951078393052</v>
      </c>
      <c r="L959" s="54">
        <f t="shared" si="299"/>
        <v>4.9967856197451255</v>
      </c>
      <c r="M959" s="24"/>
      <c r="N959" s="32">
        <f t="shared" si="295"/>
        <v>-0.64865276963151441</v>
      </c>
      <c r="O959" s="32">
        <f t="shared" si="300"/>
        <v>-0.16400000000000001</v>
      </c>
      <c r="P959" s="32"/>
      <c r="Q959" s="42"/>
      <c r="R959" s="32"/>
      <c r="S959" s="20"/>
    </row>
    <row r="960" spans="1:19">
      <c r="A960" s="10">
        <f>Weekly!B960</f>
        <v>1968.3586576023383</v>
      </c>
      <c r="B960" s="1">
        <f>Weekly!C960</f>
        <v>98.5</v>
      </c>
      <c r="C960" s="6"/>
      <c r="D960" s="14"/>
      <c r="F960" s="23">
        <f t="shared" si="296"/>
        <v>1974.4512541773001</v>
      </c>
      <c r="G960" s="23">
        <f t="shared" si="297"/>
        <v>1974.4643511387505</v>
      </c>
      <c r="H960" s="23">
        <f t="shared" si="298"/>
        <v>89.38</v>
      </c>
      <c r="I960" s="23">
        <f t="shared" si="301"/>
        <v>89.31</v>
      </c>
      <c r="J960" s="23">
        <f t="shared" si="302"/>
        <v>87.157777777777767</v>
      </c>
      <c r="K960" s="23">
        <f t="shared" si="303"/>
        <v>2.4693404043752309</v>
      </c>
      <c r="L960" s="54">
        <f t="shared" si="299"/>
        <v>2.5496545218123057</v>
      </c>
      <c r="M960" s="24"/>
      <c r="N960" s="32">
        <f t="shared" si="295"/>
        <v>-7.6811765507782169E-3</v>
      </c>
      <c r="O960" s="32">
        <f t="shared" si="300"/>
        <v>-0.16400000000000001</v>
      </c>
      <c r="P960" s="32"/>
      <c r="Q960" s="42"/>
      <c r="R960" s="32"/>
      <c r="S960" s="20"/>
    </row>
    <row r="961" spans="1:19">
      <c r="A961" s="10">
        <f>Weekly!B961</f>
        <v>1968.3778225578483</v>
      </c>
      <c r="B961" s="1">
        <f>Weekly!C961</f>
        <v>96.9</v>
      </c>
      <c r="C961" s="6"/>
      <c r="D961" s="14"/>
      <c r="F961" s="23">
        <f t="shared" si="296"/>
        <v>1974.4774481002007</v>
      </c>
      <c r="G961" s="23">
        <f t="shared" si="297"/>
        <v>1974.4905450616511</v>
      </c>
      <c r="H961" s="23">
        <f t="shared" si="298"/>
        <v>86</v>
      </c>
      <c r="I961" s="23">
        <f t="shared" si="301"/>
        <v>86.261666666666656</v>
      </c>
      <c r="J961" s="23">
        <f t="shared" si="302"/>
        <v>85.852777777777774</v>
      </c>
      <c r="K961" s="23">
        <f t="shared" si="303"/>
        <v>0.47626751221405694</v>
      </c>
      <c r="L961" s="54">
        <f t="shared" si="299"/>
        <v>0.17148218850098207</v>
      </c>
      <c r="M961" s="24"/>
      <c r="N961" s="32">
        <f t="shared" si="295"/>
        <v>0.63688452440489607</v>
      </c>
      <c r="O961" s="32">
        <f t="shared" si="300"/>
        <v>-0.16400000000000001</v>
      </c>
      <c r="P961" s="32"/>
      <c r="Q961" s="42"/>
      <c r="R961" s="32"/>
      <c r="S961" s="20"/>
    </row>
    <row r="962" spans="1:19">
      <c r="A962" s="10">
        <f>Weekly!B962</f>
        <v>1968.3969875133582</v>
      </c>
      <c r="B962" s="1">
        <f>Weekly!C962</f>
        <v>97.15</v>
      </c>
      <c r="C962" s="6"/>
      <c r="D962" s="14"/>
      <c r="F962" s="23">
        <f t="shared" si="296"/>
        <v>1974.5036420231013</v>
      </c>
      <c r="G962" s="23">
        <f t="shared" si="297"/>
        <v>1974.5167389845517</v>
      </c>
      <c r="H962" s="23">
        <f t="shared" si="298"/>
        <v>83.405000000000001</v>
      </c>
      <c r="I962" s="23">
        <f t="shared" si="301"/>
        <v>84.314999999999998</v>
      </c>
      <c r="J962" s="23">
        <f t="shared" si="302"/>
        <v>84.438888888888883</v>
      </c>
      <c r="K962" s="23">
        <f t="shared" si="303"/>
        <v>-0.14672017895913658</v>
      </c>
      <c r="L962" s="54">
        <f t="shared" si="299"/>
        <v>-1.2244226593854823</v>
      </c>
      <c r="M962" s="24"/>
      <c r="N962" s="32">
        <f t="shared" ref="N962:N1025" si="304" xml:space="preserve"> SIN((2*PI()*(G962-2000+O962)/0.235745306106089) + 0.083216746)</f>
        <v>0.98344487821059834</v>
      </c>
      <c r="O962" s="32">
        <f t="shared" si="300"/>
        <v>-0.16400000000000001</v>
      </c>
      <c r="P962" s="32"/>
      <c r="Q962" s="42"/>
      <c r="R962" s="32"/>
      <c r="S962" s="20"/>
    </row>
    <row r="963" spans="1:19">
      <c r="A963" s="10">
        <f>Weekly!B963</f>
        <v>1968.4161524688682</v>
      </c>
      <c r="B963" s="1">
        <f>Weekly!C963</f>
        <v>98.68</v>
      </c>
      <c r="C963" s="6"/>
      <c r="D963" s="14"/>
      <c r="F963" s="23">
        <f t="shared" si="296"/>
        <v>1974.5298359460019</v>
      </c>
      <c r="G963" s="23">
        <f t="shared" si="297"/>
        <v>1974.5429329074523</v>
      </c>
      <c r="H963" s="23">
        <f t="shared" si="298"/>
        <v>83.54</v>
      </c>
      <c r="I963" s="23">
        <f t="shared" si="301"/>
        <v>83.114999999999995</v>
      </c>
      <c r="J963" s="23">
        <f t="shared" si="302"/>
        <v>82.691111111111113</v>
      </c>
      <c r="K963" s="23">
        <f t="shared" si="303"/>
        <v>0.51261723683855287</v>
      </c>
      <c r="L963" s="54">
        <f t="shared" si="299"/>
        <v>1.0265781623713499</v>
      </c>
      <c r="M963" s="24"/>
      <c r="N963" s="32">
        <f t="shared" si="304"/>
        <v>0.86984044373267055</v>
      </c>
      <c r="O963" s="32">
        <f t="shared" si="300"/>
        <v>-0.16400000000000001</v>
      </c>
      <c r="P963" s="32"/>
      <c r="Q963" s="42"/>
      <c r="R963" s="32"/>
      <c r="S963" s="20"/>
    </row>
    <row r="964" spans="1:19">
      <c r="A964" s="10">
        <f>Weekly!B964</f>
        <v>1968.4353174243781</v>
      </c>
      <c r="B964" s="1">
        <f>Weekly!C964</f>
        <v>101.27</v>
      </c>
      <c r="C964" s="6"/>
      <c r="D964" s="14"/>
      <c r="F964" s="23">
        <f t="shared" ref="F964:F1027" si="305">F963+0.0261939229006765</f>
        <v>1974.5560298689024</v>
      </c>
      <c r="G964" s="23">
        <f t="shared" ref="G964:G1027" si="306">G963+0.0261939229006765</f>
        <v>1974.5691268303528</v>
      </c>
      <c r="H964" s="23">
        <f t="shared" si="298"/>
        <v>82.4</v>
      </c>
      <c r="I964" s="23">
        <f t="shared" si="301"/>
        <v>81.888333333333335</v>
      </c>
      <c r="J964" s="23">
        <f t="shared" si="302"/>
        <v>80.383888888888876</v>
      </c>
      <c r="K964" s="23">
        <f t="shared" si="303"/>
        <v>1.8715745968996167</v>
      </c>
      <c r="L964" s="54">
        <f t="shared" si="299"/>
        <v>2.5081034756826881</v>
      </c>
      <c r="M964" s="24"/>
      <c r="N964" s="32">
        <f t="shared" si="304"/>
        <v>0.34922799843558627</v>
      </c>
      <c r="O964" s="32">
        <f t="shared" si="300"/>
        <v>-0.16400000000000001</v>
      </c>
      <c r="P964" s="32"/>
      <c r="Q964" s="42"/>
      <c r="R964" s="32"/>
      <c r="S964" s="20"/>
    </row>
    <row r="965" spans="1:19">
      <c r="A965" s="10">
        <f>Weekly!B965</f>
        <v>1968.4544823798881</v>
      </c>
      <c r="B965" s="1">
        <f>Weekly!C965</f>
        <v>101.13</v>
      </c>
      <c r="C965" s="6"/>
      <c r="D965" s="14"/>
      <c r="F965" s="23">
        <f t="shared" si="305"/>
        <v>1974.582223791803</v>
      </c>
      <c r="G965" s="23">
        <f t="shared" si="306"/>
        <v>1974.5953207532534</v>
      </c>
      <c r="H965" s="23">
        <f t="shared" si="298"/>
        <v>79.724999999999994</v>
      </c>
      <c r="I965" s="23">
        <f t="shared" si="301"/>
        <v>79.265000000000001</v>
      </c>
      <c r="J965" s="23">
        <f t="shared" si="302"/>
        <v>77.697222222222237</v>
      </c>
      <c r="K965" s="23">
        <f t="shared" si="303"/>
        <v>2.0178041543026604</v>
      </c>
      <c r="L965" s="54">
        <f t="shared" si="299"/>
        <v>2.6098459118372386</v>
      </c>
      <c r="M965" s="24"/>
      <c r="N965" s="32">
        <f t="shared" si="304"/>
        <v>-0.33479210856525793</v>
      </c>
      <c r="O965" s="32">
        <f t="shared" si="300"/>
        <v>-0.16400000000000001</v>
      </c>
      <c r="P965" s="32"/>
      <c r="Q965" s="42"/>
      <c r="R965" s="32"/>
      <c r="S965" s="20"/>
    </row>
    <row r="966" spans="1:19">
      <c r="A966" s="10">
        <f>Weekly!B966</f>
        <v>1968.473647335398</v>
      </c>
      <c r="B966" s="1">
        <f>Weekly!C966</f>
        <v>100.66</v>
      </c>
      <c r="C966" s="6"/>
      <c r="D966" s="14"/>
      <c r="F966" s="23">
        <f t="shared" si="305"/>
        <v>1974.6084177147036</v>
      </c>
      <c r="G966" s="23">
        <f t="shared" si="306"/>
        <v>1974.621514676154</v>
      </c>
      <c r="H966" s="23">
        <f t="shared" si="298"/>
        <v>75.67</v>
      </c>
      <c r="I966" s="23">
        <f t="shared" si="301"/>
        <v>75.648333333333326</v>
      </c>
      <c r="J966" s="23">
        <f t="shared" si="302"/>
        <v>75.935000000000002</v>
      </c>
      <c r="K966" s="23">
        <f t="shared" si="303"/>
        <v>-0.37751585786089947</v>
      </c>
      <c r="L966" s="54">
        <f t="shared" si="299"/>
        <v>-0.34898268255745268</v>
      </c>
      <c r="M966" s="24"/>
      <c r="N966" s="32">
        <f t="shared" si="304"/>
        <v>-0.8621592671696634</v>
      </c>
      <c r="O966" s="32">
        <f t="shared" si="300"/>
        <v>-0.16400000000000001</v>
      </c>
      <c r="P966" s="32"/>
      <c r="Q966" s="42"/>
      <c r="R966" s="32"/>
      <c r="S966" s="20"/>
    </row>
    <row r="967" spans="1:19">
      <c r="A967" s="10">
        <f>Weekly!B967</f>
        <v>1968.492812290908</v>
      </c>
      <c r="B967" s="1">
        <f>Weekly!C967</f>
        <v>99.58</v>
      </c>
      <c r="C967" s="6"/>
      <c r="D967" s="14"/>
      <c r="F967" s="23">
        <f t="shared" si="305"/>
        <v>1974.6346116376042</v>
      </c>
      <c r="G967" s="23">
        <f t="shared" si="306"/>
        <v>1974.6477085990546</v>
      </c>
      <c r="H967" s="23">
        <f t="shared" si="298"/>
        <v>71.55</v>
      </c>
      <c r="I967" s="23">
        <f t="shared" si="301"/>
        <v>73.001666666666665</v>
      </c>
      <c r="J967" s="23">
        <f t="shared" si="302"/>
        <v>73.73888888888888</v>
      </c>
      <c r="K967" s="23">
        <f t="shared" si="303"/>
        <v>-0.99977397724703154</v>
      </c>
      <c r="L967" s="54">
        <f t="shared" si="299"/>
        <v>-2.9684321555036419</v>
      </c>
      <c r="M967" s="24"/>
      <c r="N967" s="32">
        <f t="shared" si="304"/>
        <v>-0.98611252283548489</v>
      </c>
      <c r="O967" s="32">
        <f t="shared" si="300"/>
        <v>-0.16400000000000001</v>
      </c>
      <c r="P967" s="32"/>
      <c r="Q967" s="42"/>
      <c r="R967" s="32"/>
      <c r="S967" s="20"/>
    </row>
    <row r="968" spans="1:19">
      <c r="A968" s="10">
        <f>Weekly!B968</f>
        <v>1968.5119772464179</v>
      </c>
      <c r="B968" s="1">
        <f>Weekly!C968</f>
        <v>100.91</v>
      </c>
      <c r="C968" s="6"/>
      <c r="D968" s="14"/>
      <c r="F968" s="23">
        <f t="shared" si="305"/>
        <v>1974.6608055605047</v>
      </c>
      <c r="G968" s="23">
        <f t="shared" si="306"/>
        <v>1974.6739025219551</v>
      </c>
      <c r="H968" s="23">
        <f t="shared" si="298"/>
        <v>71.784999999999997</v>
      </c>
      <c r="I968" s="23">
        <f t="shared" si="301"/>
        <v>69.511666666666656</v>
      </c>
      <c r="J968" s="23">
        <f t="shared" si="302"/>
        <v>72.361111111111114</v>
      </c>
      <c r="K968" s="23">
        <f t="shared" si="303"/>
        <v>-3.9378119001919565</v>
      </c>
      <c r="L968" s="54">
        <f t="shared" si="299"/>
        <v>-0.79616122840692194</v>
      </c>
      <c r="M968" s="24"/>
      <c r="N968" s="32">
        <f t="shared" si="304"/>
        <v>-0.64865276965013374</v>
      </c>
      <c r="O968" s="32">
        <f t="shared" si="300"/>
        <v>-0.16400000000000001</v>
      </c>
      <c r="P968" s="32"/>
      <c r="Q968" s="42"/>
      <c r="R968" s="32"/>
      <c r="S968" s="20"/>
    </row>
    <row r="969" spans="1:19">
      <c r="A969" s="10">
        <f>Weekly!B969</f>
        <v>1968.5311422019279</v>
      </c>
      <c r="B969" s="1">
        <f>Weekly!C969</f>
        <v>102.34</v>
      </c>
      <c r="C969" s="6"/>
      <c r="D969" s="14"/>
      <c r="F969" s="23">
        <f t="shared" si="305"/>
        <v>1974.6869994834053</v>
      </c>
      <c r="G969" s="23">
        <f t="shared" si="306"/>
        <v>1974.7000964448557</v>
      </c>
      <c r="H969" s="23">
        <f t="shared" ref="H969:H1032" si="307">AVERAGEIFS(SP_Index,Year_SP,"&gt;"&amp;F969,Year_SP,"&lt;="&amp;F970)</f>
        <v>65.2</v>
      </c>
      <c r="I969" s="23">
        <f t="shared" si="301"/>
        <v>69.041666666666671</v>
      </c>
      <c r="J969" s="23">
        <f t="shared" si="302"/>
        <v>71.116666666666674</v>
      </c>
      <c r="K969" s="23">
        <f t="shared" si="303"/>
        <v>-2.9177408014998907</v>
      </c>
      <c r="L969" s="54">
        <f t="shared" si="299"/>
        <v>-8.3196625263651356</v>
      </c>
      <c r="M969" s="24"/>
      <c r="N969" s="32">
        <f t="shared" si="304"/>
        <v>-7.6811765751280438E-3</v>
      </c>
      <c r="O969" s="32">
        <f t="shared" si="300"/>
        <v>-0.16400000000000001</v>
      </c>
      <c r="P969" s="32"/>
      <c r="Q969" s="42"/>
      <c r="R969" s="32"/>
      <c r="S969" s="20"/>
    </row>
    <row r="970" spans="1:19">
      <c r="A970" s="10">
        <f>Weekly!B970</f>
        <v>1968.5503071574378</v>
      </c>
      <c r="B970" s="1">
        <f>Weekly!C970</f>
        <v>100.46</v>
      </c>
      <c r="C970" s="6"/>
      <c r="D970" s="14"/>
      <c r="F970" s="23">
        <f t="shared" si="305"/>
        <v>1974.7131934063059</v>
      </c>
      <c r="G970" s="23">
        <f t="shared" si="306"/>
        <v>1974.7262903677563</v>
      </c>
      <c r="H970" s="23">
        <f t="shared" si="307"/>
        <v>70.14</v>
      </c>
      <c r="I970" s="23">
        <f t="shared" si="301"/>
        <v>66.326666666666668</v>
      </c>
      <c r="J970" s="23">
        <f t="shared" si="302"/>
        <v>70.467222222222219</v>
      </c>
      <c r="K970" s="23">
        <f t="shared" si="303"/>
        <v>-5.8758603290734008</v>
      </c>
      <c r="L970" s="54">
        <f t="shared" ref="L970:L1033" si="308">100*((H970/J970)-1)</f>
        <v>-0.46436089277125392</v>
      </c>
      <c r="M970" s="24"/>
      <c r="N970" s="32">
        <f t="shared" si="304"/>
        <v>0.63688452438603516</v>
      </c>
      <c r="O970" s="32">
        <f t="shared" si="300"/>
        <v>-0.16400000000000001</v>
      </c>
      <c r="P970" s="32"/>
      <c r="Q970" s="42"/>
      <c r="R970" s="32"/>
      <c r="S970" s="20"/>
    </row>
    <row r="971" spans="1:19">
      <c r="A971" s="10">
        <f>Weekly!B971</f>
        <v>1968.5694721129478</v>
      </c>
      <c r="B971" s="1">
        <f>Weekly!C971</f>
        <v>98.34</v>
      </c>
      <c r="C971" s="6"/>
      <c r="D971" s="14"/>
      <c r="F971" s="23">
        <f t="shared" si="305"/>
        <v>1974.7393873292065</v>
      </c>
      <c r="G971" s="23">
        <f t="shared" si="306"/>
        <v>1974.7524842906569</v>
      </c>
      <c r="H971" s="23">
        <f t="shared" si="307"/>
        <v>63.64</v>
      </c>
      <c r="I971" s="23">
        <f t="shared" si="301"/>
        <v>68.306666666666672</v>
      </c>
      <c r="J971" s="23">
        <f t="shared" si="302"/>
        <v>70.382777777777761</v>
      </c>
      <c r="K971" s="23">
        <f t="shared" si="303"/>
        <v>-2.9497430716162953</v>
      </c>
      <c r="L971" s="54">
        <f t="shared" si="308"/>
        <v>-9.5801529730284223</v>
      </c>
      <c r="M971" s="24"/>
      <c r="N971" s="32">
        <f t="shared" si="304"/>
        <v>0.98344487820616522</v>
      </c>
      <c r="O971" s="32">
        <f t="shared" ref="O971:O1034" si="309">O970</f>
        <v>-0.16400000000000001</v>
      </c>
      <c r="P971" s="32"/>
      <c r="Q971" s="42"/>
      <c r="R971" s="32"/>
      <c r="S971" s="20"/>
    </row>
    <row r="972" spans="1:19">
      <c r="A972" s="10">
        <f>Weekly!B972</f>
        <v>1968.5886370684577</v>
      </c>
      <c r="B972" s="1">
        <f>Weekly!C972</f>
        <v>96.63</v>
      </c>
      <c r="C972" s="6"/>
      <c r="D972" s="14"/>
      <c r="F972" s="23">
        <f t="shared" si="305"/>
        <v>1974.765581252107</v>
      </c>
      <c r="G972" s="23">
        <f t="shared" si="306"/>
        <v>1974.7786782135574</v>
      </c>
      <c r="H972" s="23">
        <f t="shared" si="307"/>
        <v>71.14</v>
      </c>
      <c r="I972" s="23">
        <f t="shared" si="301"/>
        <v>68.660000000000011</v>
      </c>
      <c r="J972" s="23">
        <f t="shared" si="302"/>
        <v>70.255555555555546</v>
      </c>
      <c r="K972" s="23">
        <f t="shared" si="303"/>
        <v>-2.271073857346162</v>
      </c>
      <c r="L972" s="54">
        <f t="shared" si="308"/>
        <v>1.2588960936264604</v>
      </c>
      <c r="M972" s="24"/>
      <c r="N972" s="32">
        <f t="shared" si="304"/>
        <v>0.8698404437446835</v>
      </c>
      <c r="O972" s="32">
        <f t="shared" si="309"/>
        <v>-0.16400000000000001</v>
      </c>
      <c r="P972" s="32"/>
      <c r="Q972" s="42"/>
      <c r="R972" s="32"/>
      <c r="S972" s="20"/>
    </row>
    <row r="973" spans="1:19">
      <c r="A973" s="10">
        <f>Weekly!B973</f>
        <v>1968.6078020239677</v>
      </c>
      <c r="B973" s="1">
        <f>Weekly!C973</f>
        <v>97.01</v>
      </c>
      <c r="C973" s="6"/>
      <c r="D973" s="14"/>
      <c r="F973" s="23">
        <f t="shared" si="305"/>
        <v>1974.7917751750076</v>
      </c>
      <c r="G973" s="23">
        <f t="shared" si="306"/>
        <v>1974.804872136458</v>
      </c>
      <c r="H973" s="23">
        <f t="shared" si="307"/>
        <v>71.2</v>
      </c>
      <c r="I973" s="23">
        <f t="shared" si="301"/>
        <v>72.073333333333338</v>
      </c>
      <c r="J973" s="23">
        <f t="shared" si="302"/>
        <v>70.053888888888892</v>
      </c>
      <c r="K973" s="23">
        <f t="shared" si="303"/>
        <v>2.8827014124047423</v>
      </c>
      <c r="L973" s="54">
        <f t="shared" si="308"/>
        <v>1.6360420945779941</v>
      </c>
      <c r="M973" s="24"/>
      <c r="N973" s="32">
        <f t="shared" si="304"/>
        <v>0.34922799845840363</v>
      </c>
      <c r="O973" s="32">
        <f t="shared" si="309"/>
        <v>-0.16400000000000001</v>
      </c>
      <c r="P973" s="32"/>
      <c r="Q973" s="42"/>
      <c r="R973" s="32"/>
      <c r="S973" s="20"/>
    </row>
    <row r="974" spans="1:19">
      <c r="A974" s="10">
        <f>Weekly!B974</f>
        <v>1968.6269669794776</v>
      </c>
      <c r="B974" s="1">
        <f>Weekly!C974</f>
        <v>98.68</v>
      </c>
      <c r="C974" s="6"/>
      <c r="D974" s="14"/>
      <c r="F974" s="23">
        <f t="shared" si="305"/>
        <v>1974.8179690979082</v>
      </c>
      <c r="G974" s="23">
        <f t="shared" si="306"/>
        <v>1974.8310660593586</v>
      </c>
      <c r="H974" s="23">
        <f t="shared" si="307"/>
        <v>73.88</v>
      </c>
      <c r="I974" s="23">
        <f t="shared" si="301"/>
        <v>73.33</v>
      </c>
      <c r="J974" s="23">
        <f t="shared" si="302"/>
        <v>70.032777777777767</v>
      </c>
      <c r="K974" s="23">
        <f t="shared" si="303"/>
        <v>4.7081128677841422</v>
      </c>
      <c r="L974" s="54">
        <f t="shared" si="308"/>
        <v>5.4934594118627</v>
      </c>
      <c r="M974" s="24"/>
      <c r="N974" s="32">
        <f t="shared" si="304"/>
        <v>-0.33479210854220548</v>
      </c>
      <c r="O974" s="32">
        <f t="shared" si="309"/>
        <v>-0.16400000000000001</v>
      </c>
      <c r="P974" s="32"/>
      <c r="Q974" s="42"/>
      <c r="R974" s="32"/>
      <c r="S974" s="20"/>
    </row>
    <row r="975" spans="1:19">
      <c r="A975" s="10">
        <f>Weekly!B975</f>
        <v>1968.6461319349876</v>
      </c>
      <c r="B975" s="1">
        <f>Weekly!C975</f>
        <v>98.69</v>
      </c>
      <c r="C975" s="6"/>
      <c r="D975" s="14"/>
      <c r="F975" s="23">
        <f t="shared" si="305"/>
        <v>1974.8441630208088</v>
      </c>
      <c r="G975" s="23">
        <f t="shared" si="306"/>
        <v>1974.8572599822592</v>
      </c>
      <c r="H975" s="23">
        <f t="shared" si="307"/>
        <v>74.91</v>
      </c>
      <c r="I975" s="23">
        <f t="shared" si="301"/>
        <v>73.064999999999998</v>
      </c>
      <c r="J975" s="23">
        <f t="shared" si="302"/>
        <v>69.682777777777773</v>
      </c>
      <c r="K975" s="23">
        <f t="shared" si="303"/>
        <v>4.8537419576015095</v>
      </c>
      <c r="L975" s="54">
        <f t="shared" si="308"/>
        <v>7.5014550064179675</v>
      </c>
      <c r="M975" s="24"/>
      <c r="N975" s="32">
        <f t="shared" si="304"/>
        <v>-0.86215926715726887</v>
      </c>
      <c r="O975" s="32">
        <f t="shared" si="309"/>
        <v>-0.16400000000000001</v>
      </c>
      <c r="P975" s="32"/>
      <c r="Q975" s="42"/>
      <c r="R975" s="32"/>
      <c r="S975" s="20"/>
    </row>
    <row r="976" spans="1:19">
      <c r="A976" s="10">
        <f>Weekly!B976</f>
        <v>1968.6652968904975</v>
      </c>
      <c r="B976" s="1">
        <f>Weekly!C976</f>
        <v>98.86</v>
      </c>
      <c r="C976" s="6"/>
      <c r="D976" s="14"/>
      <c r="F976" s="23">
        <f t="shared" si="305"/>
        <v>1974.8703569437093</v>
      </c>
      <c r="G976" s="23">
        <f t="shared" si="306"/>
        <v>1974.8834539051597</v>
      </c>
      <c r="H976" s="23">
        <f t="shared" si="307"/>
        <v>70.405000000000001</v>
      </c>
      <c r="I976" s="23">
        <f t="shared" si="301"/>
        <v>71.76166666666667</v>
      </c>
      <c r="J976" s="23">
        <f t="shared" si="302"/>
        <v>70.071666666666658</v>
      </c>
      <c r="K976" s="23">
        <f t="shared" si="303"/>
        <v>2.4118164736103731</v>
      </c>
      <c r="L976" s="54">
        <f t="shared" si="308"/>
        <v>0.475703446471476</v>
      </c>
      <c r="M976" s="24"/>
      <c r="N976" s="32">
        <f t="shared" si="304"/>
        <v>-0.98611252283952899</v>
      </c>
      <c r="O976" s="32">
        <f t="shared" si="309"/>
        <v>-0.16400000000000001</v>
      </c>
      <c r="P976" s="32"/>
      <c r="Q976" s="42"/>
      <c r="R976" s="32"/>
      <c r="S976" s="20"/>
    </row>
    <row r="977" spans="1:19">
      <c r="A977" s="10">
        <f>Weekly!B977</f>
        <v>1968.6844618460075</v>
      </c>
      <c r="B977" s="1">
        <f>Weekly!C977</f>
        <v>101.2</v>
      </c>
      <c r="C977" s="6"/>
      <c r="D977" s="14"/>
      <c r="F977" s="23">
        <f t="shared" si="305"/>
        <v>1974.8965508666099</v>
      </c>
      <c r="G977" s="23">
        <f t="shared" si="306"/>
        <v>1974.9096478280603</v>
      </c>
      <c r="H977" s="23">
        <f t="shared" si="307"/>
        <v>69.97</v>
      </c>
      <c r="I977" s="23">
        <f t="shared" si="301"/>
        <v>68.461666666666659</v>
      </c>
      <c r="J977" s="23">
        <f t="shared" si="302"/>
        <v>70.023888888888891</v>
      </c>
      <c r="K977" s="23">
        <f t="shared" si="303"/>
        <v>-2.2309846639638975</v>
      </c>
      <c r="L977" s="54">
        <f t="shared" si="308"/>
        <v>-7.6957863586235575E-2</v>
      </c>
      <c r="M977" s="24"/>
      <c r="N977" s="32">
        <f t="shared" si="304"/>
        <v>-0.64865276966866658</v>
      </c>
      <c r="O977" s="32">
        <f t="shared" si="309"/>
        <v>-0.16400000000000001</v>
      </c>
      <c r="P977" s="32"/>
      <c r="Q977" s="42"/>
      <c r="R977" s="32"/>
      <c r="S977" s="20"/>
    </row>
    <row r="978" spans="1:19">
      <c r="A978" s="10">
        <f>Weekly!B978</f>
        <v>1968.7036268015174</v>
      </c>
      <c r="B978" s="1">
        <f>Weekly!C978</f>
        <v>100.86</v>
      </c>
      <c r="C978" s="6"/>
      <c r="D978" s="14"/>
      <c r="F978" s="23">
        <f t="shared" si="305"/>
        <v>1974.9227447895105</v>
      </c>
      <c r="G978" s="23">
        <f t="shared" si="306"/>
        <v>1974.9358417509609</v>
      </c>
      <c r="H978" s="23">
        <f t="shared" si="307"/>
        <v>65.010000000000005</v>
      </c>
      <c r="I978" s="23">
        <f t="shared" si="301"/>
        <v>67.323333333333338</v>
      </c>
      <c r="J978" s="23">
        <f t="shared" si="302"/>
        <v>70.088888888888889</v>
      </c>
      <c r="K978" s="23">
        <f t="shared" si="303"/>
        <v>-3.9457831325301118</v>
      </c>
      <c r="L978" s="54">
        <f t="shared" si="308"/>
        <v>-7.2463538363982121</v>
      </c>
      <c r="M978" s="24"/>
      <c r="N978" s="32">
        <f t="shared" si="304"/>
        <v>-7.6811765995915531E-3</v>
      </c>
      <c r="O978" s="32">
        <f t="shared" si="309"/>
        <v>-0.16400000000000001</v>
      </c>
      <c r="P978" s="32"/>
      <c r="Q978" s="42"/>
      <c r="R978" s="32"/>
      <c r="S978" s="20"/>
    </row>
    <row r="979" spans="1:19">
      <c r="A979" s="10">
        <f>Weekly!B979</f>
        <v>1968.7227917570274</v>
      </c>
      <c r="B979" s="1">
        <f>Weekly!C979</f>
        <v>101.66</v>
      </c>
      <c r="C979" s="6"/>
      <c r="D979" s="14"/>
      <c r="F979" s="23">
        <f t="shared" si="305"/>
        <v>1974.9489387124111</v>
      </c>
      <c r="G979" s="23">
        <f t="shared" si="306"/>
        <v>1974.9620356738615</v>
      </c>
      <c r="H979" s="23">
        <f t="shared" si="307"/>
        <v>66.989999999999995</v>
      </c>
      <c r="I979" s="23">
        <f t="shared" si="301"/>
        <v>66.38</v>
      </c>
      <c r="J979" s="23">
        <f t="shared" si="302"/>
        <v>69.98888888888888</v>
      </c>
      <c r="K979" s="23">
        <f t="shared" si="303"/>
        <v>-5.1563740276234231</v>
      </c>
      <c r="L979" s="54">
        <f t="shared" si="308"/>
        <v>-4.2848071122400295</v>
      </c>
      <c r="M979" s="24"/>
      <c r="N979" s="32">
        <f t="shared" si="304"/>
        <v>0.63688452436717413</v>
      </c>
      <c r="O979" s="32">
        <f t="shared" si="309"/>
        <v>-0.16400000000000001</v>
      </c>
      <c r="P979" s="32"/>
      <c r="Q979" s="42"/>
      <c r="R979" s="32"/>
      <c r="S979" s="20"/>
    </row>
    <row r="980" spans="1:19">
      <c r="A980" s="10">
        <f>Weekly!B980</f>
        <v>1968.7419567125373</v>
      </c>
      <c r="B980" s="1">
        <f>Weekly!C980</f>
        <v>102.31</v>
      </c>
      <c r="C980" s="6"/>
      <c r="D980" s="14"/>
      <c r="F980" s="23">
        <f t="shared" si="305"/>
        <v>1974.9751326353116</v>
      </c>
      <c r="G980" s="23">
        <f t="shared" si="306"/>
        <v>1974.988229596762</v>
      </c>
      <c r="H980" s="23">
        <f t="shared" si="307"/>
        <v>67.14</v>
      </c>
      <c r="I980" s="23">
        <f t="shared" si="301"/>
        <v>68.279999999999987</v>
      </c>
      <c r="J980" s="23">
        <f t="shared" si="302"/>
        <v>70.310555555555567</v>
      </c>
      <c r="K980" s="23">
        <f t="shared" si="303"/>
        <v>-2.8879810997242683</v>
      </c>
      <c r="L980" s="54">
        <f t="shared" si="308"/>
        <v>-4.5093592711699877</v>
      </c>
      <c r="M980" s="24"/>
      <c r="N980" s="32">
        <f t="shared" si="304"/>
        <v>0.98344487820175275</v>
      </c>
      <c r="O980" s="32">
        <f t="shared" si="309"/>
        <v>-0.16400000000000001</v>
      </c>
      <c r="P980" s="32"/>
      <c r="Q980" s="42"/>
      <c r="R980" s="32"/>
      <c r="S980" s="20"/>
    </row>
    <row r="981" spans="1:19">
      <c r="A981" s="10">
        <f>Weekly!B981</f>
        <v>1968.7611216680473</v>
      </c>
      <c r="B981" s="1">
        <f>Weekly!C981</f>
        <v>103.71</v>
      </c>
      <c r="C981" s="6"/>
      <c r="D981" s="14"/>
      <c r="F981" s="23">
        <f t="shared" si="305"/>
        <v>1975.0013265582122</v>
      </c>
      <c r="G981" s="23">
        <f t="shared" si="306"/>
        <v>1975.0144235196626</v>
      </c>
      <c r="H981" s="23">
        <f t="shared" si="307"/>
        <v>70.709999999999994</v>
      </c>
      <c r="I981" s="23">
        <f t="shared" si="301"/>
        <v>69.87833333333333</v>
      </c>
      <c r="J981" s="23">
        <f t="shared" si="302"/>
        <v>71.543333333333351</v>
      </c>
      <c r="K981" s="23">
        <f t="shared" si="303"/>
        <v>-2.3272608675395157</v>
      </c>
      <c r="L981" s="54">
        <f t="shared" si="308"/>
        <v>-1.1647952289987717</v>
      </c>
      <c r="M981" s="24"/>
      <c r="N981" s="32">
        <f t="shared" si="304"/>
        <v>0.86984044375675251</v>
      </c>
      <c r="O981" s="32">
        <f t="shared" si="309"/>
        <v>-0.16400000000000001</v>
      </c>
      <c r="P981" s="32"/>
      <c r="Q981" s="42"/>
      <c r="R981" s="32"/>
      <c r="S981" s="20"/>
    </row>
    <row r="982" spans="1:19">
      <c r="A982" s="10">
        <f>Weekly!B982</f>
        <v>1968.7802866235572</v>
      </c>
      <c r="B982" s="1">
        <f>Weekly!C982</f>
        <v>103.18</v>
      </c>
      <c r="C982" s="6"/>
      <c r="D982" s="14"/>
      <c r="F982" s="23">
        <f t="shared" si="305"/>
        <v>1975.0275204811128</v>
      </c>
      <c r="G982" s="23">
        <f t="shared" si="306"/>
        <v>1975.0406174425632</v>
      </c>
      <c r="H982" s="23">
        <f t="shared" si="307"/>
        <v>71.784999999999997</v>
      </c>
      <c r="I982" s="23">
        <f t="shared" si="301"/>
        <v>71.825000000000003</v>
      </c>
      <c r="J982" s="23">
        <f t="shared" si="302"/>
        <v>72.948888888888902</v>
      </c>
      <c r="K982" s="23">
        <f t="shared" si="303"/>
        <v>-1.5406525116520076</v>
      </c>
      <c r="L982" s="54">
        <f t="shared" si="308"/>
        <v>-1.5954854235842642</v>
      </c>
      <c r="M982" s="24"/>
      <c r="N982" s="32">
        <f t="shared" si="304"/>
        <v>0.34922799848132757</v>
      </c>
      <c r="O982" s="32">
        <f t="shared" si="309"/>
        <v>-0.16400000000000001</v>
      </c>
      <c r="P982" s="32"/>
      <c r="Q982" s="42"/>
      <c r="R982" s="32"/>
      <c r="S982" s="20"/>
    </row>
    <row r="983" spans="1:19">
      <c r="A983" s="10">
        <f>Weekly!B983</f>
        <v>1968.7994515790672</v>
      </c>
      <c r="B983" s="1">
        <f>Weekly!C983</f>
        <v>104.82</v>
      </c>
      <c r="C983" s="6"/>
      <c r="D983" s="14"/>
      <c r="F983" s="23">
        <f t="shared" si="305"/>
        <v>1975.0537144040134</v>
      </c>
      <c r="G983" s="23">
        <f t="shared" si="306"/>
        <v>1975.0668113654638</v>
      </c>
      <c r="H983" s="23">
        <f t="shared" si="307"/>
        <v>72.98</v>
      </c>
      <c r="I983" s="23">
        <f t="shared" si="301"/>
        <v>74.19</v>
      </c>
      <c r="J983" s="23">
        <f t="shared" si="302"/>
        <v>74.941666666666663</v>
      </c>
      <c r="K983" s="23">
        <f t="shared" si="303"/>
        <v>-1.0030023351495609</v>
      </c>
      <c r="L983" s="54">
        <f t="shared" si="308"/>
        <v>-2.6175914600244488</v>
      </c>
      <c r="M983" s="24"/>
      <c r="N983" s="32">
        <f t="shared" si="304"/>
        <v>-0.33479210851915303</v>
      </c>
      <c r="O983" s="32">
        <f t="shared" si="309"/>
        <v>-0.16400000000000001</v>
      </c>
      <c r="P983" s="32"/>
      <c r="Q983" s="42"/>
      <c r="R983" s="32"/>
      <c r="S983" s="20"/>
    </row>
    <row r="984" spans="1:19">
      <c r="A984" s="10">
        <f>Weekly!B984</f>
        <v>1968.8186165345771</v>
      </c>
      <c r="B984" s="1">
        <f>Weekly!C984</f>
        <v>104.2</v>
      </c>
      <c r="C984" s="6"/>
      <c r="D984" s="14"/>
      <c r="F984" s="23">
        <f t="shared" si="305"/>
        <v>1975.0799083269139</v>
      </c>
      <c r="G984" s="23">
        <f t="shared" si="306"/>
        <v>1975.0930052883643</v>
      </c>
      <c r="H984" s="23">
        <f t="shared" si="307"/>
        <v>77.805000000000007</v>
      </c>
      <c r="I984" s="23">
        <f t="shared" si="301"/>
        <v>77.428333333333342</v>
      </c>
      <c r="J984" s="23">
        <f t="shared" si="302"/>
        <v>76.916111111111093</v>
      </c>
      <c r="K984" s="23">
        <f t="shared" si="303"/>
        <v>0.66594919428817345</v>
      </c>
      <c r="L984" s="54">
        <f t="shared" si="308"/>
        <v>1.1556602070076583</v>
      </c>
      <c r="M984" s="24"/>
      <c r="N984" s="32">
        <f t="shared" si="304"/>
        <v>-0.86215926714493196</v>
      </c>
      <c r="O984" s="32">
        <f t="shared" si="309"/>
        <v>-0.16400000000000001</v>
      </c>
      <c r="P984" s="32"/>
      <c r="Q984" s="42"/>
      <c r="R984" s="32"/>
      <c r="S984" s="20"/>
    </row>
    <row r="985" spans="1:19">
      <c r="A985" s="10">
        <f>Weekly!B985</f>
        <v>1968.8377814900871</v>
      </c>
      <c r="B985" s="1">
        <f>Weekly!C985</f>
        <v>103.06</v>
      </c>
      <c r="C985" s="6"/>
      <c r="D985" s="14"/>
      <c r="F985" s="23">
        <f t="shared" si="305"/>
        <v>1975.1061022498145</v>
      </c>
      <c r="G985" s="23">
        <f t="shared" si="306"/>
        <v>1975.1191992112649</v>
      </c>
      <c r="H985" s="23">
        <f t="shared" si="307"/>
        <v>81.5</v>
      </c>
      <c r="I985" s="23">
        <f t="shared" si="301"/>
        <v>80.641666666666666</v>
      </c>
      <c r="J985" s="23">
        <f t="shared" si="302"/>
        <v>78.721666666666664</v>
      </c>
      <c r="K985" s="23">
        <f t="shared" si="303"/>
        <v>2.4389727521012983</v>
      </c>
      <c r="L985" s="54">
        <f t="shared" si="308"/>
        <v>3.5293121334660116</v>
      </c>
      <c r="M985" s="24"/>
      <c r="N985" s="32">
        <f t="shared" si="304"/>
        <v>-0.98611252284359197</v>
      </c>
      <c r="O985" s="32">
        <f t="shared" si="309"/>
        <v>-0.16400000000000001</v>
      </c>
      <c r="P985" s="32"/>
      <c r="Q985" s="42"/>
      <c r="R985" s="32"/>
      <c r="S985" s="20"/>
    </row>
    <row r="986" spans="1:19">
      <c r="A986" s="10">
        <f>Weekly!B986</f>
        <v>1968.856946445597</v>
      </c>
      <c r="B986" s="1">
        <f>Weekly!C986</f>
        <v>103.95</v>
      </c>
      <c r="C986" s="6"/>
      <c r="D986" s="14"/>
      <c r="F986" s="23">
        <f t="shared" si="305"/>
        <v>1975.1322961727151</v>
      </c>
      <c r="G986" s="23">
        <f t="shared" si="306"/>
        <v>1975.1453931341655</v>
      </c>
      <c r="H986" s="23">
        <f t="shared" si="307"/>
        <v>82.62</v>
      </c>
      <c r="I986" s="23">
        <f t="shared" si="301"/>
        <v>82.355000000000004</v>
      </c>
      <c r="J986" s="23">
        <f t="shared" si="302"/>
        <v>80.016666666666666</v>
      </c>
      <c r="K986" s="23">
        <f t="shared" si="303"/>
        <v>2.9223078525307367</v>
      </c>
      <c r="L986" s="54">
        <f t="shared" si="308"/>
        <v>3.2534888564882403</v>
      </c>
      <c r="M986" s="24"/>
      <c r="N986" s="32">
        <f t="shared" si="304"/>
        <v>-0.64865276968728591</v>
      </c>
      <c r="O986" s="32">
        <f t="shared" si="309"/>
        <v>-0.16400000000000001</v>
      </c>
      <c r="P986" s="32"/>
      <c r="Q986" s="42"/>
      <c r="R986" s="32"/>
      <c r="S986" s="20"/>
    </row>
    <row r="987" spans="1:19">
      <c r="A987" s="10">
        <f>Weekly!B987</f>
        <v>1968.876111401107</v>
      </c>
      <c r="B987" s="1">
        <f>Weekly!C987</f>
        <v>105.78</v>
      </c>
      <c r="C987" s="6"/>
      <c r="D987" s="14"/>
      <c r="F987" s="23">
        <f t="shared" si="305"/>
        <v>1975.1584900956157</v>
      </c>
      <c r="G987" s="23">
        <f t="shared" si="306"/>
        <v>1975.1715870570661</v>
      </c>
      <c r="H987" s="23">
        <f t="shared" si="307"/>
        <v>82.944999999999993</v>
      </c>
      <c r="I987" s="23">
        <f t="shared" si="301"/>
        <v>83.441666666666663</v>
      </c>
      <c r="J987" s="23">
        <f t="shared" si="302"/>
        <v>81.393888888888895</v>
      </c>
      <c r="K987" s="23">
        <f t="shared" si="303"/>
        <v>2.5158863960575761</v>
      </c>
      <c r="L987" s="54">
        <f t="shared" si="308"/>
        <v>1.9056849749844451</v>
      </c>
      <c r="M987" s="24"/>
      <c r="N987" s="32">
        <f t="shared" si="304"/>
        <v>-7.6811766240550625E-3</v>
      </c>
      <c r="O987" s="32">
        <f t="shared" si="309"/>
        <v>-0.16400000000000001</v>
      </c>
      <c r="P987" s="32"/>
      <c r="Q987" s="42"/>
      <c r="R987" s="32"/>
      <c r="S987" s="20"/>
    </row>
    <row r="988" spans="1:19">
      <c r="A988" s="10">
        <f>Weekly!B988</f>
        <v>1968.8952763566169</v>
      </c>
      <c r="B988" s="1">
        <f>Weekly!C988</f>
        <v>106.3</v>
      </c>
      <c r="C988" s="6"/>
      <c r="D988" s="14"/>
      <c r="F988" s="23">
        <f t="shared" si="305"/>
        <v>1975.1846840185162</v>
      </c>
      <c r="G988" s="23">
        <f t="shared" si="306"/>
        <v>1975.1977809799666</v>
      </c>
      <c r="H988" s="23">
        <f t="shared" si="307"/>
        <v>84.76</v>
      </c>
      <c r="I988" s="23">
        <f t="shared" si="301"/>
        <v>83.698333333333323</v>
      </c>
      <c r="J988" s="23">
        <f t="shared" si="302"/>
        <v>82.89166666666668</v>
      </c>
      <c r="K988" s="23">
        <f t="shared" si="303"/>
        <v>0.97315773600077371</v>
      </c>
      <c r="L988" s="54">
        <f t="shared" si="308"/>
        <v>2.2539459133406936</v>
      </c>
      <c r="M988" s="24"/>
      <c r="N988" s="32">
        <f t="shared" si="304"/>
        <v>0.63688452434840093</v>
      </c>
      <c r="O988" s="32">
        <f t="shared" si="309"/>
        <v>-0.16400000000000001</v>
      </c>
      <c r="P988" s="32"/>
      <c r="Q988" s="42"/>
      <c r="R988" s="32"/>
      <c r="S988" s="20"/>
    </row>
    <row r="989" spans="1:19">
      <c r="A989" s="10">
        <f>Weekly!B989</f>
        <v>1968.9144413121269</v>
      </c>
      <c r="B989" s="1">
        <f>Weekly!C989</f>
        <v>108.37</v>
      </c>
      <c r="C989" s="6"/>
      <c r="D989" s="14"/>
      <c r="F989" s="23">
        <f t="shared" si="305"/>
        <v>1975.2108779414168</v>
      </c>
      <c r="G989" s="23">
        <f t="shared" si="306"/>
        <v>1975.2239749028672</v>
      </c>
      <c r="H989" s="23">
        <f t="shared" si="307"/>
        <v>83.39</v>
      </c>
      <c r="I989" s="23">
        <f t="shared" si="301"/>
        <v>83.504999999999995</v>
      </c>
      <c r="J989" s="23">
        <f t="shared" si="302"/>
        <v>84.160000000000011</v>
      </c>
      <c r="K989" s="23">
        <f t="shared" si="303"/>
        <v>-0.7782794676806315</v>
      </c>
      <c r="L989" s="54">
        <f t="shared" si="308"/>
        <v>-0.91492395437263729</v>
      </c>
      <c r="M989" s="24"/>
      <c r="N989" s="32">
        <f t="shared" si="304"/>
        <v>0.98344487819731963</v>
      </c>
      <c r="O989" s="32">
        <f t="shared" si="309"/>
        <v>-0.16400000000000001</v>
      </c>
      <c r="P989" s="32"/>
      <c r="Q989" s="42"/>
      <c r="R989" s="32"/>
      <c r="S989" s="20"/>
    </row>
    <row r="990" spans="1:19">
      <c r="A990" s="10">
        <f>Weekly!B990</f>
        <v>1968.9336062676368</v>
      </c>
      <c r="B990" s="1">
        <f>Weekly!C990</f>
        <v>107.93</v>
      </c>
      <c r="C990" s="6"/>
      <c r="D990" s="14"/>
      <c r="F990" s="23">
        <f t="shared" si="305"/>
        <v>1975.2370718643174</v>
      </c>
      <c r="G990" s="23">
        <f t="shared" si="306"/>
        <v>1975.2501688257678</v>
      </c>
      <c r="H990" s="23">
        <f t="shared" si="307"/>
        <v>82.364999999999995</v>
      </c>
      <c r="I990" s="23">
        <f t="shared" si="301"/>
        <v>83.311666666666667</v>
      </c>
      <c r="J990" s="23">
        <f t="shared" si="302"/>
        <v>85.163333333333341</v>
      </c>
      <c r="K990" s="23">
        <f t="shared" si="303"/>
        <v>-2.174253395436232</v>
      </c>
      <c r="L990" s="54">
        <f t="shared" si="308"/>
        <v>-3.2858428901327064</v>
      </c>
      <c r="M990" s="24"/>
      <c r="N990" s="32">
        <f t="shared" si="304"/>
        <v>0.86984044376882153</v>
      </c>
      <c r="O990" s="32">
        <f t="shared" si="309"/>
        <v>-0.16400000000000001</v>
      </c>
      <c r="P990" s="32"/>
      <c r="Q990" s="42"/>
      <c r="R990" s="32"/>
      <c r="S990" s="20"/>
    </row>
    <row r="991" spans="1:19">
      <c r="A991" s="10">
        <f>Weekly!B991</f>
        <v>1968.9527712231468</v>
      </c>
      <c r="B991" s="1">
        <f>Weekly!C991</f>
        <v>107.58</v>
      </c>
      <c r="C991" s="6"/>
      <c r="D991" s="14"/>
      <c r="F991" s="23">
        <f t="shared" si="305"/>
        <v>1975.263265787218</v>
      </c>
      <c r="G991" s="23">
        <f t="shared" si="306"/>
        <v>1975.2763627486684</v>
      </c>
      <c r="H991" s="23">
        <f t="shared" si="307"/>
        <v>84.18</v>
      </c>
      <c r="I991" s="23">
        <f t="shared" ref="I991:I1054" si="310">AVERAGE(H990:H992)</f>
        <v>84.335000000000008</v>
      </c>
      <c r="J991" s="23">
        <f t="shared" ref="J991:J1054" si="311">AVERAGE(H987:H995)</f>
        <v>86.039444444444442</v>
      </c>
      <c r="K991" s="23">
        <f t="shared" ref="K991:K1054" si="312">100*((I991/J991)-1)</f>
        <v>-1.9810035448857288</v>
      </c>
      <c r="L991" s="54">
        <f t="shared" si="308"/>
        <v>-2.1611534761188267</v>
      </c>
      <c r="M991" s="24"/>
      <c r="N991" s="32">
        <f t="shared" si="304"/>
        <v>0.34922799850425146</v>
      </c>
      <c r="O991" s="32">
        <f t="shared" si="309"/>
        <v>-0.16400000000000001</v>
      </c>
      <c r="P991" s="32"/>
      <c r="Q991" s="42"/>
      <c r="R991" s="32"/>
      <c r="S991" s="20"/>
    </row>
    <row r="992" spans="1:19">
      <c r="A992" s="10">
        <f>Weekly!B992</f>
        <v>1968.9719361786567</v>
      </c>
      <c r="B992" s="1">
        <f>Weekly!C992</f>
        <v>106.34</v>
      </c>
      <c r="C992" s="6"/>
      <c r="D992" s="14"/>
      <c r="F992" s="23">
        <f t="shared" si="305"/>
        <v>1975.2894597101185</v>
      </c>
      <c r="G992" s="23">
        <f t="shared" si="306"/>
        <v>1975.3025566715689</v>
      </c>
      <c r="H992" s="23">
        <f t="shared" si="307"/>
        <v>86.460000000000008</v>
      </c>
      <c r="I992" s="23">
        <f t="shared" si="310"/>
        <v>86.62</v>
      </c>
      <c r="J992" s="23">
        <f t="shared" si="311"/>
        <v>86.951111111111103</v>
      </c>
      <c r="K992" s="23">
        <f t="shared" si="312"/>
        <v>-0.38080147209158532</v>
      </c>
      <c r="L992" s="54">
        <f t="shared" si="308"/>
        <v>-0.5648129216928921</v>
      </c>
      <c r="M992" s="24"/>
      <c r="N992" s="32">
        <f t="shared" si="304"/>
        <v>-0.33479210849620766</v>
      </c>
      <c r="O992" s="32">
        <f t="shared" si="309"/>
        <v>-0.16400000000000001</v>
      </c>
      <c r="P992" s="32"/>
      <c r="Q992" s="42"/>
      <c r="R992" s="32"/>
      <c r="S992" s="20"/>
    </row>
    <row r="993" spans="1:19">
      <c r="A993" s="10">
        <f>Weekly!B993</f>
        <v>1968.9911011341667</v>
      </c>
      <c r="B993" s="1">
        <f>Weekly!C993</f>
        <v>104.74</v>
      </c>
      <c r="C993" s="6"/>
      <c r="D993" s="14"/>
      <c r="F993" s="23">
        <f t="shared" si="305"/>
        <v>1975.3156536330191</v>
      </c>
      <c r="G993" s="23">
        <f t="shared" si="306"/>
        <v>1975.3287505944695</v>
      </c>
      <c r="H993" s="23">
        <f t="shared" si="307"/>
        <v>89.22</v>
      </c>
      <c r="I993" s="23">
        <f t="shared" si="310"/>
        <v>88.736666666666679</v>
      </c>
      <c r="J993" s="23">
        <f t="shared" si="311"/>
        <v>87.808888888888887</v>
      </c>
      <c r="K993" s="23">
        <f t="shared" si="312"/>
        <v>1.0565875385939227</v>
      </c>
      <c r="L993" s="54">
        <f t="shared" si="308"/>
        <v>1.6070253581009331</v>
      </c>
      <c r="M993" s="24"/>
      <c r="N993" s="32">
        <f t="shared" si="304"/>
        <v>-0.86215926713253754</v>
      </c>
      <c r="O993" s="32">
        <f t="shared" si="309"/>
        <v>-0.16400000000000001</v>
      </c>
      <c r="P993" s="32"/>
      <c r="Q993" s="42"/>
      <c r="R993" s="32"/>
      <c r="S993" s="20"/>
    </row>
    <row r="994" spans="1:19">
      <c r="A994" s="10">
        <f>Weekly!B994</f>
        <v>1969.0102660896766</v>
      </c>
      <c r="B994" s="1">
        <f>Weekly!C994</f>
        <v>103.99</v>
      </c>
      <c r="C994" s="6"/>
      <c r="D994" s="14"/>
      <c r="F994" s="23">
        <f t="shared" si="305"/>
        <v>1975.3418475559197</v>
      </c>
      <c r="G994" s="23">
        <f t="shared" si="306"/>
        <v>1975.3549445173701</v>
      </c>
      <c r="H994" s="23">
        <f t="shared" si="307"/>
        <v>90.53</v>
      </c>
      <c r="I994" s="23">
        <f t="shared" si="310"/>
        <v>90.084999999999994</v>
      </c>
      <c r="J994" s="23">
        <f t="shared" si="311"/>
        <v>88.717222222222219</v>
      </c>
      <c r="K994" s="23">
        <f t="shared" si="312"/>
        <v>1.5417274611593701</v>
      </c>
      <c r="L994" s="54">
        <f t="shared" si="308"/>
        <v>2.0433211639979687</v>
      </c>
      <c r="M994" s="24"/>
      <c r="N994" s="32">
        <f t="shared" si="304"/>
        <v>-0.98611252284765494</v>
      </c>
      <c r="O994" s="32">
        <f t="shared" si="309"/>
        <v>-0.16400000000000001</v>
      </c>
      <c r="P994" s="32"/>
      <c r="Q994" s="42"/>
      <c r="R994" s="32"/>
      <c r="S994" s="20"/>
    </row>
    <row r="995" spans="1:19">
      <c r="A995" s="10">
        <f>Weekly!B995</f>
        <v>1969.0294310451866</v>
      </c>
      <c r="B995" s="1">
        <f>Weekly!C995</f>
        <v>100.93</v>
      </c>
      <c r="C995" s="6"/>
      <c r="D995" s="14"/>
      <c r="F995" s="23">
        <f t="shared" si="305"/>
        <v>1975.3680414788203</v>
      </c>
      <c r="G995" s="23">
        <f t="shared" si="306"/>
        <v>1975.3811384402707</v>
      </c>
      <c r="H995" s="23">
        <f t="shared" si="307"/>
        <v>90.504999999999995</v>
      </c>
      <c r="I995" s="23">
        <f t="shared" si="310"/>
        <v>90.728333333333339</v>
      </c>
      <c r="J995" s="23">
        <f t="shared" si="311"/>
        <v>90.09999999999998</v>
      </c>
      <c r="K995" s="23">
        <f t="shared" si="312"/>
        <v>0.69737328893824113</v>
      </c>
      <c r="L995" s="54">
        <f t="shared" si="308"/>
        <v>0.44950055493897523</v>
      </c>
      <c r="M995" s="24"/>
      <c r="N995" s="32">
        <f t="shared" si="304"/>
        <v>-0.64865276970590524</v>
      </c>
      <c r="O995" s="32">
        <f t="shared" si="309"/>
        <v>-0.16400000000000001</v>
      </c>
      <c r="P995" s="32"/>
      <c r="Q995" s="42"/>
      <c r="R995" s="32"/>
      <c r="S995" s="20"/>
    </row>
    <row r="996" spans="1:19">
      <c r="A996" s="10">
        <f>Weekly!B996</f>
        <v>1969.0485960006965</v>
      </c>
      <c r="B996" s="1">
        <f>Weekly!C996</f>
        <v>102.03</v>
      </c>
      <c r="C996" s="6"/>
      <c r="D996" s="14"/>
      <c r="F996" s="23">
        <f t="shared" si="305"/>
        <v>1975.3942354017208</v>
      </c>
      <c r="G996" s="23">
        <f t="shared" si="306"/>
        <v>1975.4073323631712</v>
      </c>
      <c r="H996" s="23">
        <f t="shared" si="307"/>
        <v>91.15</v>
      </c>
      <c r="I996" s="23">
        <f t="shared" si="310"/>
        <v>91.37833333333333</v>
      </c>
      <c r="J996" s="23">
        <f t="shared" si="311"/>
        <v>91.231111111111119</v>
      </c>
      <c r="K996" s="23">
        <f t="shared" si="312"/>
        <v>0.16137282603398972</v>
      </c>
      <c r="L996" s="54">
        <f t="shared" si="308"/>
        <v>-8.8907292833828588E-2</v>
      </c>
      <c r="M996" s="24"/>
      <c r="N996" s="32">
        <f t="shared" si="304"/>
        <v>-7.6811766484048893E-3</v>
      </c>
      <c r="O996" s="32">
        <f t="shared" si="309"/>
        <v>-0.16400000000000001</v>
      </c>
      <c r="P996" s="32"/>
      <c r="Q996" s="42"/>
      <c r="R996" s="32"/>
      <c r="S996" s="20"/>
    </row>
    <row r="997" spans="1:19">
      <c r="A997" s="10">
        <f>Weekly!B997</f>
        <v>1969.0677609562065</v>
      </c>
      <c r="B997" s="1">
        <f>Weekly!C997</f>
        <v>102.38</v>
      </c>
      <c r="C997" s="6"/>
      <c r="D997" s="14"/>
      <c r="F997" s="23">
        <f t="shared" si="305"/>
        <v>1975.4204293246214</v>
      </c>
      <c r="G997" s="23">
        <f t="shared" si="306"/>
        <v>1975.4335262860718</v>
      </c>
      <c r="H997" s="23">
        <f t="shared" si="307"/>
        <v>92.48</v>
      </c>
      <c r="I997" s="23">
        <f t="shared" si="310"/>
        <v>91.731666666666669</v>
      </c>
      <c r="J997" s="23">
        <f t="shared" si="311"/>
        <v>92.061111111111103</v>
      </c>
      <c r="K997" s="23">
        <f t="shared" si="312"/>
        <v>-0.35785408243315109</v>
      </c>
      <c r="L997" s="54">
        <f t="shared" si="308"/>
        <v>0.45501176754572104</v>
      </c>
      <c r="M997" s="24"/>
      <c r="N997" s="32">
        <f t="shared" si="304"/>
        <v>0.63688452432954001</v>
      </c>
      <c r="O997" s="32">
        <f t="shared" si="309"/>
        <v>-0.16400000000000001</v>
      </c>
      <c r="P997" s="32"/>
      <c r="Q997" s="42"/>
      <c r="R997" s="32"/>
      <c r="S997" s="20"/>
    </row>
    <row r="998" spans="1:19">
      <c r="A998" s="10">
        <f>Weekly!B998</f>
        <v>1969.0869259117164</v>
      </c>
      <c r="B998" s="1">
        <f>Weekly!C998</f>
        <v>103.01</v>
      </c>
      <c r="C998" s="6"/>
      <c r="D998" s="14"/>
      <c r="F998" s="23">
        <f t="shared" si="305"/>
        <v>1975.446623247522</v>
      </c>
      <c r="G998" s="23">
        <f t="shared" si="306"/>
        <v>1975.4597202089724</v>
      </c>
      <c r="H998" s="23">
        <f t="shared" si="307"/>
        <v>91.564999999999998</v>
      </c>
      <c r="I998" s="23">
        <f t="shared" si="310"/>
        <v>92.951666666666668</v>
      </c>
      <c r="J998" s="23">
        <f t="shared" si="311"/>
        <v>92.068888888888878</v>
      </c>
      <c r="K998" s="23">
        <f t="shared" si="312"/>
        <v>0.95882310347326083</v>
      </c>
      <c r="L998" s="54">
        <f t="shared" si="308"/>
        <v>-0.54729550336704014</v>
      </c>
      <c r="M998" s="24"/>
      <c r="N998" s="32">
        <f t="shared" si="304"/>
        <v>0.98344487819288651</v>
      </c>
      <c r="O998" s="32">
        <f t="shared" si="309"/>
        <v>-0.16400000000000001</v>
      </c>
      <c r="P998" s="32"/>
      <c r="Q998" s="42"/>
      <c r="R998" s="32"/>
      <c r="S998" s="20"/>
    </row>
    <row r="999" spans="1:19">
      <c r="A999" s="10">
        <f>Weekly!B999</f>
        <v>1969.1060908672264</v>
      </c>
      <c r="B999" s="1">
        <f>Weekly!C999</f>
        <v>103.53</v>
      </c>
      <c r="C999" s="6"/>
      <c r="D999" s="14"/>
      <c r="F999" s="23">
        <f t="shared" si="305"/>
        <v>1975.4728171704226</v>
      </c>
      <c r="G999" s="23">
        <f t="shared" si="306"/>
        <v>1975.485914131873</v>
      </c>
      <c r="H999" s="23">
        <f t="shared" si="307"/>
        <v>94.81</v>
      </c>
      <c r="I999" s="23">
        <f t="shared" si="310"/>
        <v>93.578333333333333</v>
      </c>
      <c r="J999" s="23">
        <f t="shared" si="311"/>
        <v>91.677222222222213</v>
      </c>
      <c r="K999" s="23">
        <f t="shared" si="312"/>
        <v>2.0737006041728678</v>
      </c>
      <c r="L999" s="54">
        <f t="shared" si="308"/>
        <v>3.4171822638605409</v>
      </c>
      <c r="M999" s="24"/>
      <c r="N999" s="32">
        <f t="shared" si="304"/>
        <v>0.86984044378089054</v>
      </c>
      <c r="O999" s="32">
        <f t="shared" si="309"/>
        <v>-0.16400000000000001</v>
      </c>
      <c r="P999" s="32"/>
      <c r="Q999" s="42"/>
      <c r="R999" s="32"/>
      <c r="S999" s="20"/>
    </row>
    <row r="1000" spans="1:19">
      <c r="A1000" s="10">
        <f>Weekly!B1000</f>
        <v>1969.1252558227363</v>
      </c>
      <c r="B1000" s="1">
        <f>Weekly!C1000</f>
        <v>103.61</v>
      </c>
      <c r="C1000" s="6"/>
      <c r="D1000" s="14"/>
      <c r="F1000" s="23">
        <f t="shared" si="305"/>
        <v>1975.4990110933231</v>
      </c>
      <c r="G1000" s="23">
        <f t="shared" si="306"/>
        <v>1975.5121080547735</v>
      </c>
      <c r="H1000" s="23">
        <f t="shared" si="307"/>
        <v>94.36</v>
      </c>
      <c r="I1000" s="23">
        <f t="shared" si="310"/>
        <v>94.366666666666674</v>
      </c>
      <c r="J1000" s="23">
        <f t="shared" si="311"/>
        <v>91.216666666666669</v>
      </c>
      <c r="K1000" s="23">
        <f t="shared" si="312"/>
        <v>3.4533162799196049</v>
      </c>
      <c r="L1000" s="54">
        <f t="shared" si="308"/>
        <v>3.4460076740361778</v>
      </c>
      <c r="M1000" s="24"/>
      <c r="N1000" s="32">
        <f t="shared" si="304"/>
        <v>0.34922799852706882</v>
      </c>
      <c r="O1000" s="32">
        <f t="shared" si="309"/>
        <v>-0.16400000000000001</v>
      </c>
      <c r="P1000" s="32"/>
      <c r="Q1000" s="42"/>
      <c r="R1000" s="32"/>
      <c r="S1000" s="20"/>
    </row>
    <row r="1001" spans="1:19">
      <c r="A1001" s="10">
        <f>Weekly!B1001</f>
        <v>1969.1444207782463</v>
      </c>
      <c r="B1001" s="1">
        <f>Weekly!C1001</f>
        <v>99.79</v>
      </c>
      <c r="C1001" s="6"/>
      <c r="D1001" s="14"/>
      <c r="F1001" s="23">
        <f t="shared" si="305"/>
        <v>1975.5252050162237</v>
      </c>
      <c r="G1001" s="23">
        <f t="shared" si="306"/>
        <v>1975.5383019776741</v>
      </c>
      <c r="H1001" s="23">
        <f t="shared" si="307"/>
        <v>93.93</v>
      </c>
      <c r="I1001" s="23">
        <f t="shared" si="310"/>
        <v>92.526666666666685</v>
      </c>
      <c r="J1001" s="23">
        <f t="shared" si="311"/>
        <v>90.453333333333333</v>
      </c>
      <c r="K1001" s="23">
        <f t="shared" si="312"/>
        <v>2.2921580188679513</v>
      </c>
      <c r="L1001" s="54">
        <f t="shared" si="308"/>
        <v>3.8436025943396235</v>
      </c>
      <c r="M1001" s="24"/>
      <c r="N1001" s="32">
        <f t="shared" si="304"/>
        <v>-0.33479210847315521</v>
      </c>
      <c r="O1001" s="32">
        <f t="shared" si="309"/>
        <v>-0.16400000000000001</v>
      </c>
      <c r="P1001" s="32"/>
      <c r="Q1001" s="42"/>
      <c r="R1001" s="32"/>
      <c r="S1001" s="20"/>
    </row>
    <row r="1002" spans="1:19">
      <c r="A1002" s="10">
        <f>Weekly!B1002</f>
        <v>1969.1635857337562</v>
      </c>
      <c r="B1002" s="1">
        <f>Weekly!C1002</f>
        <v>98.13</v>
      </c>
      <c r="C1002" s="6"/>
      <c r="D1002" s="14"/>
      <c r="F1002" s="23">
        <f t="shared" si="305"/>
        <v>1975.5513989391243</v>
      </c>
      <c r="G1002" s="23">
        <f t="shared" si="306"/>
        <v>1975.5644959005747</v>
      </c>
      <c r="H1002" s="23">
        <f t="shared" si="307"/>
        <v>89.29</v>
      </c>
      <c r="I1002" s="23">
        <f t="shared" si="310"/>
        <v>90.075000000000003</v>
      </c>
      <c r="J1002" s="23">
        <f t="shared" si="311"/>
        <v>89.76111111111112</v>
      </c>
      <c r="K1002" s="23">
        <f t="shared" si="312"/>
        <v>0.34969363124341957</v>
      </c>
      <c r="L1002" s="54">
        <f t="shared" si="308"/>
        <v>-0.52484991025562033</v>
      </c>
      <c r="M1002" s="24"/>
      <c r="N1002" s="32">
        <f t="shared" si="304"/>
        <v>-0.86215926712014301</v>
      </c>
      <c r="O1002" s="32">
        <f t="shared" si="309"/>
        <v>-0.16400000000000001</v>
      </c>
      <c r="P1002" s="32"/>
      <c r="Q1002" s="42"/>
      <c r="R1002" s="32"/>
      <c r="S1002" s="20"/>
    </row>
    <row r="1003" spans="1:19">
      <c r="A1003" s="10">
        <f>Weekly!B1003</f>
        <v>1969.1827506892662</v>
      </c>
      <c r="B1003" s="1">
        <f>Weekly!C1003</f>
        <v>98.65</v>
      </c>
      <c r="C1003" s="6"/>
      <c r="D1003" s="14"/>
      <c r="F1003" s="23">
        <f t="shared" si="305"/>
        <v>1975.5775928620249</v>
      </c>
      <c r="G1003" s="23">
        <f t="shared" si="306"/>
        <v>1975.5906898234753</v>
      </c>
      <c r="H1003" s="23">
        <f t="shared" si="307"/>
        <v>87.004999999999995</v>
      </c>
      <c r="I1003" s="23">
        <f t="shared" si="310"/>
        <v>87.551666666666677</v>
      </c>
      <c r="J1003" s="23">
        <f t="shared" si="311"/>
        <v>88.842777777777769</v>
      </c>
      <c r="K1003" s="23">
        <f t="shared" si="312"/>
        <v>-1.4532538754478685</v>
      </c>
      <c r="L1003" s="54">
        <f t="shared" si="308"/>
        <v>-2.0685730722812434</v>
      </c>
      <c r="M1003" s="24"/>
      <c r="N1003" s="32">
        <f t="shared" si="304"/>
        <v>-0.98611252285169915</v>
      </c>
      <c r="O1003" s="32">
        <f t="shared" si="309"/>
        <v>-0.16400000000000001</v>
      </c>
      <c r="P1003" s="32"/>
      <c r="Q1003" s="42"/>
      <c r="R1003" s="32"/>
      <c r="S1003" s="20"/>
    </row>
    <row r="1004" spans="1:19">
      <c r="A1004" s="10">
        <f>Weekly!B1004</f>
        <v>1969.2019156447761</v>
      </c>
      <c r="B1004" s="1">
        <f>Weekly!C1004</f>
        <v>98</v>
      </c>
      <c r="C1004" s="6"/>
      <c r="D1004" s="14"/>
      <c r="F1004" s="23">
        <f t="shared" si="305"/>
        <v>1975.6037867849254</v>
      </c>
      <c r="G1004" s="23">
        <f t="shared" si="306"/>
        <v>1975.6168837463758</v>
      </c>
      <c r="H1004" s="23">
        <f t="shared" si="307"/>
        <v>86.36</v>
      </c>
      <c r="I1004" s="23">
        <f t="shared" si="310"/>
        <v>85.881666666666661</v>
      </c>
      <c r="J1004" s="23">
        <f t="shared" si="311"/>
        <v>87.850555555555559</v>
      </c>
      <c r="K1004" s="23">
        <f t="shared" si="312"/>
        <v>-2.241179781320557</v>
      </c>
      <c r="L1004" s="54">
        <f t="shared" si="308"/>
        <v>-1.6966945127773858</v>
      </c>
      <c r="M1004" s="24"/>
      <c r="N1004" s="32">
        <f t="shared" si="304"/>
        <v>-0.64865276972443808</v>
      </c>
      <c r="O1004" s="32">
        <f t="shared" si="309"/>
        <v>-0.16400000000000001</v>
      </c>
      <c r="P1004" s="32"/>
      <c r="Q1004" s="42"/>
      <c r="R1004" s="32"/>
      <c r="S1004" s="20"/>
    </row>
    <row r="1005" spans="1:19">
      <c r="A1005" s="10">
        <f>Weekly!B1005</f>
        <v>1969.2210806002861</v>
      </c>
      <c r="B1005" s="1">
        <f>Weekly!C1005</f>
        <v>99.63</v>
      </c>
      <c r="C1005" s="6"/>
      <c r="D1005" s="14"/>
      <c r="F1005" s="23">
        <f t="shared" si="305"/>
        <v>1975.629980707826</v>
      </c>
      <c r="G1005" s="23">
        <f t="shared" si="306"/>
        <v>1975.6430776692764</v>
      </c>
      <c r="H1005" s="23">
        <f t="shared" si="307"/>
        <v>84.28</v>
      </c>
      <c r="I1005" s="23">
        <f t="shared" si="310"/>
        <v>85.63</v>
      </c>
      <c r="J1005" s="23">
        <f t="shared" si="311"/>
        <v>86.929444444444442</v>
      </c>
      <c r="K1005" s="23">
        <f t="shared" si="312"/>
        <v>-1.4948265835000307</v>
      </c>
      <c r="L1005" s="54">
        <f t="shared" si="308"/>
        <v>-3.0478101653320322</v>
      </c>
      <c r="M1005" s="24"/>
      <c r="N1005" s="32">
        <f t="shared" si="304"/>
        <v>-7.6811766728683986E-3</v>
      </c>
      <c r="O1005" s="32">
        <f t="shared" si="309"/>
        <v>-0.16400000000000001</v>
      </c>
      <c r="P1005" s="32"/>
      <c r="Q1005" s="42"/>
      <c r="R1005" s="32"/>
      <c r="S1005" s="20"/>
    </row>
    <row r="1006" spans="1:19">
      <c r="A1006" s="10">
        <f>Weekly!B1006</f>
        <v>1969.240245555796</v>
      </c>
      <c r="B1006" s="1">
        <f>Weekly!C1006</f>
        <v>101.51</v>
      </c>
      <c r="C1006" s="6"/>
      <c r="D1006" s="14"/>
      <c r="F1006" s="23">
        <f t="shared" si="305"/>
        <v>1975.6561746307266</v>
      </c>
      <c r="G1006" s="23">
        <f t="shared" si="306"/>
        <v>1975.669271592177</v>
      </c>
      <c r="H1006" s="23">
        <f t="shared" si="307"/>
        <v>86.25</v>
      </c>
      <c r="I1006" s="23">
        <f t="shared" si="310"/>
        <v>84.61</v>
      </c>
      <c r="J1006" s="23">
        <f t="shared" si="311"/>
        <v>86.293888888888887</v>
      </c>
      <c r="K1006" s="23">
        <f t="shared" si="312"/>
        <v>-1.9513419902271956</v>
      </c>
      <c r="L1006" s="54">
        <f t="shared" si="308"/>
        <v>-5.0859787933998923E-2</v>
      </c>
      <c r="M1006" s="24"/>
      <c r="N1006" s="32">
        <f t="shared" si="304"/>
        <v>0.6368845243106791</v>
      </c>
      <c r="O1006" s="32">
        <f t="shared" si="309"/>
        <v>-0.16400000000000001</v>
      </c>
      <c r="P1006" s="32"/>
      <c r="Q1006" s="42"/>
      <c r="R1006" s="32"/>
      <c r="S1006" s="20"/>
    </row>
    <row r="1007" spans="1:19">
      <c r="A1007" s="10">
        <f>Weekly!B1007</f>
        <v>1969.259410511306</v>
      </c>
      <c r="B1007" s="1">
        <f>Weekly!C1007</f>
        <v>100.68</v>
      </c>
      <c r="C1007" s="6"/>
      <c r="D1007" s="14"/>
      <c r="F1007" s="23">
        <f t="shared" si="305"/>
        <v>1975.6823685536272</v>
      </c>
      <c r="G1007" s="23">
        <f t="shared" si="306"/>
        <v>1975.6954655150776</v>
      </c>
      <c r="H1007" s="23">
        <f t="shared" si="307"/>
        <v>83.3</v>
      </c>
      <c r="I1007" s="23">
        <f t="shared" si="310"/>
        <v>85.143333333333331</v>
      </c>
      <c r="J1007" s="23">
        <f t="shared" si="311"/>
        <v>86.246111111111119</v>
      </c>
      <c r="K1007" s="23">
        <f t="shared" si="312"/>
        <v>-1.2786405828282277</v>
      </c>
      <c r="L1007" s="54">
        <f t="shared" si="308"/>
        <v>-3.415935018004046</v>
      </c>
      <c r="M1007" s="24"/>
      <c r="N1007" s="32">
        <f t="shared" si="304"/>
        <v>0.98344487818847404</v>
      </c>
      <c r="O1007" s="32">
        <f t="shared" si="309"/>
        <v>-0.16400000000000001</v>
      </c>
      <c r="P1007" s="32"/>
      <c r="Q1007" s="42"/>
      <c r="R1007" s="32"/>
      <c r="S1007" s="20"/>
    </row>
    <row r="1008" spans="1:19">
      <c r="A1008" s="10">
        <f>Weekly!B1008</f>
        <v>1969.2785754668159</v>
      </c>
      <c r="B1008" s="1">
        <f>Weekly!C1008</f>
        <v>101.65</v>
      </c>
      <c r="C1008" s="6"/>
      <c r="D1008" s="14"/>
      <c r="F1008" s="23">
        <f t="shared" si="305"/>
        <v>1975.7085624765277</v>
      </c>
      <c r="G1008" s="23">
        <f t="shared" si="306"/>
        <v>1975.7216594379781</v>
      </c>
      <c r="H1008" s="23">
        <f t="shared" si="307"/>
        <v>85.88</v>
      </c>
      <c r="I1008" s="23">
        <f t="shared" si="310"/>
        <v>85.083333333333329</v>
      </c>
      <c r="J1008" s="23">
        <f t="shared" si="311"/>
        <v>86.516111111111115</v>
      </c>
      <c r="K1008" s="23">
        <f t="shared" si="312"/>
        <v>-1.6560820399540321</v>
      </c>
      <c r="L1008" s="54">
        <f t="shared" si="308"/>
        <v>-0.73525162301177893</v>
      </c>
      <c r="M1008" s="24"/>
      <c r="N1008" s="32">
        <f t="shared" si="304"/>
        <v>0.86984044379290348</v>
      </c>
      <c r="O1008" s="32">
        <f t="shared" si="309"/>
        <v>-0.16400000000000001</v>
      </c>
      <c r="P1008" s="32"/>
      <c r="Q1008" s="42"/>
      <c r="R1008" s="32"/>
      <c r="S1008" s="20"/>
    </row>
    <row r="1009" spans="1:19">
      <c r="A1009" s="10">
        <f>Weekly!B1009</f>
        <v>1969.2977404223259</v>
      </c>
      <c r="B1009" s="1">
        <f>Weekly!C1009</f>
        <v>101.24</v>
      </c>
      <c r="C1009" s="6"/>
      <c r="D1009" s="14"/>
      <c r="F1009" s="23">
        <f t="shared" si="305"/>
        <v>1975.7347563994283</v>
      </c>
      <c r="G1009" s="23">
        <f t="shared" si="306"/>
        <v>1975.7478533608787</v>
      </c>
      <c r="H1009" s="23">
        <f t="shared" si="307"/>
        <v>86.07</v>
      </c>
      <c r="I1009" s="23">
        <f t="shared" si="310"/>
        <v>86.719999999999985</v>
      </c>
      <c r="J1009" s="23">
        <f t="shared" si="311"/>
        <v>86.846111111111128</v>
      </c>
      <c r="K1009" s="23">
        <f t="shared" si="312"/>
        <v>-0.14521215688034772</v>
      </c>
      <c r="L1009" s="54">
        <f t="shared" si="308"/>
        <v>-0.89366248088895706</v>
      </c>
      <c r="M1009" s="24"/>
      <c r="N1009" s="32">
        <f t="shared" si="304"/>
        <v>0.34922799854999276</v>
      </c>
      <c r="O1009" s="32">
        <f t="shared" si="309"/>
        <v>-0.16400000000000001</v>
      </c>
      <c r="P1009" s="32"/>
      <c r="Q1009" s="42"/>
      <c r="R1009" s="32"/>
      <c r="S1009" s="20"/>
    </row>
    <row r="1010" spans="1:19">
      <c r="A1010" s="10">
        <f>Weekly!B1010</f>
        <v>1969.3169053778358</v>
      </c>
      <c r="B1010" s="1">
        <f>Weekly!C1010</f>
        <v>101.72</v>
      </c>
      <c r="C1010" s="6"/>
      <c r="D1010" s="14"/>
      <c r="F1010" s="23">
        <f t="shared" si="305"/>
        <v>1975.7609503223289</v>
      </c>
      <c r="G1010" s="23">
        <f t="shared" si="306"/>
        <v>1975.7740472837793</v>
      </c>
      <c r="H1010" s="23">
        <f t="shared" si="307"/>
        <v>88.21</v>
      </c>
      <c r="I1010" s="23">
        <f t="shared" si="310"/>
        <v>87.713333333333324</v>
      </c>
      <c r="J1010" s="23">
        <f t="shared" si="311"/>
        <v>87.509444444444441</v>
      </c>
      <c r="K1010" s="23">
        <f t="shared" si="312"/>
        <v>0.23299072481064442</v>
      </c>
      <c r="L1010" s="54">
        <f t="shared" si="308"/>
        <v>0.80054851222406409</v>
      </c>
      <c r="M1010" s="24"/>
      <c r="N1010" s="32">
        <f t="shared" si="304"/>
        <v>-0.33479210845010277</v>
      </c>
      <c r="O1010" s="32">
        <f t="shared" si="309"/>
        <v>-0.16400000000000001</v>
      </c>
      <c r="P1010" s="32"/>
      <c r="Q1010" s="42"/>
      <c r="R1010" s="32"/>
      <c r="S1010" s="20"/>
    </row>
    <row r="1011" spans="1:19">
      <c r="A1011" s="10">
        <f>Weekly!B1011</f>
        <v>1969.3360703333458</v>
      </c>
      <c r="B1011" s="1">
        <f>Weekly!C1011</f>
        <v>104</v>
      </c>
      <c r="C1011" s="6"/>
      <c r="D1011" s="14"/>
      <c r="F1011" s="23">
        <f t="shared" si="305"/>
        <v>1975.7871442452295</v>
      </c>
      <c r="G1011" s="23">
        <f t="shared" si="306"/>
        <v>1975.8002412066799</v>
      </c>
      <c r="H1011" s="23">
        <f t="shared" si="307"/>
        <v>88.86</v>
      </c>
      <c r="I1011" s="23">
        <f t="shared" si="310"/>
        <v>88.834999999999994</v>
      </c>
      <c r="J1011" s="23">
        <f t="shared" si="311"/>
        <v>88.063888888888897</v>
      </c>
      <c r="K1011" s="23">
        <f t="shared" si="312"/>
        <v>0.87562691227958123</v>
      </c>
      <c r="L1011" s="54">
        <f t="shared" si="308"/>
        <v>0.90401539286502075</v>
      </c>
      <c r="M1011" s="24"/>
      <c r="N1011" s="32">
        <f t="shared" si="304"/>
        <v>-0.8621592671078061</v>
      </c>
      <c r="O1011" s="32">
        <f t="shared" si="309"/>
        <v>-0.16400000000000001</v>
      </c>
      <c r="P1011" s="32"/>
      <c r="Q1011" s="42"/>
      <c r="R1011" s="32"/>
      <c r="S1011" s="20"/>
    </row>
    <row r="1012" spans="1:19">
      <c r="A1012" s="10">
        <f>Weekly!B1012</f>
        <v>1969.3552352888557</v>
      </c>
      <c r="B1012" s="1">
        <f>Weekly!C1012</f>
        <v>105.05</v>
      </c>
      <c r="C1012" s="6"/>
      <c r="D1012" s="14"/>
      <c r="F1012" s="23">
        <f t="shared" si="305"/>
        <v>1975.81333816813</v>
      </c>
      <c r="G1012" s="23">
        <f t="shared" si="306"/>
        <v>1975.8264351295804</v>
      </c>
      <c r="H1012" s="23">
        <f t="shared" si="307"/>
        <v>89.435000000000002</v>
      </c>
      <c r="I1012" s="23">
        <f t="shared" si="310"/>
        <v>89.208333333333329</v>
      </c>
      <c r="J1012" s="23">
        <f t="shared" si="311"/>
        <v>88.454999999999998</v>
      </c>
      <c r="K1012" s="23">
        <f t="shared" si="312"/>
        <v>0.85165715147061949</v>
      </c>
      <c r="L1012" s="54">
        <f t="shared" si="308"/>
        <v>1.1079079758069099</v>
      </c>
      <c r="M1012" s="24"/>
      <c r="N1012" s="32">
        <f t="shared" si="304"/>
        <v>-0.98611252285576212</v>
      </c>
      <c r="O1012" s="32">
        <f t="shared" si="309"/>
        <v>-0.16400000000000001</v>
      </c>
      <c r="P1012" s="32"/>
      <c r="Q1012" s="42"/>
      <c r="R1012" s="32"/>
      <c r="S1012" s="20"/>
    </row>
    <row r="1013" spans="1:19">
      <c r="A1013" s="10">
        <f>Weekly!B1013</f>
        <v>1969.3744002443657</v>
      </c>
      <c r="B1013" s="1">
        <f>Weekly!C1013</f>
        <v>105.94</v>
      </c>
      <c r="C1013" s="6"/>
      <c r="D1013" s="14"/>
      <c r="F1013" s="23">
        <f t="shared" si="305"/>
        <v>1975.8395320910306</v>
      </c>
      <c r="G1013" s="23">
        <f t="shared" si="306"/>
        <v>1975.852629052481</v>
      </c>
      <c r="H1013" s="23">
        <f t="shared" si="307"/>
        <v>89.33</v>
      </c>
      <c r="I1013" s="23">
        <f t="shared" si="310"/>
        <v>89.671666666666667</v>
      </c>
      <c r="J1013" s="23">
        <f t="shared" si="311"/>
        <v>88.725555555555559</v>
      </c>
      <c r="K1013" s="23">
        <f t="shared" si="312"/>
        <v>1.066334389440593</v>
      </c>
      <c r="L1013" s="54">
        <f t="shared" si="308"/>
        <v>0.68125180018283604</v>
      </c>
      <c r="M1013" s="24"/>
      <c r="N1013" s="32">
        <f t="shared" si="304"/>
        <v>-0.64865276974305741</v>
      </c>
      <c r="O1013" s="32">
        <f t="shared" si="309"/>
        <v>-0.16400000000000001</v>
      </c>
      <c r="P1013" s="32"/>
      <c r="Q1013" s="42"/>
      <c r="R1013" s="32"/>
      <c r="S1013" s="20"/>
    </row>
    <row r="1014" spans="1:19">
      <c r="A1014" s="10">
        <f>Weekly!B1014</f>
        <v>1969.3935651998756</v>
      </c>
      <c r="B1014" s="1">
        <f>Weekly!C1014</f>
        <v>104.59</v>
      </c>
      <c r="C1014" s="6"/>
      <c r="D1014" s="14"/>
      <c r="F1014" s="23">
        <f t="shared" si="305"/>
        <v>1975.8657260139312</v>
      </c>
      <c r="G1014" s="23">
        <f t="shared" si="306"/>
        <v>1975.8788229753816</v>
      </c>
      <c r="H1014" s="23">
        <f t="shared" si="307"/>
        <v>90.25</v>
      </c>
      <c r="I1014" s="23">
        <f t="shared" si="310"/>
        <v>90.273333333333326</v>
      </c>
      <c r="J1014" s="23">
        <f t="shared" si="311"/>
        <v>89.19</v>
      </c>
      <c r="K1014" s="23">
        <f t="shared" si="312"/>
        <v>1.2146354225062606</v>
      </c>
      <c r="L1014" s="54">
        <f t="shared" si="308"/>
        <v>1.1884740441753694</v>
      </c>
      <c r="M1014" s="24"/>
      <c r="N1014" s="32">
        <f t="shared" si="304"/>
        <v>-7.6811766973319089E-3</v>
      </c>
      <c r="O1014" s="32">
        <f t="shared" si="309"/>
        <v>-0.16400000000000001</v>
      </c>
      <c r="P1014" s="32"/>
      <c r="Q1014" s="42"/>
      <c r="R1014" s="32"/>
      <c r="S1014" s="20"/>
    </row>
    <row r="1015" spans="1:19">
      <c r="A1015" s="10">
        <f>Weekly!B1015</f>
        <v>1969.4127301553856</v>
      </c>
      <c r="B1015" s="1">
        <f>Weekly!C1015</f>
        <v>103.46</v>
      </c>
      <c r="C1015" s="6"/>
      <c r="D1015" s="14"/>
      <c r="F1015" s="23">
        <f t="shared" si="305"/>
        <v>1975.8919199368318</v>
      </c>
      <c r="G1015" s="23">
        <f t="shared" si="306"/>
        <v>1975.9050168982822</v>
      </c>
      <c r="H1015" s="23">
        <f t="shared" si="307"/>
        <v>91.24</v>
      </c>
      <c r="I1015" s="23">
        <f t="shared" si="310"/>
        <v>89.436666666666667</v>
      </c>
      <c r="J1015" s="23">
        <f t="shared" si="311"/>
        <v>89.48888888888888</v>
      </c>
      <c r="K1015" s="23">
        <f t="shared" si="312"/>
        <v>-5.8356096349632125E-2</v>
      </c>
      <c r="L1015" s="54">
        <f t="shared" si="308"/>
        <v>1.9567916563198562</v>
      </c>
      <c r="M1015" s="24"/>
      <c r="N1015" s="32">
        <f t="shared" si="304"/>
        <v>0.63688452429199338</v>
      </c>
      <c r="O1015" s="32">
        <f t="shared" si="309"/>
        <v>-0.16400000000000001</v>
      </c>
      <c r="P1015" s="32"/>
      <c r="Q1015" s="42"/>
      <c r="R1015" s="32"/>
      <c r="S1015" s="20"/>
    </row>
    <row r="1016" spans="1:19">
      <c r="A1016" s="10">
        <f>Weekly!B1016</f>
        <v>1969.4318951108955</v>
      </c>
      <c r="B1016" s="1">
        <f>Weekly!C1016</f>
        <v>102.12</v>
      </c>
      <c r="C1016" s="6"/>
      <c r="D1016" s="14"/>
      <c r="F1016" s="23">
        <f t="shared" si="305"/>
        <v>1975.9181138597323</v>
      </c>
      <c r="G1016" s="23">
        <f t="shared" si="306"/>
        <v>1975.9312108211827</v>
      </c>
      <c r="H1016" s="23">
        <f t="shared" si="307"/>
        <v>86.82</v>
      </c>
      <c r="I1016" s="23">
        <f t="shared" si="310"/>
        <v>88.791666666666671</v>
      </c>
      <c r="J1016" s="23">
        <f t="shared" si="311"/>
        <v>90.279444444444437</v>
      </c>
      <c r="K1016" s="23">
        <f t="shared" si="312"/>
        <v>-1.6479695759462731</v>
      </c>
      <c r="L1016" s="54">
        <f t="shared" si="308"/>
        <v>-3.8319292566906471</v>
      </c>
      <c r="M1016" s="24"/>
      <c r="N1016" s="32">
        <f t="shared" si="304"/>
        <v>0.98344487818406157</v>
      </c>
      <c r="O1016" s="32">
        <f t="shared" si="309"/>
        <v>-0.16400000000000001</v>
      </c>
      <c r="P1016" s="32"/>
      <c r="Q1016" s="42"/>
      <c r="R1016" s="32"/>
      <c r="S1016" s="20"/>
    </row>
    <row r="1017" spans="1:19">
      <c r="A1017" s="10">
        <f>Weekly!B1017</f>
        <v>1969.4510600664055</v>
      </c>
      <c r="B1017" s="1">
        <f>Weekly!C1017</f>
        <v>98.65</v>
      </c>
      <c r="C1017" s="6"/>
      <c r="D1017" s="14"/>
      <c r="F1017" s="23">
        <f t="shared" si="305"/>
        <v>1975.9443077826329</v>
      </c>
      <c r="G1017" s="23">
        <f t="shared" si="306"/>
        <v>1975.9574047440833</v>
      </c>
      <c r="H1017" s="23">
        <f t="shared" si="307"/>
        <v>88.314999999999998</v>
      </c>
      <c r="I1017" s="23">
        <f t="shared" si="310"/>
        <v>88.461666666666659</v>
      </c>
      <c r="J1017" s="23">
        <f t="shared" si="311"/>
        <v>91.365555555555545</v>
      </c>
      <c r="K1017" s="23">
        <f t="shared" si="312"/>
        <v>-3.1783190845078968</v>
      </c>
      <c r="L1017" s="54">
        <f t="shared" si="308"/>
        <v>-3.3388463923919698</v>
      </c>
      <c r="M1017" s="24"/>
      <c r="N1017" s="32">
        <f t="shared" si="304"/>
        <v>0.86984044380491632</v>
      </c>
      <c r="O1017" s="32">
        <f t="shared" si="309"/>
        <v>-0.16400000000000001</v>
      </c>
      <c r="P1017" s="32"/>
      <c r="Q1017" s="42"/>
      <c r="R1017" s="32"/>
      <c r="S1017" s="20"/>
    </row>
    <row r="1018" spans="1:19">
      <c r="A1018" s="10">
        <f>Weekly!B1018</f>
        <v>1969.4702250219154</v>
      </c>
      <c r="B1018" s="1">
        <f>Weekly!C1018</f>
        <v>96.67</v>
      </c>
      <c r="C1018" s="6"/>
      <c r="D1018" s="14"/>
      <c r="F1018" s="23">
        <f t="shared" si="305"/>
        <v>1975.9705017055335</v>
      </c>
      <c r="G1018" s="23">
        <f t="shared" si="306"/>
        <v>1975.9835986669839</v>
      </c>
      <c r="H1018" s="23">
        <f t="shared" si="307"/>
        <v>90.25</v>
      </c>
      <c r="I1018" s="23">
        <f t="shared" si="310"/>
        <v>89.821666666666673</v>
      </c>
      <c r="J1018" s="23">
        <f t="shared" si="311"/>
        <v>92.568888888888893</v>
      </c>
      <c r="K1018" s="23">
        <f t="shared" si="312"/>
        <v>-2.9677597464951022</v>
      </c>
      <c r="L1018" s="54">
        <f t="shared" si="308"/>
        <v>-2.5050412905703867</v>
      </c>
      <c r="M1018" s="24"/>
      <c r="N1018" s="32">
        <f t="shared" si="304"/>
        <v>0.34922799857281012</v>
      </c>
      <c r="O1018" s="32">
        <f t="shared" si="309"/>
        <v>-0.16400000000000001</v>
      </c>
      <c r="P1018" s="32"/>
      <c r="Q1018" s="42"/>
      <c r="R1018" s="32"/>
      <c r="S1018" s="20"/>
    </row>
    <row r="1019" spans="1:19">
      <c r="A1019" s="10">
        <f>Weekly!B1019</f>
        <v>1969.4893899774254</v>
      </c>
      <c r="B1019" s="1">
        <f>Weekly!C1019</f>
        <v>97.33</v>
      </c>
      <c r="C1019" s="6"/>
      <c r="D1019" s="14"/>
      <c r="F1019" s="23">
        <f t="shared" si="305"/>
        <v>1975.9966956284341</v>
      </c>
      <c r="G1019" s="23">
        <f t="shared" si="306"/>
        <v>1976.0097925898845</v>
      </c>
      <c r="H1019" s="23">
        <f t="shared" si="307"/>
        <v>90.9</v>
      </c>
      <c r="I1019" s="23">
        <f t="shared" si="310"/>
        <v>92.375</v>
      </c>
      <c r="J1019" s="23">
        <f t="shared" si="311"/>
        <v>93.615555555555545</v>
      </c>
      <c r="K1019" s="23">
        <f t="shared" si="312"/>
        <v>-1.3251596363377249</v>
      </c>
      <c r="L1019" s="54">
        <f t="shared" si="308"/>
        <v>-2.9007524865288126</v>
      </c>
      <c r="M1019" s="24"/>
      <c r="N1019" s="32">
        <f t="shared" si="304"/>
        <v>-0.33479210842726459</v>
      </c>
      <c r="O1019" s="32">
        <f t="shared" si="309"/>
        <v>-0.16400000000000001</v>
      </c>
      <c r="P1019" s="32"/>
      <c r="Q1019" s="42"/>
      <c r="R1019" s="32"/>
      <c r="S1019" s="20"/>
    </row>
    <row r="1020" spans="1:19">
      <c r="A1020" s="10">
        <f>Weekly!B1020</f>
        <v>1969.5085549329353</v>
      </c>
      <c r="B1020" s="1">
        <f>Weekly!C1020</f>
        <v>99.61</v>
      </c>
      <c r="C1020" s="6"/>
      <c r="D1020" s="14"/>
      <c r="F1020" s="23">
        <f t="shared" si="305"/>
        <v>1976.0228895513346</v>
      </c>
      <c r="G1020" s="23">
        <f t="shared" si="306"/>
        <v>1976.035986512785</v>
      </c>
      <c r="H1020" s="23">
        <f t="shared" si="307"/>
        <v>95.974999999999994</v>
      </c>
      <c r="I1020" s="23">
        <f t="shared" si="310"/>
        <v>95.361666666666665</v>
      </c>
      <c r="J1020" s="23">
        <f t="shared" si="311"/>
        <v>94.822222222222223</v>
      </c>
      <c r="K1020" s="23">
        <f t="shared" si="312"/>
        <v>0.56890086711975929</v>
      </c>
      <c r="L1020" s="54">
        <f t="shared" si="308"/>
        <v>1.2157253339582841</v>
      </c>
      <c r="M1020" s="24"/>
      <c r="N1020" s="32">
        <f t="shared" si="304"/>
        <v>-0.8621592670954692</v>
      </c>
      <c r="O1020" s="32">
        <f t="shared" si="309"/>
        <v>-0.16400000000000001</v>
      </c>
      <c r="P1020" s="32"/>
      <c r="Q1020" s="42"/>
      <c r="R1020" s="32"/>
      <c r="S1020" s="20"/>
    </row>
    <row r="1021" spans="1:19">
      <c r="A1021" s="10">
        <f>Weekly!B1021</f>
        <v>1969.5277198884453</v>
      </c>
      <c r="B1021" s="1">
        <f>Weekly!C1021</f>
        <v>95.77</v>
      </c>
      <c r="C1021" s="6"/>
      <c r="D1021" s="14"/>
      <c r="F1021" s="23">
        <f t="shared" si="305"/>
        <v>1976.0490834742352</v>
      </c>
      <c r="G1021" s="23">
        <f t="shared" si="306"/>
        <v>1976.0621804356856</v>
      </c>
      <c r="H1021" s="23">
        <f t="shared" si="307"/>
        <v>99.21</v>
      </c>
      <c r="I1021" s="23">
        <f t="shared" si="310"/>
        <v>98.448333333333338</v>
      </c>
      <c r="J1021" s="23">
        <f t="shared" si="311"/>
        <v>96.221111111111114</v>
      </c>
      <c r="K1021" s="23">
        <f t="shared" si="312"/>
        <v>2.3146918555641438</v>
      </c>
      <c r="L1021" s="54">
        <f t="shared" si="308"/>
        <v>3.1062714350050147</v>
      </c>
      <c r="M1021" s="24"/>
      <c r="N1021" s="32">
        <f t="shared" si="304"/>
        <v>-0.98611252285980622</v>
      </c>
      <c r="O1021" s="32">
        <f t="shared" si="309"/>
        <v>-0.16400000000000001</v>
      </c>
      <c r="P1021" s="32"/>
      <c r="Q1021" s="42"/>
      <c r="R1021" s="32"/>
      <c r="S1021" s="20"/>
    </row>
    <row r="1022" spans="1:19">
      <c r="A1022" s="10">
        <f>Weekly!B1022</f>
        <v>1969.5468848439552</v>
      </c>
      <c r="B1022" s="1">
        <f>Weekly!C1022</f>
        <v>94.95</v>
      </c>
      <c r="C1022" s="6"/>
      <c r="D1022" s="14"/>
      <c r="F1022" s="23">
        <f t="shared" si="305"/>
        <v>1976.0752773971358</v>
      </c>
      <c r="G1022" s="23">
        <f t="shared" si="306"/>
        <v>1976.0883743585862</v>
      </c>
      <c r="H1022" s="23">
        <f t="shared" si="307"/>
        <v>100.16</v>
      </c>
      <c r="I1022" s="23">
        <f t="shared" si="310"/>
        <v>99.68</v>
      </c>
      <c r="J1022" s="23">
        <f t="shared" si="311"/>
        <v>97.614999999999995</v>
      </c>
      <c r="K1022" s="23">
        <f t="shared" si="312"/>
        <v>2.1154535675869557</v>
      </c>
      <c r="L1022" s="54">
        <f t="shared" si="308"/>
        <v>2.607181273369874</v>
      </c>
      <c r="M1022" s="24"/>
      <c r="N1022" s="32">
        <f t="shared" si="304"/>
        <v>-0.64865276976159025</v>
      </c>
      <c r="O1022" s="32">
        <f t="shared" si="309"/>
        <v>-0.16400000000000001</v>
      </c>
      <c r="P1022" s="32"/>
      <c r="Q1022" s="42"/>
      <c r="R1022" s="32"/>
      <c r="S1022" s="20"/>
    </row>
    <row r="1023" spans="1:19">
      <c r="A1023" s="10">
        <f>Weekly!B1023</f>
        <v>1969.5660497994652</v>
      </c>
      <c r="B1023" s="1">
        <f>Weekly!C1023</f>
        <v>92.06</v>
      </c>
      <c r="C1023" s="6"/>
      <c r="D1023" s="14"/>
      <c r="F1023" s="23">
        <f t="shared" si="305"/>
        <v>1976.1014713200364</v>
      </c>
      <c r="G1023" s="23">
        <f t="shared" si="306"/>
        <v>1976.1145682814868</v>
      </c>
      <c r="H1023" s="23">
        <f t="shared" si="307"/>
        <v>99.67</v>
      </c>
      <c r="I1023" s="23">
        <f t="shared" si="310"/>
        <v>100.64333333333332</v>
      </c>
      <c r="J1023" s="23">
        <f t="shared" si="311"/>
        <v>98.762777777777785</v>
      </c>
      <c r="K1023" s="23">
        <f t="shared" si="312"/>
        <v>1.9041136730549413</v>
      </c>
      <c r="L1023" s="54">
        <f t="shared" si="308"/>
        <v>0.91858718703063946</v>
      </c>
      <c r="M1023" s="24"/>
      <c r="N1023" s="32">
        <f t="shared" si="304"/>
        <v>-7.6811767215680515E-3</v>
      </c>
      <c r="O1023" s="32">
        <f t="shared" si="309"/>
        <v>-0.16400000000000001</v>
      </c>
      <c r="P1023" s="32"/>
      <c r="Q1023" s="42"/>
      <c r="R1023" s="32"/>
      <c r="S1023" s="20"/>
    </row>
    <row r="1024" spans="1:19">
      <c r="A1024" s="10">
        <f>Weekly!B1024</f>
        <v>1969.5852147549751</v>
      </c>
      <c r="B1024" s="1">
        <f>Weekly!C1024</f>
        <v>93.47</v>
      </c>
      <c r="C1024" s="6"/>
      <c r="D1024" s="14"/>
      <c r="F1024" s="23">
        <f t="shared" si="305"/>
        <v>1976.1276652429369</v>
      </c>
      <c r="G1024" s="23">
        <f t="shared" si="306"/>
        <v>1976.1407622043873</v>
      </c>
      <c r="H1024" s="23">
        <f t="shared" si="307"/>
        <v>102.1</v>
      </c>
      <c r="I1024" s="23">
        <f t="shared" si="310"/>
        <v>100.39333333333332</v>
      </c>
      <c r="J1024" s="23">
        <f t="shared" si="311"/>
        <v>100.05722222222222</v>
      </c>
      <c r="K1024" s="23">
        <f t="shared" si="312"/>
        <v>0.33591889085688997</v>
      </c>
      <c r="L1024" s="54">
        <f t="shared" si="308"/>
        <v>2.0416095234393694</v>
      </c>
      <c r="M1024" s="24"/>
      <c r="N1024" s="32">
        <f t="shared" si="304"/>
        <v>0.63688452427313247</v>
      </c>
      <c r="O1024" s="32">
        <f t="shared" si="309"/>
        <v>-0.16400000000000001</v>
      </c>
      <c r="P1024" s="32"/>
      <c r="Q1024" s="42"/>
      <c r="R1024" s="32"/>
      <c r="S1024" s="20"/>
    </row>
    <row r="1025" spans="1:19">
      <c r="A1025" s="10">
        <f>Weekly!B1025</f>
        <v>1969.6043797104851</v>
      </c>
      <c r="B1025" s="1">
        <f>Weekly!C1025</f>
        <v>93.94</v>
      </c>
      <c r="C1025" s="6"/>
      <c r="D1025" s="14"/>
      <c r="F1025" s="23">
        <f t="shared" si="305"/>
        <v>1976.1538591658375</v>
      </c>
      <c r="G1025" s="23">
        <f t="shared" si="306"/>
        <v>1976.1669561272879</v>
      </c>
      <c r="H1025" s="23">
        <f t="shared" si="307"/>
        <v>99.41</v>
      </c>
      <c r="I1025" s="23">
        <f t="shared" si="310"/>
        <v>100.79</v>
      </c>
      <c r="J1025" s="23">
        <f t="shared" si="311"/>
        <v>100.54333333333334</v>
      </c>
      <c r="K1025" s="23">
        <f t="shared" si="312"/>
        <v>0.24533368696748603</v>
      </c>
      <c r="L1025" s="54">
        <f t="shared" si="308"/>
        <v>-1.1272088320127382</v>
      </c>
      <c r="M1025" s="24"/>
      <c r="N1025" s="32">
        <f t="shared" si="304"/>
        <v>0.98344487817962845</v>
      </c>
      <c r="O1025" s="32">
        <f t="shared" si="309"/>
        <v>-0.16400000000000001</v>
      </c>
      <c r="P1025" s="32"/>
      <c r="Q1025" s="42"/>
      <c r="R1025" s="32"/>
      <c r="S1025" s="20"/>
    </row>
    <row r="1026" spans="1:19">
      <c r="A1026" s="10">
        <f>Weekly!B1026</f>
        <v>1969.623544665995</v>
      </c>
      <c r="B1026" s="1">
        <f>Weekly!C1026</f>
        <v>94</v>
      </c>
      <c r="C1026" s="6"/>
      <c r="D1026" s="14"/>
      <c r="F1026" s="23">
        <f t="shared" si="305"/>
        <v>1976.1800530887381</v>
      </c>
      <c r="G1026" s="23">
        <f t="shared" si="306"/>
        <v>1976.1931500501885</v>
      </c>
      <c r="H1026" s="23">
        <f t="shared" si="307"/>
        <v>100.86</v>
      </c>
      <c r="I1026" s="23">
        <f t="shared" si="310"/>
        <v>100.28333333333332</v>
      </c>
      <c r="J1026" s="23">
        <f t="shared" si="311"/>
        <v>100.70555555555555</v>
      </c>
      <c r="K1026" s="23">
        <f t="shared" si="312"/>
        <v>-0.41926408120483982</v>
      </c>
      <c r="L1026" s="54">
        <f t="shared" si="308"/>
        <v>0.1533623875986212</v>
      </c>
      <c r="M1026" s="24"/>
      <c r="N1026" s="32">
        <f t="shared" ref="N1026:N1089" si="313" xml:space="preserve"> SIN((2*PI()*(G1026-2000+O1026)/0.235745306106089) + 0.083216746)</f>
        <v>0.86984044381698533</v>
      </c>
      <c r="O1026" s="32">
        <f t="shared" si="309"/>
        <v>-0.16400000000000001</v>
      </c>
      <c r="P1026" s="32"/>
      <c r="Q1026" s="42"/>
      <c r="R1026" s="32"/>
      <c r="S1026" s="20"/>
    </row>
    <row r="1027" spans="1:19">
      <c r="A1027" s="10">
        <f>Weekly!B1027</f>
        <v>1969.642709621505</v>
      </c>
      <c r="B1027" s="1">
        <f>Weekly!C1027</f>
        <v>95.92</v>
      </c>
      <c r="C1027" s="6"/>
      <c r="D1027" s="14"/>
      <c r="F1027" s="23">
        <f t="shared" si="305"/>
        <v>1976.2062470116387</v>
      </c>
      <c r="G1027" s="23">
        <f t="shared" si="306"/>
        <v>1976.2193439730891</v>
      </c>
      <c r="H1027" s="23">
        <f t="shared" si="307"/>
        <v>100.58</v>
      </c>
      <c r="I1027" s="23">
        <f t="shared" si="310"/>
        <v>101.33</v>
      </c>
      <c r="J1027" s="23">
        <f t="shared" si="311"/>
        <v>100.9061111111111</v>
      </c>
      <c r="K1027" s="23">
        <f t="shared" si="312"/>
        <v>0.4200824749079235</v>
      </c>
      <c r="L1027" s="54">
        <f t="shared" si="308"/>
        <v>-0.32318271660674025</v>
      </c>
      <c r="M1027" s="24"/>
      <c r="N1027" s="32">
        <f t="shared" si="313"/>
        <v>0.34922799859562753</v>
      </c>
      <c r="O1027" s="32">
        <f t="shared" si="309"/>
        <v>-0.16400000000000001</v>
      </c>
      <c r="P1027" s="32"/>
      <c r="Q1027" s="42"/>
      <c r="R1027" s="32"/>
      <c r="S1027" s="20"/>
    </row>
    <row r="1028" spans="1:19">
      <c r="A1028" s="10">
        <f>Weekly!B1028</f>
        <v>1969.6618745770149</v>
      </c>
      <c r="B1028" s="1">
        <f>Weekly!C1028</f>
        <v>95.51</v>
      </c>
      <c r="C1028" s="6"/>
      <c r="D1028" s="14"/>
      <c r="F1028" s="23">
        <f t="shared" ref="F1028:F1091" si="314">F1027+0.0261939229006765</f>
        <v>1976.2324409345392</v>
      </c>
      <c r="G1028" s="23">
        <f t="shared" ref="G1028:G1091" si="315">G1027+0.0261939229006765</f>
        <v>1976.2455378959896</v>
      </c>
      <c r="H1028" s="23">
        <f t="shared" si="307"/>
        <v>102.55</v>
      </c>
      <c r="I1028" s="23">
        <f t="shared" si="310"/>
        <v>101.16000000000001</v>
      </c>
      <c r="J1028" s="23">
        <f t="shared" si="311"/>
        <v>101.15166666666667</v>
      </c>
      <c r="K1028" s="23">
        <f t="shared" si="312"/>
        <v>8.2384538069968372E-3</v>
      </c>
      <c r="L1028" s="54">
        <f t="shared" si="308"/>
        <v>1.3824125488128391</v>
      </c>
      <c r="M1028" s="24"/>
      <c r="N1028" s="32">
        <f t="shared" si="313"/>
        <v>-0.33479210840421214</v>
      </c>
      <c r="O1028" s="32">
        <f t="shared" si="309"/>
        <v>-0.16400000000000001</v>
      </c>
      <c r="P1028" s="32"/>
      <c r="Q1028" s="42"/>
      <c r="R1028" s="32"/>
      <c r="S1028" s="20"/>
    </row>
    <row r="1029" spans="1:19">
      <c r="A1029" s="10">
        <f>Weekly!B1029</f>
        <v>1969.6810395325249</v>
      </c>
      <c r="B1029" s="1">
        <f>Weekly!C1029</f>
        <v>93.64</v>
      </c>
      <c r="C1029" s="6"/>
      <c r="D1029" s="14"/>
      <c r="F1029" s="23">
        <f t="shared" si="314"/>
        <v>1976.2586348574398</v>
      </c>
      <c r="G1029" s="23">
        <f t="shared" si="315"/>
        <v>1976.2717318188902</v>
      </c>
      <c r="H1029" s="23">
        <f t="shared" si="307"/>
        <v>100.35</v>
      </c>
      <c r="I1029" s="23">
        <f t="shared" si="310"/>
        <v>101.19</v>
      </c>
      <c r="J1029" s="23">
        <f t="shared" si="311"/>
        <v>101.06277777777778</v>
      </c>
      <c r="K1029" s="23">
        <f t="shared" si="312"/>
        <v>0.1258843513107788</v>
      </c>
      <c r="L1029" s="54">
        <f t="shared" si="308"/>
        <v>-0.70528219533514402</v>
      </c>
      <c r="M1029" s="24"/>
      <c r="N1029" s="32">
        <f t="shared" si="313"/>
        <v>-0.86215926708307478</v>
      </c>
      <c r="O1029" s="32">
        <f t="shared" si="309"/>
        <v>-0.16400000000000001</v>
      </c>
      <c r="P1029" s="32"/>
      <c r="Q1029" s="42"/>
      <c r="R1029" s="32"/>
      <c r="S1029" s="20"/>
    </row>
    <row r="1030" spans="1:19">
      <c r="A1030" s="10">
        <f>Weekly!B1030</f>
        <v>1969.7002044880348</v>
      </c>
      <c r="B1030" s="1">
        <f>Weekly!C1030</f>
        <v>94.13</v>
      </c>
      <c r="C1030" s="6"/>
      <c r="D1030" s="14"/>
      <c r="F1030" s="23">
        <f t="shared" si="314"/>
        <v>1976.2848287803404</v>
      </c>
      <c r="G1030" s="23">
        <f t="shared" si="315"/>
        <v>1976.2979257417908</v>
      </c>
      <c r="H1030" s="23">
        <f t="shared" si="307"/>
        <v>100.67</v>
      </c>
      <c r="I1030" s="23">
        <f t="shared" si="310"/>
        <v>100.995</v>
      </c>
      <c r="J1030" s="23">
        <f t="shared" si="311"/>
        <v>101.14833333333334</v>
      </c>
      <c r="K1030" s="23">
        <f t="shared" si="312"/>
        <v>-0.15159254560134228</v>
      </c>
      <c r="L1030" s="54">
        <f t="shared" si="308"/>
        <v>-0.47290283247376497</v>
      </c>
      <c r="M1030" s="24"/>
      <c r="N1030" s="32">
        <f t="shared" si="313"/>
        <v>-0.98611252286385032</v>
      </c>
      <c r="O1030" s="32">
        <f t="shared" si="309"/>
        <v>-0.16400000000000001</v>
      </c>
      <c r="P1030" s="32"/>
      <c r="Q1030" s="42"/>
      <c r="R1030" s="32"/>
      <c r="S1030" s="20"/>
    </row>
    <row r="1031" spans="1:19">
      <c r="A1031" s="10">
        <f>Weekly!B1031</f>
        <v>1969.7193694435448</v>
      </c>
      <c r="B1031" s="1">
        <f>Weekly!C1031</f>
        <v>95.19</v>
      </c>
      <c r="C1031" s="6"/>
      <c r="D1031" s="14"/>
      <c r="F1031" s="23">
        <f t="shared" si="314"/>
        <v>1976.311022703241</v>
      </c>
      <c r="G1031" s="23">
        <f t="shared" si="315"/>
        <v>1976.3241196646914</v>
      </c>
      <c r="H1031" s="23">
        <f t="shared" si="307"/>
        <v>101.965</v>
      </c>
      <c r="I1031" s="23">
        <f t="shared" si="310"/>
        <v>101.505</v>
      </c>
      <c r="J1031" s="23">
        <f t="shared" si="311"/>
        <v>100.95833333333334</v>
      </c>
      <c r="K1031" s="23">
        <f t="shared" si="312"/>
        <v>0.54147750722244314</v>
      </c>
      <c r="L1031" s="54">
        <f t="shared" si="308"/>
        <v>0.99711101939743418</v>
      </c>
      <c r="M1031" s="24"/>
      <c r="N1031" s="32">
        <f t="shared" si="313"/>
        <v>-0.6486527697801231</v>
      </c>
      <c r="O1031" s="32">
        <f t="shared" si="309"/>
        <v>-0.16400000000000001</v>
      </c>
      <c r="P1031" s="32"/>
      <c r="Q1031" s="42"/>
      <c r="R1031" s="32"/>
      <c r="S1031" s="20"/>
    </row>
    <row r="1032" spans="1:19">
      <c r="A1032" s="10">
        <f>Weekly!B1032</f>
        <v>1969.7385343990547</v>
      </c>
      <c r="B1032" s="1">
        <f>Weekly!C1032</f>
        <v>94.16</v>
      </c>
      <c r="C1032" s="6"/>
      <c r="D1032" s="14"/>
      <c r="F1032" s="23">
        <f t="shared" si="314"/>
        <v>1976.3372166261415</v>
      </c>
      <c r="G1032" s="23">
        <f t="shared" si="315"/>
        <v>1976.3503135875919</v>
      </c>
      <c r="H1032" s="23">
        <f t="shared" si="307"/>
        <v>101.88</v>
      </c>
      <c r="I1032" s="23">
        <f t="shared" si="310"/>
        <v>101.71499999999999</v>
      </c>
      <c r="J1032" s="23">
        <f t="shared" si="311"/>
        <v>101.15388888888889</v>
      </c>
      <c r="K1032" s="23">
        <f t="shared" si="312"/>
        <v>0.55471036978860244</v>
      </c>
      <c r="L1032" s="54">
        <f t="shared" si="308"/>
        <v>0.71782817159773415</v>
      </c>
      <c r="M1032" s="24"/>
      <c r="N1032" s="32">
        <f t="shared" si="313"/>
        <v>-7.6811767460315608E-3</v>
      </c>
      <c r="O1032" s="32">
        <f t="shared" si="309"/>
        <v>-0.16400000000000001</v>
      </c>
      <c r="P1032" s="32"/>
      <c r="Q1032" s="42"/>
      <c r="R1032" s="32"/>
      <c r="S1032" s="20"/>
    </row>
    <row r="1033" spans="1:19">
      <c r="A1033" s="10">
        <f>Weekly!B1033</f>
        <v>1969.7576993545647</v>
      </c>
      <c r="B1033" s="1">
        <f>Weekly!C1033</f>
        <v>93.19</v>
      </c>
      <c r="C1033" s="6"/>
      <c r="D1033" s="14"/>
      <c r="F1033" s="23">
        <f t="shared" si="314"/>
        <v>1976.3634105490421</v>
      </c>
      <c r="G1033" s="23">
        <f t="shared" si="315"/>
        <v>1976.3765075104925</v>
      </c>
      <c r="H1033" s="23">
        <f t="shared" ref="H1033:H1096" si="316">AVERAGEIFS(SP_Index,Year_SP,"&gt;"&amp;F1033,Year_SP,"&lt;="&amp;F1034)</f>
        <v>101.30000000000001</v>
      </c>
      <c r="I1033" s="23">
        <f t="shared" si="310"/>
        <v>101.12</v>
      </c>
      <c r="J1033" s="23">
        <f t="shared" si="311"/>
        <v>101.2838888888889</v>
      </c>
      <c r="K1033" s="23">
        <f t="shared" si="312"/>
        <v>-0.16181141017272971</v>
      </c>
      <c r="L1033" s="54">
        <f t="shared" si="308"/>
        <v>1.590688438986021E-2</v>
      </c>
      <c r="M1033" s="24"/>
      <c r="N1033" s="32">
        <f t="shared" si="313"/>
        <v>0.63688452425427156</v>
      </c>
      <c r="O1033" s="32">
        <f t="shared" si="309"/>
        <v>-0.16400000000000001</v>
      </c>
      <c r="P1033" s="32"/>
      <c r="Q1033" s="42"/>
      <c r="R1033" s="32"/>
      <c r="S1033" s="20"/>
    </row>
    <row r="1034" spans="1:19">
      <c r="A1034" s="10">
        <f>Weekly!B1034</f>
        <v>1969.7768643100746</v>
      </c>
      <c r="B1034" s="1">
        <f>Weekly!C1034</f>
        <v>93.56</v>
      </c>
      <c r="C1034" s="6"/>
      <c r="D1034" s="14"/>
      <c r="F1034" s="23">
        <f t="shared" si="314"/>
        <v>1976.3896044719427</v>
      </c>
      <c r="G1034" s="23">
        <f t="shared" si="315"/>
        <v>1976.4027014333931</v>
      </c>
      <c r="H1034" s="23">
        <f t="shared" si="316"/>
        <v>100.18</v>
      </c>
      <c r="I1034" s="23">
        <f t="shared" si="310"/>
        <v>100.21</v>
      </c>
      <c r="J1034" s="23">
        <f t="shared" si="311"/>
        <v>101.70166666666667</v>
      </c>
      <c r="K1034" s="23">
        <f t="shared" si="312"/>
        <v>-1.4667081824290107</v>
      </c>
      <c r="L1034" s="54">
        <f t="shared" ref="L1034:L1097" si="317">100*((H1034/J1034)-1)</f>
        <v>-1.4962062240867824</v>
      </c>
      <c r="M1034" s="24"/>
      <c r="N1034" s="32">
        <f t="shared" si="313"/>
        <v>0.98344487817521586</v>
      </c>
      <c r="O1034" s="32">
        <f t="shared" si="309"/>
        <v>-0.16400000000000001</v>
      </c>
      <c r="P1034" s="32"/>
      <c r="Q1034" s="42"/>
      <c r="R1034" s="32"/>
      <c r="S1034" s="20"/>
    </row>
    <row r="1035" spans="1:19">
      <c r="A1035" s="10">
        <f>Weekly!B1035</f>
        <v>1969.7960292655846</v>
      </c>
      <c r="B1035" s="1">
        <f>Weekly!C1035</f>
        <v>96.26</v>
      </c>
      <c r="C1035" s="6"/>
      <c r="D1035" s="14"/>
      <c r="F1035" s="23">
        <f t="shared" si="314"/>
        <v>1976.4157983948433</v>
      </c>
      <c r="G1035" s="23">
        <f t="shared" si="315"/>
        <v>1976.4288953562937</v>
      </c>
      <c r="H1035" s="23">
        <f t="shared" si="316"/>
        <v>99.15</v>
      </c>
      <c r="I1035" s="23">
        <f t="shared" si="310"/>
        <v>100.55666666666667</v>
      </c>
      <c r="J1035" s="23">
        <f t="shared" si="311"/>
        <v>102.16388888888891</v>
      </c>
      <c r="K1035" s="23">
        <f t="shared" si="312"/>
        <v>-1.573180347480907</v>
      </c>
      <c r="L1035" s="54">
        <f t="shared" si="317"/>
        <v>-2.9500530193860786</v>
      </c>
      <c r="M1035" s="24"/>
      <c r="N1035" s="32">
        <f t="shared" si="313"/>
        <v>0.86984044382899828</v>
      </c>
      <c r="O1035" s="32">
        <f t="shared" ref="O1035:O1098" si="318">O1034</f>
        <v>-0.16400000000000001</v>
      </c>
      <c r="P1035" s="32"/>
      <c r="Q1035" s="42"/>
      <c r="R1035" s="32"/>
      <c r="S1035" s="20"/>
    </row>
    <row r="1036" spans="1:19">
      <c r="A1036" s="10">
        <f>Weekly!B1036</f>
        <v>1969.8151942210945</v>
      </c>
      <c r="B1036" s="1">
        <f>Weekly!C1036</f>
        <v>98.12</v>
      </c>
      <c r="C1036" s="6"/>
      <c r="D1036" s="14"/>
      <c r="F1036" s="23">
        <f t="shared" si="314"/>
        <v>1976.4419923177438</v>
      </c>
      <c r="G1036" s="23">
        <f t="shared" si="315"/>
        <v>1976.4550892791942</v>
      </c>
      <c r="H1036" s="23">
        <f t="shared" si="316"/>
        <v>102.34</v>
      </c>
      <c r="I1036" s="23">
        <f t="shared" si="310"/>
        <v>101.73666666666668</v>
      </c>
      <c r="J1036" s="23">
        <f t="shared" si="311"/>
        <v>102.39666666666669</v>
      </c>
      <c r="K1036" s="23">
        <f t="shared" si="312"/>
        <v>-0.6445522315179586</v>
      </c>
      <c r="L1036" s="54">
        <f t="shared" si="317"/>
        <v>-5.5340343110144019E-2</v>
      </c>
      <c r="M1036" s="24"/>
      <c r="N1036" s="32">
        <f t="shared" si="313"/>
        <v>0.34922799861855142</v>
      </c>
      <c r="O1036" s="32">
        <f t="shared" si="318"/>
        <v>-0.16400000000000001</v>
      </c>
      <c r="P1036" s="32"/>
      <c r="Q1036" s="42"/>
      <c r="R1036" s="32"/>
      <c r="S1036" s="20"/>
    </row>
    <row r="1037" spans="1:19">
      <c r="A1037" s="10">
        <f>Weekly!B1037</f>
        <v>1969.8343591766045</v>
      </c>
      <c r="B1037" s="1">
        <f>Weekly!C1037</f>
        <v>97.12</v>
      </c>
      <c r="C1037" s="6"/>
      <c r="D1037" s="14"/>
      <c r="F1037" s="23">
        <f t="shared" si="314"/>
        <v>1976.4681862406444</v>
      </c>
      <c r="G1037" s="23">
        <f t="shared" si="315"/>
        <v>1976.4812832020948</v>
      </c>
      <c r="H1037" s="23">
        <f t="shared" si="316"/>
        <v>103.72</v>
      </c>
      <c r="I1037" s="23">
        <f t="shared" si="310"/>
        <v>103.39</v>
      </c>
      <c r="J1037" s="23">
        <f t="shared" si="311"/>
        <v>102.57000000000001</v>
      </c>
      <c r="K1037" s="23">
        <f t="shared" si="312"/>
        <v>0.79945403139318749</v>
      </c>
      <c r="L1037" s="54">
        <f t="shared" si="317"/>
        <v>1.1211855318319142</v>
      </c>
      <c r="M1037" s="24"/>
      <c r="N1037" s="32">
        <f t="shared" si="313"/>
        <v>-0.33479210838115969</v>
      </c>
      <c r="O1037" s="32">
        <f t="shared" si="318"/>
        <v>-0.16400000000000001</v>
      </c>
      <c r="P1037" s="32"/>
      <c r="Q1037" s="42"/>
      <c r="R1037" s="32"/>
      <c r="S1037" s="20"/>
    </row>
    <row r="1038" spans="1:19">
      <c r="A1038" s="10">
        <f>Weekly!B1038</f>
        <v>1969.8535241321144</v>
      </c>
      <c r="B1038" s="1">
        <f>Weekly!C1038</f>
        <v>98.26</v>
      </c>
      <c r="C1038" s="6"/>
      <c r="D1038" s="14"/>
      <c r="F1038" s="23">
        <f t="shared" si="314"/>
        <v>1976.494380163545</v>
      </c>
      <c r="G1038" s="23">
        <f t="shared" si="315"/>
        <v>1976.5074771249954</v>
      </c>
      <c r="H1038" s="23">
        <f t="shared" si="316"/>
        <v>104.11</v>
      </c>
      <c r="I1038" s="23">
        <f t="shared" si="310"/>
        <v>104.21999999999998</v>
      </c>
      <c r="J1038" s="23">
        <f t="shared" si="311"/>
        <v>102.87222222222223</v>
      </c>
      <c r="K1038" s="23">
        <f t="shared" si="312"/>
        <v>1.3101474320894146</v>
      </c>
      <c r="L1038" s="54">
        <f t="shared" si="317"/>
        <v>1.2032186639304276</v>
      </c>
      <c r="M1038" s="24"/>
      <c r="N1038" s="32">
        <f t="shared" si="313"/>
        <v>-0.86215926707073787</v>
      </c>
      <c r="O1038" s="32">
        <f t="shared" si="318"/>
        <v>-0.16400000000000001</v>
      </c>
      <c r="P1038" s="32"/>
      <c r="Q1038" s="42"/>
      <c r="R1038" s="32"/>
      <c r="S1038" s="20"/>
    </row>
    <row r="1039" spans="1:19">
      <c r="A1039" s="10">
        <f>Weekly!B1039</f>
        <v>1969.8726890876244</v>
      </c>
      <c r="B1039" s="1">
        <f>Weekly!C1039</f>
        <v>97.07</v>
      </c>
      <c r="C1039" s="6"/>
      <c r="D1039" s="14"/>
      <c r="F1039" s="23">
        <f t="shared" si="314"/>
        <v>1976.5205740864455</v>
      </c>
      <c r="G1039" s="23">
        <f t="shared" si="315"/>
        <v>1976.533671047896</v>
      </c>
      <c r="H1039" s="23">
        <f t="shared" si="316"/>
        <v>104.83000000000001</v>
      </c>
      <c r="I1039" s="23">
        <f t="shared" si="310"/>
        <v>104.33333333333333</v>
      </c>
      <c r="J1039" s="23">
        <f t="shared" si="311"/>
        <v>103.11555555555556</v>
      </c>
      <c r="K1039" s="23">
        <f t="shared" si="312"/>
        <v>1.180983578294037</v>
      </c>
      <c r="L1039" s="54">
        <f t="shared" si="317"/>
        <v>1.662643851558121</v>
      </c>
      <c r="M1039" s="24"/>
      <c r="N1039" s="32">
        <f t="shared" si="313"/>
        <v>-0.98611252286791329</v>
      </c>
      <c r="O1039" s="32">
        <f t="shared" si="318"/>
        <v>-0.16400000000000001</v>
      </c>
      <c r="P1039" s="32"/>
      <c r="Q1039" s="42"/>
      <c r="R1039" s="32"/>
      <c r="S1039" s="20"/>
    </row>
    <row r="1040" spans="1:19">
      <c r="A1040" s="10">
        <f>Weekly!B1040</f>
        <v>1969.8918540431343</v>
      </c>
      <c r="B1040" s="1">
        <f>Weekly!C1040</f>
        <v>94.32</v>
      </c>
      <c r="C1040" s="6"/>
      <c r="D1040" s="14"/>
      <c r="F1040" s="23">
        <f t="shared" si="314"/>
        <v>1976.5467680093461</v>
      </c>
      <c r="G1040" s="23">
        <f t="shared" si="315"/>
        <v>1976.5598649707965</v>
      </c>
      <c r="H1040" s="23">
        <f t="shared" si="316"/>
        <v>104.06</v>
      </c>
      <c r="I1040" s="23">
        <f t="shared" si="310"/>
        <v>104.11000000000001</v>
      </c>
      <c r="J1040" s="23">
        <f t="shared" si="311"/>
        <v>103.5311111111111</v>
      </c>
      <c r="K1040" s="23">
        <f t="shared" si="312"/>
        <v>0.55914486252122142</v>
      </c>
      <c r="L1040" s="54">
        <f t="shared" si="317"/>
        <v>0.51085020069117082</v>
      </c>
      <c r="M1040" s="24"/>
      <c r="N1040" s="32">
        <f t="shared" si="313"/>
        <v>-0.64865276979874242</v>
      </c>
      <c r="O1040" s="32">
        <f t="shared" si="318"/>
        <v>-0.16400000000000001</v>
      </c>
      <c r="P1040" s="32"/>
      <c r="Q1040" s="42"/>
      <c r="R1040" s="32"/>
      <c r="S1040" s="20"/>
    </row>
    <row r="1041" spans="1:19">
      <c r="A1041" s="10">
        <f>Weekly!B1041</f>
        <v>1969.9110189986443</v>
      </c>
      <c r="B1041" s="1">
        <f>Weekly!C1041</f>
        <v>93.81</v>
      </c>
      <c r="C1041" s="6"/>
      <c r="D1041" s="14"/>
      <c r="F1041" s="23">
        <f t="shared" si="314"/>
        <v>1976.5729619322467</v>
      </c>
      <c r="G1041" s="23">
        <f t="shared" si="315"/>
        <v>1976.5860588936971</v>
      </c>
      <c r="H1041" s="23">
        <f t="shared" si="316"/>
        <v>103.44</v>
      </c>
      <c r="I1041" s="23">
        <f t="shared" si="310"/>
        <v>103.83999999999999</v>
      </c>
      <c r="J1041" s="23">
        <f t="shared" si="311"/>
        <v>103.78777777777776</v>
      </c>
      <c r="K1041" s="23">
        <f t="shared" si="312"/>
        <v>5.0316350672852117E-2</v>
      </c>
      <c r="L1041" s="54">
        <f t="shared" si="317"/>
        <v>-0.33508548426809392</v>
      </c>
      <c r="M1041" s="24"/>
      <c r="N1041" s="32">
        <f t="shared" si="313"/>
        <v>-7.681176770495071E-3</v>
      </c>
      <c r="O1041" s="32">
        <f t="shared" si="318"/>
        <v>-0.16400000000000001</v>
      </c>
      <c r="P1041" s="32"/>
      <c r="Q1041" s="42"/>
      <c r="R1041" s="32"/>
      <c r="S1041" s="20"/>
    </row>
    <row r="1042" spans="1:19">
      <c r="A1042" s="10">
        <f>Weekly!B1042</f>
        <v>1969.9301839541542</v>
      </c>
      <c r="B1042" s="1">
        <f>Weekly!C1042</f>
        <v>91.73</v>
      </c>
      <c r="C1042" s="6"/>
      <c r="D1042" s="14"/>
      <c r="F1042" s="23">
        <f t="shared" si="314"/>
        <v>1976.5991558551473</v>
      </c>
      <c r="G1042" s="23">
        <f t="shared" si="315"/>
        <v>1976.6122528165977</v>
      </c>
      <c r="H1042" s="23">
        <f t="shared" si="316"/>
        <v>104.02000000000001</v>
      </c>
      <c r="I1042" s="23">
        <f t="shared" si="310"/>
        <v>103.27666666666669</v>
      </c>
      <c r="J1042" s="23">
        <f t="shared" si="311"/>
        <v>104.07111111111111</v>
      </c>
      <c r="K1042" s="23">
        <f t="shared" si="312"/>
        <v>-0.76336692859581001</v>
      </c>
      <c r="L1042" s="54">
        <f t="shared" si="317"/>
        <v>-4.9111718483074718E-2</v>
      </c>
      <c r="M1042" s="24"/>
      <c r="N1042" s="32">
        <f t="shared" si="313"/>
        <v>0.63688452423549835</v>
      </c>
      <c r="O1042" s="32">
        <f t="shared" si="318"/>
        <v>-0.16400000000000001</v>
      </c>
      <c r="P1042" s="32"/>
      <c r="Q1042" s="42"/>
      <c r="R1042" s="32"/>
      <c r="S1042" s="20"/>
    </row>
    <row r="1043" spans="1:19">
      <c r="A1043" s="10">
        <f>Weekly!B1043</f>
        <v>1969.9493489096642</v>
      </c>
      <c r="B1043" s="1">
        <f>Weekly!C1043</f>
        <v>90.81</v>
      </c>
      <c r="C1043" s="6"/>
      <c r="D1043" s="14"/>
      <c r="F1043" s="23">
        <f t="shared" si="314"/>
        <v>1976.6253497780478</v>
      </c>
      <c r="G1043" s="23">
        <f t="shared" si="315"/>
        <v>1976.6384467394982</v>
      </c>
      <c r="H1043" s="23">
        <f t="shared" si="316"/>
        <v>102.37</v>
      </c>
      <c r="I1043" s="23">
        <f t="shared" si="310"/>
        <v>103.09333333333335</v>
      </c>
      <c r="J1043" s="23">
        <f t="shared" si="311"/>
        <v>104.22388888888889</v>
      </c>
      <c r="K1043" s="23">
        <f t="shared" si="312"/>
        <v>-1.0847374508936358</v>
      </c>
      <c r="L1043" s="54">
        <f t="shared" si="317"/>
        <v>-1.7787562032590132</v>
      </c>
      <c r="M1043" s="24"/>
      <c r="N1043" s="32">
        <f t="shared" si="313"/>
        <v>0.98344487817078285</v>
      </c>
      <c r="O1043" s="32">
        <f t="shared" si="318"/>
        <v>-0.16400000000000001</v>
      </c>
      <c r="P1043" s="32"/>
      <c r="Q1043" s="42"/>
      <c r="R1043" s="32"/>
      <c r="S1043" s="20"/>
    </row>
    <row r="1044" spans="1:19">
      <c r="A1044" s="10">
        <f>Weekly!B1044</f>
        <v>1969.9685138651741</v>
      </c>
      <c r="B1044" s="1">
        <f>Weekly!C1044</f>
        <v>91.38</v>
      </c>
      <c r="C1044" s="6"/>
      <c r="D1044" s="14"/>
      <c r="F1044" s="23">
        <f t="shared" si="314"/>
        <v>1976.6515437009484</v>
      </c>
      <c r="G1044" s="23">
        <f t="shared" si="315"/>
        <v>1976.6646406623988</v>
      </c>
      <c r="H1044" s="23">
        <f t="shared" si="316"/>
        <v>102.89</v>
      </c>
      <c r="I1044" s="23">
        <f t="shared" si="310"/>
        <v>103.30333333333333</v>
      </c>
      <c r="J1044" s="23">
        <f t="shared" si="311"/>
        <v>103.97166666666665</v>
      </c>
      <c r="K1044" s="23">
        <f t="shared" si="312"/>
        <v>-0.64280332782968852</v>
      </c>
      <c r="L1044" s="54">
        <f t="shared" si="317"/>
        <v>-1.0403475305772236</v>
      </c>
      <c r="M1044" s="24"/>
      <c r="N1044" s="32">
        <f t="shared" si="313"/>
        <v>0.86984044384106729</v>
      </c>
      <c r="O1044" s="32">
        <f t="shared" si="318"/>
        <v>-0.16400000000000001</v>
      </c>
      <c r="P1044" s="32"/>
      <c r="Q1044" s="42"/>
      <c r="R1044" s="32"/>
      <c r="S1044" s="20"/>
    </row>
    <row r="1045" spans="1:19">
      <c r="A1045" s="10">
        <f>Weekly!B1045</f>
        <v>1969.9876788206841</v>
      </c>
      <c r="B1045" s="1">
        <f>Weekly!C1045</f>
        <v>91.89</v>
      </c>
      <c r="C1045" s="6"/>
      <c r="D1045" s="14"/>
      <c r="F1045" s="23">
        <f t="shared" si="314"/>
        <v>1976.677737623849</v>
      </c>
      <c r="G1045" s="23">
        <f t="shared" si="315"/>
        <v>1976.6908345852994</v>
      </c>
      <c r="H1045" s="23">
        <f t="shared" si="316"/>
        <v>104.65</v>
      </c>
      <c r="I1045" s="23">
        <f t="shared" si="310"/>
        <v>104.60333333333334</v>
      </c>
      <c r="J1045" s="23">
        <f t="shared" si="311"/>
        <v>103.61833333333333</v>
      </c>
      <c r="K1045" s="23">
        <f t="shared" si="312"/>
        <v>0.95060397934729757</v>
      </c>
      <c r="L1045" s="54">
        <f t="shared" si="317"/>
        <v>0.99564105451095397</v>
      </c>
      <c r="M1045" s="24"/>
      <c r="N1045" s="32">
        <f t="shared" si="313"/>
        <v>0.3492279986414753</v>
      </c>
      <c r="O1045" s="32">
        <f t="shared" si="318"/>
        <v>-0.16400000000000001</v>
      </c>
      <c r="P1045" s="32"/>
      <c r="Q1045" s="42"/>
      <c r="R1045" s="32"/>
      <c r="S1045" s="20"/>
    </row>
    <row r="1046" spans="1:19">
      <c r="A1046" s="10">
        <f>Weekly!B1046</f>
        <v>1970.006843776194</v>
      </c>
      <c r="B1046" s="1">
        <f>Weekly!C1046</f>
        <v>93</v>
      </c>
      <c r="C1046" s="6"/>
      <c r="D1046" s="14"/>
      <c r="F1046" s="23">
        <f t="shared" si="314"/>
        <v>1976.7039315467496</v>
      </c>
      <c r="G1046" s="23">
        <f t="shared" si="315"/>
        <v>1976.7170285082</v>
      </c>
      <c r="H1046" s="23">
        <f t="shared" si="316"/>
        <v>106.27</v>
      </c>
      <c r="I1046" s="23">
        <f t="shared" si="310"/>
        <v>105.46833333333335</v>
      </c>
      <c r="J1046" s="23">
        <f t="shared" si="311"/>
        <v>103.39500000000001</v>
      </c>
      <c r="K1046" s="23">
        <f t="shared" si="312"/>
        <v>2.0052549285104027</v>
      </c>
      <c r="L1046" s="54">
        <f t="shared" si="317"/>
        <v>2.7805986749842804</v>
      </c>
      <c r="M1046" s="24"/>
      <c r="N1046" s="32">
        <f t="shared" si="313"/>
        <v>-0.33479210835821438</v>
      </c>
      <c r="O1046" s="32">
        <f t="shared" si="318"/>
        <v>-0.16400000000000001</v>
      </c>
      <c r="P1046" s="32"/>
      <c r="Q1046" s="42"/>
      <c r="R1046" s="32"/>
      <c r="S1046" s="20"/>
    </row>
    <row r="1047" spans="1:19">
      <c r="A1047" s="10">
        <f>Weekly!B1047</f>
        <v>1970.026008731704</v>
      </c>
      <c r="B1047" s="1">
        <f>Weekly!C1047</f>
        <v>92.4</v>
      </c>
      <c r="C1047" s="6"/>
      <c r="D1047" s="14"/>
      <c r="F1047" s="23">
        <f t="shared" si="314"/>
        <v>1976.7301254696501</v>
      </c>
      <c r="G1047" s="23">
        <f t="shared" si="315"/>
        <v>1976.7432224311005</v>
      </c>
      <c r="H1047" s="23">
        <f t="shared" si="316"/>
        <v>105.485</v>
      </c>
      <c r="I1047" s="23">
        <f t="shared" si="310"/>
        <v>104.77166666666666</v>
      </c>
      <c r="J1047" s="23">
        <f t="shared" si="311"/>
        <v>103.03944444444443</v>
      </c>
      <c r="K1047" s="23">
        <f t="shared" si="312"/>
        <v>1.6811253511330726</v>
      </c>
      <c r="L1047" s="54">
        <f t="shared" si="317"/>
        <v>2.3734168684053092</v>
      </c>
      <c r="M1047" s="24"/>
      <c r="N1047" s="32">
        <f t="shared" si="313"/>
        <v>-0.86215926705834334</v>
      </c>
      <c r="O1047" s="32">
        <f t="shared" si="318"/>
        <v>-0.16400000000000001</v>
      </c>
      <c r="P1047" s="32"/>
      <c r="Q1047" s="42"/>
      <c r="R1047" s="32"/>
      <c r="S1047" s="20"/>
    </row>
    <row r="1048" spans="1:19">
      <c r="A1048" s="10">
        <f>Weekly!B1048</f>
        <v>1970.0451736872139</v>
      </c>
      <c r="B1048" s="1">
        <f>Weekly!C1048</f>
        <v>90.92</v>
      </c>
      <c r="C1048" s="6"/>
      <c r="D1048" s="14"/>
      <c r="F1048" s="23">
        <f t="shared" si="314"/>
        <v>1976.7563193925507</v>
      </c>
      <c r="G1048" s="23">
        <f t="shared" si="315"/>
        <v>1976.7694163540011</v>
      </c>
      <c r="H1048" s="23">
        <f t="shared" si="316"/>
        <v>102.56</v>
      </c>
      <c r="I1048" s="23">
        <f t="shared" si="310"/>
        <v>102.97500000000001</v>
      </c>
      <c r="J1048" s="23">
        <f t="shared" si="311"/>
        <v>102.84055555555555</v>
      </c>
      <c r="K1048" s="23">
        <f t="shared" si="312"/>
        <v>0.13073095892779385</v>
      </c>
      <c r="L1048" s="54">
        <f t="shared" si="317"/>
        <v>-0.27280633991129122</v>
      </c>
      <c r="M1048" s="24"/>
      <c r="N1048" s="32">
        <f t="shared" si="313"/>
        <v>-0.98611252287197626</v>
      </c>
      <c r="O1048" s="32">
        <f t="shared" si="318"/>
        <v>-0.16400000000000001</v>
      </c>
      <c r="P1048" s="32"/>
      <c r="Q1048" s="42"/>
      <c r="R1048" s="32"/>
      <c r="S1048" s="20"/>
    </row>
    <row r="1049" spans="1:19">
      <c r="A1049" s="10">
        <f>Weekly!B1049</f>
        <v>1970.0643386427239</v>
      </c>
      <c r="B1049" s="1">
        <f>Weekly!C1049</f>
        <v>89.37</v>
      </c>
      <c r="C1049" s="6"/>
      <c r="D1049" s="14"/>
      <c r="F1049" s="23">
        <f t="shared" si="314"/>
        <v>1976.7825133154513</v>
      </c>
      <c r="G1049" s="23">
        <f t="shared" si="315"/>
        <v>1976.7956102769017</v>
      </c>
      <c r="H1049" s="23">
        <f t="shared" si="316"/>
        <v>100.88</v>
      </c>
      <c r="I1049" s="23">
        <f t="shared" si="310"/>
        <v>101.62333333333333</v>
      </c>
      <c r="J1049" s="23">
        <f t="shared" si="311"/>
        <v>102.86944444444445</v>
      </c>
      <c r="K1049" s="23">
        <f t="shared" si="312"/>
        <v>-1.2113520373720821</v>
      </c>
      <c r="L1049" s="54">
        <f t="shared" si="317"/>
        <v>-1.9339508006372852</v>
      </c>
      <c r="M1049" s="24"/>
      <c r="N1049" s="32">
        <f t="shared" si="313"/>
        <v>-0.64865276981736175</v>
      </c>
      <c r="O1049" s="32">
        <f t="shared" si="318"/>
        <v>-0.16400000000000001</v>
      </c>
      <c r="P1049" s="32"/>
      <c r="Q1049" s="42"/>
      <c r="R1049" s="32"/>
      <c r="S1049" s="20"/>
    </row>
    <row r="1050" spans="1:19">
      <c r="A1050" s="10">
        <f>Weekly!B1050</f>
        <v>1970.0835035982338</v>
      </c>
      <c r="B1050" s="1">
        <f>Weekly!C1050</f>
        <v>85.02</v>
      </c>
      <c r="C1050" s="6"/>
      <c r="D1050" s="14"/>
      <c r="F1050" s="23">
        <f t="shared" si="314"/>
        <v>1976.8087072383519</v>
      </c>
      <c r="G1050" s="23">
        <f t="shared" si="315"/>
        <v>1976.8218041998023</v>
      </c>
      <c r="H1050" s="23">
        <f t="shared" si="316"/>
        <v>101.43</v>
      </c>
      <c r="I1050" s="23">
        <f t="shared" si="310"/>
        <v>101.04333333333334</v>
      </c>
      <c r="J1050" s="23">
        <f t="shared" si="311"/>
        <v>102.65944444444443</v>
      </c>
      <c r="K1050" s="23">
        <f t="shared" si="312"/>
        <v>-1.5742449414731352</v>
      </c>
      <c r="L1050" s="54">
        <f t="shared" si="317"/>
        <v>-1.1975950689171677</v>
      </c>
      <c r="M1050" s="24"/>
      <c r="N1050" s="32">
        <f t="shared" si="313"/>
        <v>-7.681176794844897E-3</v>
      </c>
      <c r="O1050" s="32">
        <f t="shared" si="318"/>
        <v>-0.16400000000000001</v>
      </c>
      <c r="P1050" s="32"/>
      <c r="Q1050" s="42"/>
      <c r="R1050" s="32"/>
      <c r="S1050" s="20"/>
    </row>
    <row r="1051" spans="1:19">
      <c r="A1051" s="10">
        <f>Weekly!B1051</f>
        <v>1970.1026685537438</v>
      </c>
      <c r="B1051" s="1">
        <f>Weekly!C1051</f>
        <v>86.33</v>
      </c>
      <c r="C1051" s="6"/>
      <c r="D1051" s="14"/>
      <c r="F1051" s="23">
        <f t="shared" si="314"/>
        <v>1976.8349011612524</v>
      </c>
      <c r="G1051" s="23">
        <f t="shared" si="315"/>
        <v>1976.8479981227028</v>
      </c>
      <c r="H1051" s="23">
        <f t="shared" si="316"/>
        <v>100.82</v>
      </c>
      <c r="I1051" s="23">
        <f t="shared" si="310"/>
        <v>100.94333333333333</v>
      </c>
      <c r="J1051" s="23">
        <f t="shared" si="311"/>
        <v>102.46055555555556</v>
      </c>
      <c r="K1051" s="23">
        <f t="shared" si="312"/>
        <v>-1.4807866441828632</v>
      </c>
      <c r="L1051" s="54">
        <f t="shared" si="317"/>
        <v>-1.6011581692684018</v>
      </c>
      <c r="M1051" s="24"/>
      <c r="N1051" s="32">
        <f t="shared" si="313"/>
        <v>0.63688452421663733</v>
      </c>
      <c r="O1051" s="32">
        <f t="shared" si="318"/>
        <v>-0.16400000000000001</v>
      </c>
      <c r="P1051" s="32"/>
      <c r="Q1051" s="42"/>
      <c r="R1051" s="32"/>
      <c r="S1051" s="20"/>
    </row>
    <row r="1052" spans="1:19">
      <c r="A1052" s="10">
        <f>Weekly!B1052</f>
        <v>1970.1218335092537</v>
      </c>
      <c r="B1052" s="1">
        <f>Weekly!C1052</f>
        <v>86.54</v>
      </c>
      <c r="C1052" s="6"/>
      <c r="D1052" s="14"/>
      <c r="F1052" s="23">
        <f t="shared" si="314"/>
        <v>1976.861095084153</v>
      </c>
      <c r="G1052" s="23">
        <f t="shared" si="315"/>
        <v>1976.8741920456034</v>
      </c>
      <c r="H1052" s="23">
        <f t="shared" si="316"/>
        <v>100.58</v>
      </c>
      <c r="I1052" s="23">
        <f t="shared" si="310"/>
        <v>101.51666666666665</v>
      </c>
      <c r="J1052" s="23">
        <f t="shared" si="311"/>
        <v>102.38888888888889</v>
      </c>
      <c r="K1052" s="23">
        <f t="shared" si="312"/>
        <v>-0.85187194791103149</v>
      </c>
      <c r="L1052" s="54">
        <f t="shared" si="317"/>
        <v>-1.766684753119907</v>
      </c>
      <c r="M1052" s="24"/>
      <c r="N1052" s="32">
        <f t="shared" si="313"/>
        <v>0.98344487816634973</v>
      </c>
      <c r="O1052" s="32">
        <f t="shared" si="318"/>
        <v>-0.16400000000000001</v>
      </c>
      <c r="P1052" s="32"/>
      <c r="Q1052" s="42"/>
      <c r="R1052" s="32"/>
      <c r="S1052" s="20"/>
    </row>
    <row r="1053" spans="1:19">
      <c r="A1053" s="10">
        <f>Weekly!B1053</f>
        <v>1970.1409984647637</v>
      </c>
      <c r="B1053" s="1">
        <f>Weekly!C1053</f>
        <v>88.03</v>
      </c>
      <c r="C1053" s="6"/>
      <c r="D1053" s="14"/>
      <c r="F1053" s="23">
        <f t="shared" si="314"/>
        <v>1976.8872890070536</v>
      </c>
      <c r="G1053" s="23">
        <f t="shared" si="315"/>
        <v>1976.900385968504</v>
      </c>
      <c r="H1053" s="23">
        <f t="shared" si="316"/>
        <v>103.15</v>
      </c>
      <c r="I1053" s="23">
        <f t="shared" si="310"/>
        <v>102.16333333333334</v>
      </c>
      <c r="J1053" s="23">
        <f t="shared" si="311"/>
        <v>102.93333333333334</v>
      </c>
      <c r="K1053" s="23">
        <f t="shared" si="312"/>
        <v>-0.74805699481864663</v>
      </c>
      <c r="L1053" s="54">
        <f t="shared" si="317"/>
        <v>0.21049222797928646</v>
      </c>
      <c r="M1053" s="24"/>
      <c r="N1053" s="32">
        <f t="shared" si="313"/>
        <v>0.8698404438531363</v>
      </c>
      <c r="O1053" s="32">
        <f t="shared" si="318"/>
        <v>-0.16400000000000001</v>
      </c>
      <c r="P1053" s="32"/>
      <c r="Q1053" s="42"/>
      <c r="R1053" s="32"/>
      <c r="S1053" s="20"/>
    </row>
    <row r="1054" spans="1:19">
      <c r="A1054" s="10">
        <f>Weekly!B1054</f>
        <v>1970.1601634202736</v>
      </c>
      <c r="B1054" s="1">
        <f>Weekly!C1054</f>
        <v>89.5</v>
      </c>
      <c r="C1054" s="6"/>
      <c r="D1054" s="14"/>
      <c r="F1054" s="23">
        <f t="shared" si="314"/>
        <v>1976.9134829299542</v>
      </c>
      <c r="G1054" s="23">
        <f t="shared" si="315"/>
        <v>1976.9265798914046</v>
      </c>
      <c r="H1054" s="23">
        <f t="shared" si="316"/>
        <v>102.76</v>
      </c>
      <c r="I1054" s="23">
        <f t="shared" si="310"/>
        <v>103.46333333333335</v>
      </c>
      <c r="J1054" s="23">
        <f t="shared" si="311"/>
        <v>103.33666666666667</v>
      </c>
      <c r="K1054" s="23">
        <f t="shared" si="312"/>
        <v>0.12257669107449409</v>
      </c>
      <c r="L1054" s="54">
        <f t="shared" si="317"/>
        <v>-0.55804651462856292</v>
      </c>
      <c r="M1054" s="24"/>
      <c r="N1054" s="32">
        <f t="shared" si="313"/>
        <v>0.34922799866429272</v>
      </c>
      <c r="O1054" s="32">
        <f t="shared" si="318"/>
        <v>-0.16400000000000001</v>
      </c>
      <c r="P1054" s="32"/>
      <c r="Q1054" s="42"/>
      <c r="R1054" s="32"/>
      <c r="S1054" s="20"/>
    </row>
    <row r="1055" spans="1:19">
      <c r="A1055" s="10">
        <f>Weekly!B1055</f>
        <v>1970.1793283757836</v>
      </c>
      <c r="B1055" s="1">
        <f>Weekly!C1055</f>
        <v>89.44</v>
      </c>
      <c r="C1055" s="6"/>
      <c r="D1055" s="14"/>
      <c r="F1055" s="23">
        <f t="shared" si="314"/>
        <v>1976.9396768528547</v>
      </c>
      <c r="G1055" s="23">
        <f t="shared" si="315"/>
        <v>1976.9527738143051</v>
      </c>
      <c r="H1055" s="23">
        <f t="shared" si="316"/>
        <v>104.48</v>
      </c>
      <c r="I1055" s="23">
        <f t="shared" ref="I1055:I1118" si="319">AVERAGE(H1054:H1056)</f>
        <v>104.02666666666669</v>
      </c>
      <c r="J1055" s="23">
        <f t="shared" ref="J1055:J1118" si="320">AVERAGE(H1051:H1059)</f>
        <v>103.54666666666668</v>
      </c>
      <c r="K1055" s="23">
        <f t="shared" ref="K1055:K1118" si="321">100*((I1055/J1055)-1)</f>
        <v>0.46355910378572673</v>
      </c>
      <c r="L1055" s="54">
        <f t="shared" si="317"/>
        <v>0.90136492402781432</v>
      </c>
      <c r="M1055" s="24"/>
      <c r="N1055" s="32">
        <f t="shared" si="313"/>
        <v>-0.33479210833516193</v>
      </c>
      <c r="O1055" s="32">
        <f t="shared" si="318"/>
        <v>-0.16400000000000001</v>
      </c>
      <c r="P1055" s="32"/>
      <c r="Q1055" s="42"/>
      <c r="R1055" s="32"/>
      <c r="S1055" s="20"/>
    </row>
    <row r="1056" spans="1:19">
      <c r="A1056" s="10">
        <f>Weekly!B1056</f>
        <v>1970.1984933312935</v>
      </c>
      <c r="B1056" s="1">
        <f>Weekly!C1056</f>
        <v>87.86</v>
      </c>
      <c r="C1056" s="6"/>
      <c r="D1056" s="14"/>
      <c r="F1056" s="23">
        <f t="shared" si="314"/>
        <v>1976.9658707757553</v>
      </c>
      <c r="G1056" s="23">
        <f t="shared" si="315"/>
        <v>1976.9789677372057</v>
      </c>
      <c r="H1056" s="23">
        <f t="shared" si="316"/>
        <v>104.84</v>
      </c>
      <c r="I1056" s="23">
        <f t="shared" si="319"/>
        <v>105.59333333333332</v>
      </c>
      <c r="J1056" s="23">
        <f t="shared" si="320"/>
        <v>103.67000000000002</v>
      </c>
      <c r="K1056" s="23">
        <f t="shared" si="321"/>
        <v>1.8552458120317361</v>
      </c>
      <c r="L1056" s="54">
        <f t="shared" si="317"/>
        <v>1.1285810745635061</v>
      </c>
      <c r="M1056" s="24"/>
      <c r="N1056" s="32">
        <f t="shared" si="313"/>
        <v>-0.86215926704594881</v>
      </c>
      <c r="O1056" s="32">
        <f t="shared" si="318"/>
        <v>-0.16400000000000001</v>
      </c>
      <c r="P1056" s="32"/>
      <c r="Q1056" s="42"/>
      <c r="R1056" s="32"/>
      <c r="S1056" s="20"/>
    </row>
    <row r="1057" spans="1:19">
      <c r="A1057" s="10">
        <f>Weekly!B1057</f>
        <v>1970.2176582868035</v>
      </c>
      <c r="B1057" s="1">
        <f>Weekly!C1057</f>
        <v>87.06</v>
      </c>
      <c r="C1057" s="6"/>
      <c r="D1057" s="14"/>
      <c r="F1057" s="23">
        <f t="shared" si="314"/>
        <v>1976.9920646986559</v>
      </c>
      <c r="G1057" s="23">
        <f t="shared" si="315"/>
        <v>1977.0051616601063</v>
      </c>
      <c r="H1057" s="23">
        <f t="shared" si="316"/>
        <v>107.46</v>
      </c>
      <c r="I1057" s="23">
        <f t="shared" si="319"/>
        <v>105.60333333333334</v>
      </c>
      <c r="J1057" s="23">
        <f t="shared" si="320"/>
        <v>103.72222222222223</v>
      </c>
      <c r="K1057" s="23">
        <f t="shared" si="321"/>
        <v>1.8136047134440281</v>
      </c>
      <c r="L1057" s="54">
        <f t="shared" si="317"/>
        <v>3.6036422067487806</v>
      </c>
      <c r="M1057" s="24"/>
      <c r="N1057" s="32">
        <f t="shared" si="313"/>
        <v>-0.98611252287603923</v>
      </c>
      <c r="O1057" s="32">
        <f t="shared" si="318"/>
        <v>-0.16400000000000001</v>
      </c>
      <c r="P1057" s="32"/>
      <c r="Q1057" s="42"/>
      <c r="R1057" s="32"/>
      <c r="S1057" s="20"/>
    </row>
    <row r="1058" spans="1:19">
      <c r="A1058" s="10">
        <f>Weekly!B1058</f>
        <v>1970.2368232423134</v>
      </c>
      <c r="B1058" s="1">
        <f>Weekly!C1058</f>
        <v>89.92</v>
      </c>
      <c r="C1058" s="6"/>
      <c r="D1058" s="14"/>
      <c r="F1058" s="23">
        <f t="shared" si="314"/>
        <v>1977.0182586215565</v>
      </c>
      <c r="G1058" s="23">
        <f t="shared" si="315"/>
        <v>1977.0313555830069</v>
      </c>
      <c r="H1058" s="23">
        <f t="shared" si="316"/>
        <v>104.51</v>
      </c>
      <c r="I1058" s="23">
        <f t="shared" si="319"/>
        <v>105.09666666666665</v>
      </c>
      <c r="J1058" s="23">
        <f t="shared" si="320"/>
        <v>103.42666666666668</v>
      </c>
      <c r="K1058" s="23">
        <f t="shared" si="321"/>
        <v>1.614670620085068</v>
      </c>
      <c r="L1058" s="54">
        <f t="shared" si="317"/>
        <v>1.0474410210132845</v>
      </c>
      <c r="M1058" s="24"/>
      <c r="N1058" s="32">
        <f t="shared" si="313"/>
        <v>-0.64865276983589459</v>
      </c>
      <c r="O1058" s="32">
        <f t="shared" si="318"/>
        <v>-0.16400000000000001</v>
      </c>
      <c r="P1058" s="32"/>
      <c r="Q1058" s="42"/>
      <c r="R1058" s="32"/>
      <c r="S1058" s="20"/>
    </row>
    <row r="1059" spans="1:19">
      <c r="A1059" s="10">
        <f>Weekly!B1059</f>
        <v>1970.2559881978234</v>
      </c>
      <c r="B1059" s="1">
        <f>Weekly!C1059</f>
        <v>89.39</v>
      </c>
      <c r="C1059" s="6"/>
      <c r="D1059" s="14"/>
      <c r="F1059" s="23">
        <f t="shared" si="314"/>
        <v>1977.044452544457</v>
      </c>
      <c r="G1059" s="23">
        <f t="shared" si="315"/>
        <v>1977.0575495059074</v>
      </c>
      <c r="H1059" s="23">
        <f t="shared" si="316"/>
        <v>103.32</v>
      </c>
      <c r="I1059" s="23">
        <f t="shared" si="319"/>
        <v>103.25333333333333</v>
      </c>
      <c r="J1059" s="23">
        <f t="shared" si="320"/>
        <v>103.15777777777777</v>
      </c>
      <c r="K1059" s="23">
        <f t="shared" si="321"/>
        <v>9.2630490510758889E-2</v>
      </c>
      <c r="L1059" s="54">
        <f t="shared" si="317"/>
        <v>0.15725641412291935</v>
      </c>
      <c r="M1059" s="24"/>
      <c r="N1059" s="32">
        <f t="shared" si="313"/>
        <v>-7.6811768193084063E-3</v>
      </c>
      <c r="O1059" s="32">
        <f t="shared" si="318"/>
        <v>-0.16400000000000001</v>
      </c>
      <c r="P1059" s="32"/>
      <c r="Q1059" s="42"/>
      <c r="R1059" s="32"/>
      <c r="S1059" s="20"/>
    </row>
    <row r="1060" spans="1:19">
      <c r="A1060" s="10">
        <f>Weekly!B1060</f>
        <v>1970.2751531533333</v>
      </c>
      <c r="B1060" s="1">
        <f>Weekly!C1060</f>
        <v>88.24</v>
      </c>
      <c r="C1060" s="6"/>
      <c r="D1060" s="14"/>
      <c r="F1060" s="23">
        <f t="shared" si="314"/>
        <v>1977.0706464673576</v>
      </c>
      <c r="G1060" s="23">
        <f t="shared" si="315"/>
        <v>1977.083743428808</v>
      </c>
      <c r="H1060" s="23">
        <f t="shared" si="316"/>
        <v>101.93</v>
      </c>
      <c r="I1060" s="23">
        <f t="shared" si="319"/>
        <v>102.10000000000001</v>
      </c>
      <c r="J1060" s="23">
        <f t="shared" si="320"/>
        <v>102.73222222222222</v>
      </c>
      <c r="K1060" s="23">
        <f t="shared" si="321"/>
        <v>-0.61540791053330546</v>
      </c>
      <c r="L1060" s="54">
        <f t="shared" si="317"/>
        <v>-0.7808866632777689</v>
      </c>
      <c r="M1060" s="24"/>
      <c r="N1060" s="32">
        <f t="shared" si="313"/>
        <v>0.63688452419777641</v>
      </c>
      <c r="O1060" s="32">
        <f t="shared" si="318"/>
        <v>-0.16400000000000001</v>
      </c>
      <c r="P1060" s="32"/>
      <c r="Q1060" s="42"/>
      <c r="R1060" s="32"/>
      <c r="S1060" s="20"/>
    </row>
    <row r="1061" spans="1:19">
      <c r="A1061" s="10">
        <f>Weekly!B1061</f>
        <v>1970.2943181088433</v>
      </c>
      <c r="B1061" s="1">
        <f>Weekly!C1061</f>
        <v>85.67</v>
      </c>
      <c r="C1061" s="6"/>
      <c r="D1061" s="14"/>
      <c r="F1061" s="23">
        <f t="shared" si="314"/>
        <v>1977.0968403902582</v>
      </c>
      <c r="G1061" s="23">
        <f t="shared" si="315"/>
        <v>1977.1099373517086</v>
      </c>
      <c r="H1061" s="23">
        <f t="shared" si="316"/>
        <v>101.05</v>
      </c>
      <c r="I1061" s="23">
        <f t="shared" si="319"/>
        <v>101.15666666666668</v>
      </c>
      <c r="J1061" s="23">
        <f t="shared" si="320"/>
        <v>102.40111111111111</v>
      </c>
      <c r="K1061" s="23">
        <f t="shared" si="321"/>
        <v>-1.2152645913130145</v>
      </c>
      <c r="L1061" s="54">
        <f t="shared" si="317"/>
        <v>-1.3194301277112852</v>
      </c>
      <c r="M1061" s="24"/>
      <c r="N1061" s="32">
        <f t="shared" si="313"/>
        <v>0.98344487816193715</v>
      </c>
      <c r="O1061" s="32">
        <f t="shared" si="318"/>
        <v>-0.16400000000000001</v>
      </c>
      <c r="P1061" s="32"/>
      <c r="Q1061" s="42"/>
      <c r="R1061" s="32"/>
      <c r="S1061" s="20"/>
    </row>
    <row r="1062" spans="1:19">
      <c r="A1062" s="10">
        <f>Weekly!B1062</f>
        <v>1970.3134830643532</v>
      </c>
      <c r="B1062" s="1">
        <f>Weekly!C1062</f>
        <v>82.77</v>
      </c>
      <c r="C1062" s="6"/>
      <c r="D1062" s="14"/>
      <c r="F1062" s="23">
        <f t="shared" si="314"/>
        <v>1977.1230343131588</v>
      </c>
      <c r="G1062" s="23">
        <f t="shared" si="315"/>
        <v>1977.1361312746092</v>
      </c>
      <c r="H1062" s="23">
        <f t="shared" si="316"/>
        <v>100.49</v>
      </c>
      <c r="I1062" s="23">
        <f t="shared" si="319"/>
        <v>100.62666666666667</v>
      </c>
      <c r="J1062" s="23">
        <f t="shared" si="320"/>
        <v>101.47611111111111</v>
      </c>
      <c r="K1062" s="23">
        <f t="shared" si="321"/>
        <v>-0.83708809407797569</v>
      </c>
      <c r="L1062" s="54">
        <f t="shared" si="317"/>
        <v>-0.97176675408005009</v>
      </c>
      <c r="M1062" s="24"/>
      <c r="N1062" s="32">
        <f t="shared" si="313"/>
        <v>0.86984044386514925</v>
      </c>
      <c r="O1062" s="32">
        <f t="shared" si="318"/>
        <v>-0.16400000000000001</v>
      </c>
      <c r="P1062" s="32"/>
      <c r="Q1062" s="42"/>
      <c r="R1062" s="32"/>
      <c r="S1062" s="20"/>
    </row>
    <row r="1063" spans="1:19">
      <c r="A1063" s="10">
        <f>Weekly!B1063</f>
        <v>1970.3326480198632</v>
      </c>
      <c r="B1063" s="1">
        <f>Weekly!C1063</f>
        <v>81.44</v>
      </c>
      <c r="C1063" s="6"/>
      <c r="D1063" s="14"/>
      <c r="F1063" s="23">
        <f t="shared" si="314"/>
        <v>1977.1492282360593</v>
      </c>
      <c r="G1063" s="23">
        <f t="shared" si="315"/>
        <v>1977.1623251975097</v>
      </c>
      <c r="H1063" s="23">
        <f t="shared" si="316"/>
        <v>100.34</v>
      </c>
      <c r="I1063" s="23">
        <f t="shared" si="319"/>
        <v>100.49333333333334</v>
      </c>
      <c r="J1063" s="23">
        <f t="shared" si="320"/>
        <v>100.79166666666667</v>
      </c>
      <c r="K1063" s="23">
        <f t="shared" si="321"/>
        <v>-0.29599007854484993</v>
      </c>
      <c r="L1063" s="54">
        <f t="shared" si="317"/>
        <v>-0.44811905746175995</v>
      </c>
      <c r="M1063" s="24"/>
      <c r="N1063" s="32">
        <f t="shared" si="313"/>
        <v>0.3492279986872166</v>
      </c>
      <c r="O1063" s="32">
        <f t="shared" si="318"/>
        <v>-0.16400000000000001</v>
      </c>
      <c r="P1063" s="32"/>
      <c r="Q1063" s="42"/>
      <c r="R1063" s="32"/>
      <c r="S1063" s="20"/>
    </row>
    <row r="1064" spans="1:19">
      <c r="A1064" s="10">
        <f>Weekly!B1064</f>
        <v>1970.3518129753732</v>
      </c>
      <c r="B1064" s="1">
        <f>Weekly!C1064</f>
        <v>79.44</v>
      </c>
      <c r="C1064" s="6"/>
      <c r="D1064" s="14"/>
      <c r="F1064" s="23">
        <f t="shared" si="314"/>
        <v>1977.1754221589599</v>
      </c>
      <c r="G1064" s="23">
        <f t="shared" si="315"/>
        <v>1977.1885191204103</v>
      </c>
      <c r="H1064" s="23">
        <f t="shared" si="316"/>
        <v>100.65</v>
      </c>
      <c r="I1064" s="23">
        <f t="shared" si="319"/>
        <v>100.95</v>
      </c>
      <c r="J1064" s="23">
        <f t="shared" si="320"/>
        <v>100.53833333333334</v>
      </c>
      <c r="K1064" s="23">
        <f t="shared" si="321"/>
        <v>0.40946239411170371</v>
      </c>
      <c r="L1064" s="54">
        <f t="shared" si="317"/>
        <v>0.11106874658091126</v>
      </c>
      <c r="M1064" s="24"/>
      <c r="N1064" s="32">
        <f t="shared" si="313"/>
        <v>-0.33479210831210948</v>
      </c>
      <c r="O1064" s="32">
        <f t="shared" si="318"/>
        <v>-0.16400000000000001</v>
      </c>
      <c r="P1064" s="32"/>
      <c r="Q1064" s="42"/>
      <c r="R1064" s="32"/>
      <c r="S1064" s="20"/>
    </row>
    <row r="1065" spans="1:19">
      <c r="A1065" s="10">
        <f>Weekly!B1065</f>
        <v>1970.3709779308831</v>
      </c>
      <c r="B1065" s="1">
        <f>Weekly!C1065</f>
        <v>76.900000000000006</v>
      </c>
      <c r="C1065" s="6"/>
      <c r="D1065" s="14"/>
      <c r="F1065" s="23">
        <f t="shared" si="314"/>
        <v>1977.2016160818605</v>
      </c>
      <c r="G1065" s="23">
        <f t="shared" si="315"/>
        <v>1977.2147130433109</v>
      </c>
      <c r="H1065" s="23">
        <f t="shared" si="316"/>
        <v>101.86</v>
      </c>
      <c r="I1065" s="23">
        <f t="shared" si="319"/>
        <v>100.54833333333333</v>
      </c>
      <c r="J1065" s="23">
        <f t="shared" si="320"/>
        <v>100.15055555555556</v>
      </c>
      <c r="K1065" s="23">
        <f t="shared" si="321"/>
        <v>0.39717980152105259</v>
      </c>
      <c r="L1065" s="54">
        <f t="shared" si="317"/>
        <v>1.7068746498327458</v>
      </c>
      <c r="M1065" s="24"/>
      <c r="N1065" s="32">
        <f t="shared" si="313"/>
        <v>-0.86215926703361201</v>
      </c>
      <c r="O1065" s="32">
        <f t="shared" si="318"/>
        <v>-0.16400000000000001</v>
      </c>
      <c r="P1065" s="32"/>
      <c r="Q1065" s="42"/>
      <c r="R1065" s="32"/>
      <c r="S1065" s="20"/>
    </row>
    <row r="1066" spans="1:19">
      <c r="A1066" s="10">
        <f>Weekly!B1066</f>
        <v>1970.3901428863931</v>
      </c>
      <c r="B1066" s="1">
        <f>Weekly!C1066</f>
        <v>72.25</v>
      </c>
      <c r="C1066" s="6"/>
      <c r="D1066" s="14"/>
      <c r="F1066" s="23">
        <f t="shared" si="314"/>
        <v>1977.2278100047611</v>
      </c>
      <c r="G1066" s="23">
        <f t="shared" si="315"/>
        <v>1977.2409069662115</v>
      </c>
      <c r="H1066" s="23">
        <f t="shared" si="316"/>
        <v>99.134999999999991</v>
      </c>
      <c r="I1066" s="23">
        <f t="shared" si="319"/>
        <v>99.78166666666668</v>
      </c>
      <c r="J1066" s="23">
        <f t="shared" si="320"/>
        <v>99.977222222222224</v>
      </c>
      <c r="K1066" s="23">
        <f t="shared" si="321"/>
        <v>-0.19560010891368496</v>
      </c>
      <c r="L1066" s="54">
        <f t="shared" si="317"/>
        <v>-0.84241410543514084</v>
      </c>
      <c r="M1066" s="24"/>
      <c r="N1066" s="32">
        <f t="shared" si="313"/>
        <v>-0.98611252288008333</v>
      </c>
      <c r="O1066" s="32">
        <f t="shared" si="318"/>
        <v>-0.16400000000000001</v>
      </c>
      <c r="P1066" s="32"/>
      <c r="Q1066" s="42"/>
      <c r="R1066" s="32"/>
      <c r="S1066" s="20"/>
    </row>
    <row r="1067" spans="1:19">
      <c r="A1067" s="10">
        <f>Weekly!B1067</f>
        <v>1970.409307841903</v>
      </c>
      <c r="B1067" s="1">
        <f>Weekly!C1067</f>
        <v>76.55</v>
      </c>
      <c r="C1067" s="6"/>
      <c r="D1067" s="14"/>
      <c r="F1067" s="23">
        <f t="shared" si="314"/>
        <v>1977.2540039276616</v>
      </c>
      <c r="G1067" s="23">
        <f t="shared" si="315"/>
        <v>1977.267100889112</v>
      </c>
      <c r="H1067" s="23">
        <f t="shared" si="316"/>
        <v>98.35</v>
      </c>
      <c r="I1067" s="23">
        <f t="shared" si="319"/>
        <v>99.508333333333326</v>
      </c>
      <c r="J1067" s="23">
        <f t="shared" si="320"/>
        <v>99.814999999999998</v>
      </c>
      <c r="K1067" s="23">
        <f t="shared" si="321"/>
        <v>-0.30723505151196706</v>
      </c>
      <c r="L1067" s="54">
        <f t="shared" si="317"/>
        <v>-1.467715273255521</v>
      </c>
      <c r="M1067" s="24"/>
      <c r="N1067" s="32">
        <f t="shared" si="313"/>
        <v>-0.64865276985451392</v>
      </c>
      <c r="O1067" s="32">
        <f t="shared" si="318"/>
        <v>-0.16400000000000001</v>
      </c>
      <c r="P1067" s="32"/>
      <c r="Q1067" s="42"/>
      <c r="R1067" s="32"/>
      <c r="S1067" s="20"/>
    </row>
    <row r="1068" spans="1:19">
      <c r="A1068" s="10">
        <f>Weekly!B1068</f>
        <v>1970.428472797413</v>
      </c>
      <c r="B1068" s="1">
        <f>Weekly!C1068</f>
        <v>76.17</v>
      </c>
      <c r="C1068" s="6"/>
      <c r="D1068" s="14"/>
      <c r="F1068" s="23">
        <f t="shared" si="314"/>
        <v>1977.2801978505622</v>
      </c>
      <c r="G1068" s="23">
        <f t="shared" si="315"/>
        <v>1977.2932948120126</v>
      </c>
      <c r="H1068" s="23">
        <f t="shared" si="316"/>
        <v>101.04</v>
      </c>
      <c r="I1068" s="23">
        <f t="shared" si="319"/>
        <v>99.276666666666657</v>
      </c>
      <c r="J1068" s="23">
        <f t="shared" si="320"/>
        <v>99.539444444444442</v>
      </c>
      <c r="K1068" s="23">
        <f t="shared" si="321"/>
        <v>-0.26399361503816055</v>
      </c>
      <c r="L1068" s="54">
        <f t="shared" si="317"/>
        <v>1.5074984232939626</v>
      </c>
      <c r="M1068" s="24"/>
      <c r="N1068" s="32">
        <f t="shared" si="313"/>
        <v>-7.6811768437719165E-3</v>
      </c>
      <c r="O1068" s="32">
        <f t="shared" si="318"/>
        <v>-0.16400000000000001</v>
      </c>
      <c r="P1068" s="32"/>
      <c r="Q1068" s="42"/>
      <c r="R1068" s="32"/>
      <c r="S1068" s="20"/>
    </row>
    <row r="1069" spans="1:19">
      <c r="A1069" s="10">
        <f>Weekly!B1069</f>
        <v>1970.4476377529229</v>
      </c>
      <c r="B1069" s="1">
        <f>Weekly!C1069</f>
        <v>73.88</v>
      </c>
      <c r="C1069" s="6"/>
      <c r="D1069" s="14"/>
      <c r="F1069" s="23">
        <f t="shared" si="314"/>
        <v>1977.3063917734628</v>
      </c>
      <c r="G1069" s="23">
        <f t="shared" si="315"/>
        <v>1977.3194887349132</v>
      </c>
      <c r="H1069" s="23">
        <f t="shared" si="316"/>
        <v>98.44</v>
      </c>
      <c r="I1069" s="23">
        <f t="shared" si="319"/>
        <v>99.65666666666668</v>
      </c>
      <c r="J1069" s="23">
        <f t="shared" si="320"/>
        <v>99.210555555555558</v>
      </c>
      <c r="K1069" s="23">
        <f t="shared" si="321"/>
        <v>0.44966093437639465</v>
      </c>
      <c r="L1069" s="54">
        <f t="shared" si="317"/>
        <v>-0.77668706846830693</v>
      </c>
      <c r="M1069" s="24"/>
      <c r="N1069" s="32">
        <f t="shared" si="313"/>
        <v>0.63688452417900321</v>
      </c>
      <c r="O1069" s="32">
        <f t="shared" si="318"/>
        <v>-0.16400000000000001</v>
      </c>
      <c r="P1069" s="32"/>
      <c r="Q1069" s="42"/>
      <c r="R1069" s="32"/>
      <c r="S1069" s="20"/>
    </row>
    <row r="1070" spans="1:19">
      <c r="A1070" s="10">
        <f>Weekly!B1070</f>
        <v>1970.4668027084329</v>
      </c>
      <c r="B1070" s="1">
        <f>Weekly!C1070</f>
        <v>77.05</v>
      </c>
      <c r="C1070" s="6"/>
      <c r="D1070" s="14"/>
      <c r="F1070" s="23">
        <f t="shared" si="314"/>
        <v>1977.3325856963634</v>
      </c>
      <c r="G1070" s="23">
        <f t="shared" si="315"/>
        <v>1977.3456826578138</v>
      </c>
      <c r="H1070" s="23">
        <f t="shared" si="316"/>
        <v>99.49</v>
      </c>
      <c r="I1070" s="23">
        <f t="shared" si="319"/>
        <v>98.986666666666679</v>
      </c>
      <c r="J1070" s="23">
        <f t="shared" si="320"/>
        <v>98.916666666666686</v>
      </c>
      <c r="K1070" s="23">
        <f t="shared" si="321"/>
        <v>7.0766638584651709E-2</v>
      </c>
      <c r="L1070" s="54">
        <f t="shared" si="317"/>
        <v>0.57961246840771974</v>
      </c>
      <c r="M1070" s="24"/>
      <c r="N1070" s="32">
        <f t="shared" si="313"/>
        <v>0.98344487815750414</v>
      </c>
      <c r="O1070" s="32">
        <f t="shared" si="318"/>
        <v>-0.16400000000000001</v>
      </c>
      <c r="P1070" s="32"/>
      <c r="Q1070" s="42"/>
      <c r="R1070" s="32"/>
      <c r="S1070" s="20"/>
    </row>
    <row r="1071" spans="1:19">
      <c r="A1071" s="10">
        <f>Weekly!B1071</f>
        <v>1970.4859676639428</v>
      </c>
      <c r="B1071" s="1">
        <f>Weekly!C1071</f>
        <v>73.47</v>
      </c>
      <c r="C1071" s="6"/>
      <c r="D1071" s="14"/>
      <c r="F1071" s="23">
        <f t="shared" si="314"/>
        <v>1977.3587796192639</v>
      </c>
      <c r="G1071" s="23">
        <f t="shared" si="315"/>
        <v>1977.3718765807143</v>
      </c>
      <c r="H1071" s="23">
        <f t="shared" si="316"/>
        <v>99.03</v>
      </c>
      <c r="I1071" s="23">
        <f t="shared" si="319"/>
        <v>98.793333333333337</v>
      </c>
      <c r="J1071" s="23">
        <f t="shared" si="320"/>
        <v>99.14500000000001</v>
      </c>
      <c r="K1071" s="23">
        <f t="shared" si="321"/>
        <v>-0.35469934607561537</v>
      </c>
      <c r="L1071" s="54">
        <f t="shared" si="317"/>
        <v>-0.11599172928540291</v>
      </c>
      <c r="M1071" s="24"/>
      <c r="N1071" s="32">
        <f t="shared" si="313"/>
        <v>0.86984044387721826</v>
      </c>
      <c r="O1071" s="32">
        <f t="shared" si="318"/>
        <v>-0.16400000000000001</v>
      </c>
      <c r="P1071" s="32"/>
      <c r="Q1071" s="42"/>
      <c r="R1071" s="32"/>
      <c r="S1071" s="20"/>
    </row>
    <row r="1072" spans="1:19">
      <c r="A1072" s="10">
        <f>Weekly!B1072</f>
        <v>1970.5051326194528</v>
      </c>
      <c r="B1072" s="1">
        <f>Weekly!C1072</f>
        <v>72.92</v>
      </c>
      <c r="C1072" s="6"/>
      <c r="D1072" s="14"/>
      <c r="F1072" s="23">
        <f t="shared" si="314"/>
        <v>1977.3849735421645</v>
      </c>
      <c r="G1072" s="23">
        <f t="shared" si="315"/>
        <v>1977.3980705036149</v>
      </c>
      <c r="H1072" s="23">
        <f t="shared" si="316"/>
        <v>97.86</v>
      </c>
      <c r="I1072" s="23">
        <f t="shared" si="319"/>
        <v>98.193333333333328</v>
      </c>
      <c r="J1072" s="23">
        <f t="shared" si="320"/>
        <v>99.339444444444439</v>
      </c>
      <c r="K1072" s="23">
        <f t="shared" si="321"/>
        <v>-1.1537321529436095</v>
      </c>
      <c r="L1072" s="54">
        <f t="shared" si="317"/>
        <v>-1.489281979296575</v>
      </c>
      <c r="M1072" s="24"/>
      <c r="N1072" s="32">
        <f t="shared" si="313"/>
        <v>0.34922799871014054</v>
      </c>
      <c r="O1072" s="32">
        <f t="shared" si="318"/>
        <v>-0.16400000000000001</v>
      </c>
      <c r="P1072" s="32"/>
      <c r="Q1072" s="42"/>
      <c r="R1072" s="32"/>
      <c r="S1072" s="20"/>
    </row>
    <row r="1073" spans="1:19">
      <c r="A1073" s="10">
        <f>Weekly!B1073</f>
        <v>1970.5242975749627</v>
      </c>
      <c r="B1073" s="1">
        <f>Weekly!C1073</f>
        <v>74.45</v>
      </c>
      <c r="C1073" s="6"/>
      <c r="D1073" s="14"/>
      <c r="F1073" s="23">
        <f t="shared" si="314"/>
        <v>1977.4111674650651</v>
      </c>
      <c r="G1073" s="23">
        <f t="shared" si="315"/>
        <v>1977.4242644265155</v>
      </c>
      <c r="H1073" s="23">
        <f t="shared" si="316"/>
        <v>97.69</v>
      </c>
      <c r="I1073" s="23">
        <f t="shared" si="319"/>
        <v>98.254999999999995</v>
      </c>
      <c r="J1073" s="23">
        <f t="shared" si="320"/>
        <v>99.222222222222229</v>
      </c>
      <c r="K1073" s="23">
        <f t="shared" si="321"/>
        <v>-0.97480403135499216</v>
      </c>
      <c r="L1073" s="54">
        <f t="shared" si="317"/>
        <v>-1.5442329227323692</v>
      </c>
      <c r="M1073" s="24"/>
      <c r="N1073" s="32">
        <f t="shared" si="313"/>
        <v>-0.33479210828916411</v>
      </c>
      <c r="O1073" s="32">
        <f t="shared" si="318"/>
        <v>-0.16400000000000001</v>
      </c>
      <c r="P1073" s="32"/>
      <c r="Q1073" s="42"/>
      <c r="R1073" s="32"/>
      <c r="S1073" s="20"/>
    </row>
    <row r="1074" spans="1:19">
      <c r="A1074" s="10">
        <f>Weekly!B1074</f>
        <v>1970.5434625304727</v>
      </c>
      <c r="B1074" s="1">
        <f>Weekly!C1074</f>
        <v>77.69</v>
      </c>
      <c r="C1074" s="6"/>
      <c r="D1074" s="14"/>
      <c r="F1074" s="23">
        <f t="shared" si="314"/>
        <v>1977.4373613879657</v>
      </c>
      <c r="G1074" s="23">
        <f t="shared" si="315"/>
        <v>1977.4504583494161</v>
      </c>
      <c r="H1074" s="23">
        <f t="shared" si="316"/>
        <v>99.215000000000003</v>
      </c>
      <c r="I1074" s="23">
        <f t="shared" si="319"/>
        <v>99.365000000000009</v>
      </c>
      <c r="J1074" s="23">
        <f t="shared" si="320"/>
        <v>99.581111111111099</v>
      </c>
      <c r="K1074" s="23">
        <f t="shared" si="321"/>
        <v>-0.21702018455082017</v>
      </c>
      <c r="L1074" s="54">
        <f t="shared" si="317"/>
        <v>-0.36765116097429162</v>
      </c>
      <c r="M1074" s="24"/>
      <c r="N1074" s="32">
        <f t="shared" si="313"/>
        <v>-0.86215926702121748</v>
      </c>
      <c r="O1074" s="32">
        <f t="shared" si="318"/>
        <v>-0.16400000000000001</v>
      </c>
      <c r="P1074" s="32"/>
      <c r="Q1074" s="42"/>
      <c r="R1074" s="32"/>
      <c r="S1074" s="20"/>
    </row>
    <row r="1075" spans="1:19">
      <c r="A1075" s="10">
        <f>Weekly!B1075</f>
        <v>1970.5626274859826</v>
      </c>
      <c r="B1075" s="1">
        <f>Weekly!C1075</f>
        <v>77.819999999999993</v>
      </c>
      <c r="C1075" s="6"/>
      <c r="D1075" s="14"/>
      <c r="F1075" s="23">
        <f t="shared" si="314"/>
        <v>1977.4635553108662</v>
      </c>
      <c r="G1075" s="23">
        <f t="shared" si="315"/>
        <v>1977.4766522723166</v>
      </c>
      <c r="H1075" s="23">
        <f t="shared" si="316"/>
        <v>101.19</v>
      </c>
      <c r="I1075" s="23">
        <f t="shared" si="319"/>
        <v>100.16833333333334</v>
      </c>
      <c r="J1075" s="23">
        <f t="shared" si="320"/>
        <v>99.509999999999991</v>
      </c>
      <c r="K1075" s="23">
        <f t="shared" si="321"/>
        <v>0.66157505108366266</v>
      </c>
      <c r="L1075" s="54">
        <f t="shared" si="317"/>
        <v>1.688272535423585</v>
      </c>
      <c r="M1075" s="24"/>
      <c r="N1075" s="32">
        <f t="shared" si="313"/>
        <v>-0.9861125228841463</v>
      </c>
      <c r="O1075" s="32">
        <f t="shared" si="318"/>
        <v>-0.16400000000000001</v>
      </c>
      <c r="P1075" s="32"/>
      <c r="Q1075" s="42"/>
      <c r="R1075" s="32"/>
      <c r="S1075" s="20"/>
    </row>
    <row r="1076" spans="1:19">
      <c r="A1076" s="10">
        <f>Weekly!B1076</f>
        <v>1970.5817924414926</v>
      </c>
      <c r="B1076" s="1">
        <f>Weekly!C1076</f>
        <v>78.05</v>
      </c>
      <c r="C1076" s="6"/>
      <c r="D1076" s="14"/>
      <c r="F1076" s="23">
        <f t="shared" si="314"/>
        <v>1977.4897492337668</v>
      </c>
      <c r="G1076" s="23">
        <f t="shared" si="315"/>
        <v>1977.5028461952172</v>
      </c>
      <c r="H1076" s="23">
        <f t="shared" si="316"/>
        <v>100.1</v>
      </c>
      <c r="I1076" s="23">
        <f t="shared" si="319"/>
        <v>100.425</v>
      </c>
      <c r="J1076" s="23">
        <f t="shared" si="320"/>
        <v>99.431111111111093</v>
      </c>
      <c r="K1076" s="23">
        <f t="shared" si="321"/>
        <v>0.99957536205972364</v>
      </c>
      <c r="L1076" s="54">
        <f t="shared" si="317"/>
        <v>0.67271589486859185</v>
      </c>
      <c r="M1076" s="24"/>
      <c r="N1076" s="32">
        <f t="shared" si="313"/>
        <v>-0.64865276987313325</v>
      </c>
      <c r="O1076" s="32">
        <f t="shared" si="318"/>
        <v>-0.16400000000000001</v>
      </c>
      <c r="P1076" s="32"/>
      <c r="Q1076" s="42"/>
      <c r="R1076" s="32"/>
      <c r="S1076" s="20"/>
    </row>
    <row r="1077" spans="1:19">
      <c r="A1077" s="10">
        <f>Weekly!B1077</f>
        <v>1970.6009573970025</v>
      </c>
      <c r="B1077" s="1">
        <f>Weekly!C1077</f>
        <v>77.28</v>
      </c>
      <c r="C1077" s="6"/>
      <c r="D1077" s="14"/>
      <c r="F1077" s="23">
        <f t="shared" si="314"/>
        <v>1977.5159431566674</v>
      </c>
      <c r="G1077" s="23">
        <f t="shared" si="315"/>
        <v>1977.5290401181178</v>
      </c>
      <c r="H1077" s="23">
        <f t="shared" si="316"/>
        <v>99.985000000000014</v>
      </c>
      <c r="I1077" s="23">
        <f t="shared" si="319"/>
        <v>100.58499999999999</v>
      </c>
      <c r="J1077" s="23">
        <f t="shared" si="320"/>
        <v>99.392222222222216</v>
      </c>
      <c r="K1077" s="23">
        <f t="shared" si="321"/>
        <v>1.2000715459514977</v>
      </c>
      <c r="L1077" s="54">
        <f t="shared" si="317"/>
        <v>0.59640258012589875</v>
      </c>
      <c r="M1077" s="24"/>
      <c r="N1077" s="32">
        <f t="shared" si="313"/>
        <v>-7.6811768681217425E-3</v>
      </c>
      <c r="O1077" s="32">
        <f t="shared" si="318"/>
        <v>-0.16400000000000001</v>
      </c>
      <c r="P1077" s="32"/>
      <c r="Q1077" s="42"/>
      <c r="R1077" s="32"/>
      <c r="S1077" s="20"/>
    </row>
    <row r="1078" spans="1:19">
      <c r="A1078" s="10">
        <f>Weekly!B1078</f>
        <v>1970.6201223525125</v>
      </c>
      <c r="B1078" s="1">
        <f>Weekly!C1078</f>
        <v>75.180000000000007</v>
      </c>
      <c r="C1078" s="6"/>
      <c r="D1078" s="14"/>
      <c r="F1078" s="23">
        <f t="shared" si="314"/>
        <v>1977.542137079568</v>
      </c>
      <c r="G1078" s="23">
        <f t="shared" si="315"/>
        <v>1977.5552340410184</v>
      </c>
      <c r="H1078" s="23">
        <f t="shared" si="316"/>
        <v>101.67</v>
      </c>
      <c r="I1078" s="23">
        <f t="shared" si="319"/>
        <v>100.16833333333334</v>
      </c>
      <c r="J1078" s="23">
        <f t="shared" si="320"/>
        <v>99.288333333333327</v>
      </c>
      <c r="K1078" s="23">
        <f t="shared" si="321"/>
        <v>0.88630755543619433</v>
      </c>
      <c r="L1078" s="54">
        <f t="shared" si="317"/>
        <v>2.39873768317862</v>
      </c>
      <c r="M1078" s="24"/>
      <c r="N1078" s="32">
        <f t="shared" si="313"/>
        <v>0.6368845241601423</v>
      </c>
      <c r="O1078" s="32">
        <f t="shared" si="318"/>
        <v>-0.16400000000000001</v>
      </c>
      <c r="P1078" s="32"/>
      <c r="Q1078" s="42"/>
      <c r="R1078" s="32"/>
      <c r="S1078" s="20"/>
    </row>
    <row r="1079" spans="1:19">
      <c r="A1079" s="10">
        <f>Weekly!B1079</f>
        <v>1970.6392873080224</v>
      </c>
      <c r="B1079" s="1">
        <f>Weekly!C1079</f>
        <v>79.239999999999995</v>
      </c>
      <c r="C1079" s="6"/>
      <c r="D1079" s="14"/>
      <c r="F1079" s="23">
        <f t="shared" si="314"/>
        <v>1977.5683310024685</v>
      </c>
      <c r="G1079" s="23">
        <f t="shared" si="315"/>
        <v>1977.5814279639189</v>
      </c>
      <c r="H1079" s="23">
        <f t="shared" si="316"/>
        <v>98.85</v>
      </c>
      <c r="I1079" s="23">
        <f t="shared" si="319"/>
        <v>99.61333333333333</v>
      </c>
      <c r="J1079" s="23">
        <f t="shared" si="320"/>
        <v>98.972222222222229</v>
      </c>
      <c r="K1079" s="23">
        <f t="shared" si="321"/>
        <v>0.64776873421272807</v>
      </c>
      <c r="L1079" s="54">
        <f t="shared" si="317"/>
        <v>-0.12349143979794031</v>
      </c>
      <c r="M1079" s="24"/>
      <c r="N1079" s="32">
        <f t="shared" si="313"/>
        <v>0.98344487815307102</v>
      </c>
      <c r="O1079" s="32">
        <f t="shared" si="318"/>
        <v>-0.16400000000000001</v>
      </c>
      <c r="P1079" s="32"/>
      <c r="Q1079" s="42"/>
      <c r="R1079" s="32"/>
      <c r="S1079" s="20"/>
    </row>
    <row r="1080" spans="1:19">
      <c r="A1080" s="10">
        <f>Weekly!B1080</f>
        <v>1970.6584522635324</v>
      </c>
      <c r="B1080" s="1">
        <f>Weekly!C1080</f>
        <v>81.86</v>
      </c>
      <c r="C1080" s="6"/>
      <c r="D1080" s="14"/>
      <c r="F1080" s="23">
        <f t="shared" si="314"/>
        <v>1977.5945249253691</v>
      </c>
      <c r="G1080" s="23">
        <f t="shared" si="315"/>
        <v>1977.6076218868195</v>
      </c>
      <c r="H1080" s="23">
        <f t="shared" si="316"/>
        <v>98.32</v>
      </c>
      <c r="I1080" s="23">
        <f t="shared" si="319"/>
        <v>98.226666666666674</v>
      </c>
      <c r="J1080" s="23">
        <f t="shared" si="320"/>
        <v>98.448888888888902</v>
      </c>
      <c r="K1080" s="23">
        <f t="shared" si="321"/>
        <v>-0.22572344363686048</v>
      </c>
      <c r="L1080" s="54">
        <f t="shared" si="317"/>
        <v>-0.13091959730939795</v>
      </c>
      <c r="M1080" s="24"/>
      <c r="N1080" s="32">
        <f t="shared" si="313"/>
        <v>0.86984044388928727</v>
      </c>
      <c r="O1080" s="32">
        <f t="shared" si="318"/>
        <v>-0.16400000000000001</v>
      </c>
      <c r="P1080" s="32"/>
      <c r="Q1080" s="42"/>
      <c r="R1080" s="32"/>
      <c r="S1080" s="20"/>
    </row>
    <row r="1081" spans="1:19">
      <c r="A1081" s="10">
        <f>Weekly!B1081</f>
        <v>1970.6776172190423</v>
      </c>
      <c r="B1081" s="1">
        <f>Weekly!C1081</f>
        <v>82.83</v>
      </c>
      <c r="C1081" s="6"/>
      <c r="D1081" s="14"/>
      <c r="F1081" s="23">
        <f t="shared" si="314"/>
        <v>1977.6207188482697</v>
      </c>
      <c r="G1081" s="23">
        <f t="shared" si="315"/>
        <v>1977.6338158097201</v>
      </c>
      <c r="H1081" s="23">
        <f t="shared" si="316"/>
        <v>97.51</v>
      </c>
      <c r="I1081" s="23">
        <f t="shared" si="319"/>
        <v>97.528333333333322</v>
      </c>
      <c r="J1081" s="23">
        <f t="shared" si="320"/>
        <v>97.969444444444434</v>
      </c>
      <c r="K1081" s="23">
        <f t="shared" si="321"/>
        <v>-0.45025376392866523</v>
      </c>
      <c r="L1081" s="54">
        <f t="shared" si="317"/>
        <v>-0.46896708157303513</v>
      </c>
      <c r="M1081" s="24"/>
      <c r="N1081" s="32">
        <f t="shared" si="313"/>
        <v>0.3492279987329579</v>
      </c>
      <c r="O1081" s="32">
        <f t="shared" si="318"/>
        <v>-0.16400000000000001</v>
      </c>
      <c r="P1081" s="32"/>
      <c r="Q1081" s="42"/>
      <c r="R1081" s="32"/>
      <c r="S1081" s="20"/>
    </row>
    <row r="1082" spans="1:19">
      <c r="A1082" s="10">
        <f>Weekly!B1082</f>
        <v>1970.6967821745523</v>
      </c>
      <c r="B1082" s="1">
        <f>Weekly!C1082</f>
        <v>82.52</v>
      </c>
      <c r="C1082" s="6"/>
      <c r="D1082" s="14"/>
      <c r="F1082" s="23">
        <f t="shared" si="314"/>
        <v>1977.6469127711703</v>
      </c>
      <c r="G1082" s="23">
        <f t="shared" si="315"/>
        <v>1977.6600097326207</v>
      </c>
      <c r="H1082" s="23">
        <f t="shared" si="316"/>
        <v>96.754999999999995</v>
      </c>
      <c r="I1082" s="23">
        <f t="shared" si="319"/>
        <v>96.87833333333333</v>
      </c>
      <c r="J1082" s="23">
        <f t="shared" si="320"/>
        <v>97.523333333333326</v>
      </c>
      <c r="K1082" s="23">
        <f t="shared" si="321"/>
        <v>-0.6613801825204213</v>
      </c>
      <c r="L1082" s="54">
        <f t="shared" si="317"/>
        <v>-0.78784564377755162</v>
      </c>
      <c r="M1082" s="24"/>
      <c r="N1082" s="32">
        <f t="shared" si="313"/>
        <v>-0.33479210826611167</v>
      </c>
      <c r="O1082" s="32">
        <f t="shared" si="318"/>
        <v>-0.16400000000000001</v>
      </c>
      <c r="P1082" s="32"/>
      <c r="Q1082" s="42"/>
      <c r="R1082" s="32"/>
      <c r="S1082" s="20"/>
    </row>
    <row r="1083" spans="1:19">
      <c r="A1083" s="10">
        <f>Weekly!B1083</f>
        <v>1970.7159471300622</v>
      </c>
      <c r="B1083" s="1">
        <f>Weekly!C1083</f>
        <v>82.62</v>
      </c>
      <c r="C1083" s="6"/>
      <c r="D1083" s="14"/>
      <c r="F1083" s="23">
        <f t="shared" si="314"/>
        <v>1977.6731066940708</v>
      </c>
      <c r="G1083" s="23">
        <f t="shared" si="315"/>
        <v>1977.6862036555212</v>
      </c>
      <c r="H1083" s="23">
        <f t="shared" si="316"/>
        <v>96.37</v>
      </c>
      <c r="I1083" s="23">
        <f t="shared" si="319"/>
        <v>96.535000000000011</v>
      </c>
      <c r="J1083" s="23">
        <f t="shared" si="320"/>
        <v>96.622222222222206</v>
      </c>
      <c r="K1083" s="23">
        <f t="shared" si="321"/>
        <v>-9.0271389144402914E-2</v>
      </c>
      <c r="L1083" s="54">
        <f t="shared" si="317"/>
        <v>-0.2610395584176417</v>
      </c>
      <c r="M1083" s="24"/>
      <c r="N1083" s="32">
        <f t="shared" si="313"/>
        <v>-0.86215926700882295</v>
      </c>
      <c r="O1083" s="32">
        <f t="shared" si="318"/>
        <v>-0.16400000000000001</v>
      </c>
      <c r="P1083" s="32"/>
      <c r="Q1083" s="42"/>
      <c r="R1083" s="32"/>
      <c r="S1083" s="20"/>
    </row>
    <row r="1084" spans="1:19">
      <c r="A1084" s="10">
        <f>Weekly!B1084</f>
        <v>1970.7351120855722</v>
      </c>
      <c r="B1084" s="1">
        <f>Weekly!C1084</f>
        <v>82.83</v>
      </c>
      <c r="C1084" s="6"/>
      <c r="D1084" s="14"/>
      <c r="F1084" s="23">
        <f t="shared" si="314"/>
        <v>1977.6993006169714</v>
      </c>
      <c r="G1084" s="23">
        <f t="shared" si="315"/>
        <v>1977.7123975784218</v>
      </c>
      <c r="H1084" s="23">
        <f t="shared" si="316"/>
        <v>96.48</v>
      </c>
      <c r="I1084" s="23">
        <f t="shared" si="319"/>
        <v>96.211666666666659</v>
      </c>
      <c r="J1084" s="23">
        <f t="shared" si="320"/>
        <v>95.912777777777777</v>
      </c>
      <c r="K1084" s="23">
        <f t="shared" si="321"/>
        <v>0.31162572476148842</v>
      </c>
      <c r="L1084" s="54">
        <f t="shared" si="317"/>
        <v>0.59139380108084172</v>
      </c>
      <c r="M1084" s="24"/>
      <c r="N1084" s="32">
        <f t="shared" si="313"/>
        <v>-0.98611252288820928</v>
      </c>
      <c r="O1084" s="32">
        <f t="shared" si="318"/>
        <v>-0.16400000000000001</v>
      </c>
      <c r="P1084" s="32"/>
      <c r="Q1084" s="42"/>
      <c r="R1084" s="32"/>
      <c r="S1084" s="20"/>
    </row>
    <row r="1085" spans="1:19">
      <c r="A1085" s="10">
        <f>Weekly!B1085</f>
        <v>1970.7542770410821</v>
      </c>
      <c r="B1085" s="1">
        <f>Weekly!C1085</f>
        <v>85.16</v>
      </c>
      <c r="C1085" s="6"/>
      <c r="D1085" s="14"/>
      <c r="F1085" s="23">
        <f t="shared" si="314"/>
        <v>1977.725494539872</v>
      </c>
      <c r="G1085" s="23">
        <f t="shared" si="315"/>
        <v>1977.7385915013224</v>
      </c>
      <c r="H1085" s="23">
        <f t="shared" si="316"/>
        <v>95.784999999999997</v>
      </c>
      <c r="I1085" s="23">
        <f t="shared" si="319"/>
        <v>96.078333333333333</v>
      </c>
      <c r="J1085" s="23">
        <f t="shared" si="320"/>
        <v>95.163888888888906</v>
      </c>
      <c r="K1085" s="23">
        <f t="shared" si="321"/>
        <v>0.9609153799001513</v>
      </c>
      <c r="L1085" s="54">
        <f t="shared" si="317"/>
        <v>0.65267520943399493</v>
      </c>
      <c r="M1085" s="24"/>
      <c r="N1085" s="32">
        <f t="shared" si="313"/>
        <v>-0.64865276989166609</v>
      </c>
      <c r="O1085" s="32">
        <f t="shared" si="318"/>
        <v>-0.16400000000000001</v>
      </c>
      <c r="P1085" s="32"/>
      <c r="Q1085" s="42"/>
      <c r="R1085" s="32"/>
      <c r="S1085" s="20"/>
    </row>
    <row r="1086" spans="1:19">
      <c r="A1086" s="10">
        <f>Weekly!B1086</f>
        <v>1970.7734419965921</v>
      </c>
      <c r="B1086" s="1">
        <f>Weekly!C1086</f>
        <v>85.08</v>
      </c>
      <c r="C1086" s="6"/>
      <c r="D1086" s="14"/>
      <c r="F1086" s="23">
        <f t="shared" si="314"/>
        <v>1977.7516884627726</v>
      </c>
      <c r="G1086" s="23">
        <f t="shared" si="315"/>
        <v>1977.764785424223</v>
      </c>
      <c r="H1086" s="23">
        <f t="shared" si="316"/>
        <v>95.97</v>
      </c>
      <c r="I1086" s="23">
        <f t="shared" si="319"/>
        <v>95.105000000000004</v>
      </c>
      <c r="J1086" s="23">
        <f t="shared" si="320"/>
        <v>94.993888888888904</v>
      </c>
      <c r="K1086" s="23">
        <f t="shared" si="321"/>
        <v>0.116966588493983</v>
      </c>
      <c r="L1086" s="54">
        <f t="shared" si="317"/>
        <v>1.0275514799197527</v>
      </c>
      <c r="M1086" s="24"/>
      <c r="N1086" s="32">
        <f t="shared" si="313"/>
        <v>-7.6811768925852519E-3</v>
      </c>
      <c r="O1086" s="32">
        <f t="shared" si="318"/>
        <v>-0.16400000000000001</v>
      </c>
      <c r="P1086" s="32"/>
      <c r="Q1086" s="42"/>
      <c r="R1086" s="32"/>
      <c r="S1086" s="20"/>
    </row>
    <row r="1087" spans="1:19">
      <c r="A1087" s="10">
        <f>Weekly!B1087</f>
        <v>1970.792606952102</v>
      </c>
      <c r="B1087" s="1">
        <f>Weekly!C1087</f>
        <v>84.28</v>
      </c>
      <c r="C1087" s="6"/>
      <c r="D1087" s="14"/>
      <c r="F1087" s="23">
        <f t="shared" si="314"/>
        <v>1977.7778823856731</v>
      </c>
      <c r="G1087" s="23">
        <f t="shared" si="315"/>
        <v>1977.7909793471235</v>
      </c>
      <c r="H1087" s="23">
        <f t="shared" si="316"/>
        <v>93.56</v>
      </c>
      <c r="I1087" s="23">
        <f t="shared" si="319"/>
        <v>93.998333333333335</v>
      </c>
      <c r="J1087" s="23">
        <f t="shared" si="320"/>
        <v>94.911111111111111</v>
      </c>
      <c r="K1087" s="23">
        <f t="shared" si="321"/>
        <v>-0.96171856708030523</v>
      </c>
      <c r="L1087" s="54">
        <f t="shared" si="317"/>
        <v>-1.4235542027628223</v>
      </c>
      <c r="M1087" s="24"/>
      <c r="N1087" s="32">
        <f t="shared" si="313"/>
        <v>0.63688452414128127</v>
      </c>
      <c r="O1087" s="32">
        <f t="shared" si="318"/>
        <v>-0.16400000000000001</v>
      </c>
      <c r="P1087" s="32"/>
      <c r="Q1087" s="42"/>
      <c r="R1087" s="32"/>
      <c r="S1087" s="20"/>
    </row>
    <row r="1088" spans="1:19">
      <c r="A1088" s="10">
        <f>Weekly!B1088</f>
        <v>1970.811771907612</v>
      </c>
      <c r="B1088" s="1">
        <f>Weekly!C1088</f>
        <v>83.77</v>
      </c>
      <c r="C1088" s="6"/>
      <c r="D1088" s="14"/>
      <c r="F1088" s="23">
        <f t="shared" si="314"/>
        <v>1977.8040763085737</v>
      </c>
      <c r="G1088" s="23">
        <f t="shared" si="315"/>
        <v>1977.8171732700241</v>
      </c>
      <c r="H1088" s="23">
        <f t="shared" si="316"/>
        <v>92.465000000000003</v>
      </c>
      <c r="I1088" s="23">
        <f t="shared" si="319"/>
        <v>92.535000000000011</v>
      </c>
      <c r="J1088" s="23">
        <f t="shared" si="320"/>
        <v>94.722222222222229</v>
      </c>
      <c r="K1088" s="23">
        <f t="shared" si="321"/>
        <v>-2.3090909090909051</v>
      </c>
      <c r="L1088" s="54">
        <f t="shared" si="317"/>
        <v>-2.3829912023460409</v>
      </c>
      <c r="M1088" s="24"/>
      <c r="N1088" s="32">
        <f t="shared" si="313"/>
        <v>0.98344487814865844</v>
      </c>
      <c r="O1088" s="32">
        <f t="shared" si="318"/>
        <v>-0.16400000000000001</v>
      </c>
      <c r="P1088" s="32"/>
      <c r="Q1088" s="42"/>
      <c r="R1088" s="32"/>
      <c r="S1088" s="20"/>
    </row>
    <row r="1089" spans="1:19">
      <c r="A1089" s="10">
        <f>Weekly!B1089</f>
        <v>1970.8309368631219</v>
      </c>
      <c r="B1089" s="1">
        <f>Weekly!C1089</f>
        <v>83.25</v>
      </c>
      <c r="C1089" s="6"/>
      <c r="D1089" s="14"/>
      <c r="F1089" s="23">
        <f t="shared" si="314"/>
        <v>1977.8302702314743</v>
      </c>
      <c r="G1089" s="23">
        <f t="shared" si="315"/>
        <v>1977.8433671929247</v>
      </c>
      <c r="H1089" s="23">
        <f t="shared" si="316"/>
        <v>91.58</v>
      </c>
      <c r="I1089" s="23">
        <f t="shared" si="319"/>
        <v>93.341666666666683</v>
      </c>
      <c r="J1089" s="23">
        <f t="shared" si="320"/>
        <v>94.393888888888867</v>
      </c>
      <c r="K1089" s="23">
        <f t="shared" si="321"/>
        <v>-1.1147143470916387</v>
      </c>
      <c r="L1089" s="54">
        <f t="shared" si="317"/>
        <v>-2.9810074804748177</v>
      </c>
      <c r="M1089" s="24"/>
      <c r="N1089" s="32">
        <f t="shared" si="313"/>
        <v>0.86984044390130022</v>
      </c>
      <c r="O1089" s="32">
        <f t="shared" si="318"/>
        <v>-0.16400000000000001</v>
      </c>
      <c r="P1089" s="32"/>
      <c r="Q1089" s="42"/>
      <c r="R1089" s="32"/>
      <c r="S1089" s="20"/>
    </row>
    <row r="1090" spans="1:19">
      <c r="A1090" s="10">
        <f>Weekly!B1090</f>
        <v>1970.8501018186319</v>
      </c>
      <c r="B1090" s="1">
        <f>Weekly!C1090</f>
        <v>84.22</v>
      </c>
      <c r="C1090" s="6"/>
      <c r="D1090" s="14"/>
      <c r="F1090" s="23">
        <f t="shared" si="314"/>
        <v>1977.8564641543749</v>
      </c>
      <c r="G1090" s="23">
        <f t="shared" si="315"/>
        <v>1977.8695611158253</v>
      </c>
      <c r="H1090" s="23">
        <f t="shared" si="316"/>
        <v>95.98</v>
      </c>
      <c r="I1090" s="23">
        <f t="shared" si="319"/>
        <v>94.523333333333326</v>
      </c>
      <c r="J1090" s="23">
        <f t="shared" si="320"/>
        <v>94.272222222222226</v>
      </c>
      <c r="K1090" s="23">
        <f t="shared" si="321"/>
        <v>0.26636808297482162</v>
      </c>
      <c r="L1090" s="54">
        <f t="shared" si="317"/>
        <v>1.8115386881961237</v>
      </c>
      <c r="M1090" s="24"/>
      <c r="N1090" s="32">
        <f t="shared" ref="N1090:N1153" si="322" xml:space="preserve"> SIN((2*PI()*(G1090-2000+O1090)/0.235745306106089) + 0.083216746)</f>
        <v>0.34922799875588184</v>
      </c>
      <c r="O1090" s="32">
        <f t="shared" si="318"/>
        <v>-0.16400000000000001</v>
      </c>
      <c r="P1090" s="32"/>
      <c r="Q1090" s="42"/>
      <c r="R1090" s="32"/>
      <c r="S1090" s="20"/>
    </row>
    <row r="1091" spans="1:19">
      <c r="A1091" s="10">
        <f>Weekly!B1091</f>
        <v>1970.8692667741418</v>
      </c>
      <c r="B1091" s="1">
        <f>Weekly!C1091</f>
        <v>83.37</v>
      </c>
      <c r="C1091" s="6"/>
      <c r="D1091" s="14"/>
      <c r="F1091" s="23">
        <f t="shared" si="314"/>
        <v>1977.8826580772754</v>
      </c>
      <c r="G1091" s="23">
        <f t="shared" si="315"/>
        <v>1977.8957550387258</v>
      </c>
      <c r="H1091" s="23">
        <f t="shared" si="316"/>
        <v>96.009999999999991</v>
      </c>
      <c r="I1091" s="23">
        <f t="shared" si="319"/>
        <v>95.553333333333342</v>
      </c>
      <c r="J1091" s="23">
        <f t="shared" si="320"/>
        <v>94.175555555555562</v>
      </c>
      <c r="K1091" s="23">
        <f t="shared" si="321"/>
        <v>1.4629887444252976</v>
      </c>
      <c r="L1091" s="54">
        <f t="shared" si="317"/>
        <v>1.9478987234243128</v>
      </c>
      <c r="M1091" s="24"/>
      <c r="N1091" s="32">
        <f t="shared" si="322"/>
        <v>-0.33479210824305922</v>
      </c>
      <c r="O1091" s="32">
        <f t="shared" si="318"/>
        <v>-0.16400000000000001</v>
      </c>
      <c r="P1091" s="32"/>
      <c r="Q1091" s="42"/>
      <c r="R1091" s="32"/>
      <c r="S1091" s="20"/>
    </row>
    <row r="1092" spans="1:19">
      <c r="A1092" s="10">
        <f>Weekly!B1092</f>
        <v>1970.8884317296518</v>
      </c>
      <c r="B1092" s="1">
        <f>Weekly!C1092</f>
        <v>83.72</v>
      </c>
      <c r="C1092" s="6"/>
      <c r="D1092" s="14"/>
      <c r="F1092" s="23">
        <f t="shared" ref="F1092:F1155" si="323">F1091+0.0261939229006765</f>
        <v>1977.908852000176</v>
      </c>
      <c r="G1092" s="23">
        <f t="shared" ref="G1092:G1155" si="324">G1091+0.0261939229006765</f>
        <v>1977.9219489616264</v>
      </c>
      <c r="H1092" s="23">
        <f t="shared" si="316"/>
        <v>94.67</v>
      </c>
      <c r="I1092" s="23">
        <f t="shared" si="319"/>
        <v>94.735000000000014</v>
      </c>
      <c r="J1092" s="23">
        <f t="shared" si="320"/>
        <v>93.852777777777789</v>
      </c>
      <c r="K1092" s="23">
        <f t="shared" si="321"/>
        <v>0.94000651138010927</v>
      </c>
      <c r="L1092" s="54">
        <f t="shared" si="317"/>
        <v>0.87074910468523115</v>
      </c>
      <c r="M1092" s="24"/>
      <c r="N1092" s="32">
        <f t="shared" si="322"/>
        <v>-0.86215926699648604</v>
      </c>
      <c r="O1092" s="32">
        <f t="shared" si="318"/>
        <v>-0.16400000000000001</v>
      </c>
      <c r="P1092" s="32"/>
      <c r="Q1092" s="42"/>
      <c r="R1092" s="32"/>
      <c r="S1092" s="20"/>
    </row>
    <row r="1093" spans="1:19">
      <c r="A1093" s="10">
        <f>Weekly!B1093</f>
        <v>1970.9075966851617</v>
      </c>
      <c r="B1093" s="1">
        <f>Weekly!C1093</f>
        <v>85.93</v>
      </c>
      <c r="C1093" s="6"/>
      <c r="D1093" s="14"/>
      <c r="F1093" s="23">
        <f t="shared" si="323"/>
        <v>1977.9350459230766</v>
      </c>
      <c r="G1093" s="23">
        <f t="shared" si="324"/>
        <v>1977.948142884527</v>
      </c>
      <c r="H1093" s="23">
        <f t="shared" si="316"/>
        <v>93.525000000000006</v>
      </c>
      <c r="I1093" s="23">
        <f t="shared" si="319"/>
        <v>94.295000000000002</v>
      </c>
      <c r="J1093" s="23">
        <f t="shared" si="320"/>
        <v>93.566666666666663</v>
      </c>
      <c r="K1093" s="23">
        <f t="shared" si="321"/>
        <v>0.77841111506946614</v>
      </c>
      <c r="L1093" s="54">
        <f t="shared" si="317"/>
        <v>-4.4531528322044878E-2</v>
      </c>
      <c r="M1093" s="24"/>
      <c r="N1093" s="32">
        <f t="shared" si="322"/>
        <v>-0.98611252289225337</v>
      </c>
      <c r="O1093" s="32">
        <f t="shared" si="318"/>
        <v>-0.16400000000000001</v>
      </c>
      <c r="P1093" s="32"/>
      <c r="Q1093" s="42"/>
      <c r="R1093" s="32"/>
      <c r="S1093" s="20"/>
    </row>
    <row r="1094" spans="1:19">
      <c r="A1094" s="10">
        <f>Weekly!B1094</f>
        <v>1970.9267616406717</v>
      </c>
      <c r="B1094" s="1">
        <f>Weekly!C1094</f>
        <v>89.46</v>
      </c>
      <c r="C1094" s="6"/>
      <c r="D1094" s="14"/>
      <c r="F1094" s="23">
        <f t="shared" si="323"/>
        <v>1977.9612398459772</v>
      </c>
      <c r="G1094" s="23">
        <f t="shared" si="324"/>
        <v>1977.9743368074276</v>
      </c>
      <c r="H1094" s="23">
        <f t="shared" si="316"/>
        <v>94.69</v>
      </c>
      <c r="I1094" s="23">
        <f t="shared" si="319"/>
        <v>94.438333333333333</v>
      </c>
      <c r="J1094" s="23">
        <f t="shared" si="320"/>
        <v>93.233333333333334</v>
      </c>
      <c r="K1094" s="23">
        <f t="shared" si="321"/>
        <v>1.2924562030747211</v>
      </c>
      <c r="L1094" s="54">
        <f t="shared" si="317"/>
        <v>1.5623882731498062</v>
      </c>
      <c r="M1094" s="24"/>
      <c r="N1094" s="32">
        <f t="shared" si="322"/>
        <v>-0.64865276991028542</v>
      </c>
      <c r="O1094" s="32">
        <f t="shared" si="318"/>
        <v>-0.16400000000000001</v>
      </c>
      <c r="P1094" s="32"/>
      <c r="Q1094" s="42"/>
      <c r="R1094" s="32"/>
      <c r="S1094" s="20"/>
    </row>
    <row r="1095" spans="1:19">
      <c r="A1095" s="10">
        <f>Weekly!B1095</f>
        <v>1970.9459265961816</v>
      </c>
      <c r="B1095" s="1">
        <f>Weekly!C1095</f>
        <v>90.26</v>
      </c>
      <c r="C1095" s="6"/>
      <c r="D1095" s="14"/>
      <c r="F1095" s="23">
        <f t="shared" si="323"/>
        <v>1977.9874337688777</v>
      </c>
      <c r="G1095" s="23">
        <f t="shared" si="324"/>
        <v>1978.0005307303281</v>
      </c>
      <c r="H1095" s="23">
        <f t="shared" si="316"/>
        <v>95.1</v>
      </c>
      <c r="I1095" s="23">
        <f t="shared" si="319"/>
        <v>93.481666666666669</v>
      </c>
      <c r="J1095" s="23">
        <f t="shared" si="320"/>
        <v>92.552222222222227</v>
      </c>
      <c r="K1095" s="23">
        <f t="shared" si="321"/>
        <v>1.0042378477016056</v>
      </c>
      <c r="L1095" s="54">
        <f t="shared" si="317"/>
        <v>2.7528002208963009</v>
      </c>
      <c r="M1095" s="24"/>
      <c r="N1095" s="32">
        <f t="shared" si="322"/>
        <v>-7.6811769170487621E-3</v>
      </c>
      <c r="O1095" s="32">
        <f t="shared" si="318"/>
        <v>-0.16400000000000001</v>
      </c>
      <c r="P1095" s="32"/>
      <c r="Q1095" s="42"/>
      <c r="R1095" s="32"/>
      <c r="S1095" s="20"/>
    </row>
    <row r="1096" spans="1:19">
      <c r="A1096" s="10">
        <f>Weekly!B1096</f>
        <v>1970.9650915516916</v>
      </c>
      <c r="B1096" s="1">
        <f>Weekly!C1096</f>
        <v>90.22</v>
      </c>
      <c r="C1096" s="6"/>
      <c r="D1096" s="14"/>
      <c r="F1096" s="23">
        <f t="shared" si="323"/>
        <v>1978.0136276917783</v>
      </c>
      <c r="G1096" s="23">
        <f t="shared" si="324"/>
        <v>1978.0267246532287</v>
      </c>
      <c r="H1096" s="23">
        <f t="shared" si="316"/>
        <v>90.655000000000001</v>
      </c>
      <c r="I1096" s="23">
        <f t="shared" si="319"/>
        <v>91.881666666666661</v>
      </c>
      <c r="J1096" s="23">
        <f t="shared" si="320"/>
        <v>91.657777777777781</v>
      </c>
      <c r="K1096" s="23">
        <f t="shared" si="321"/>
        <v>0.24426611065313519</v>
      </c>
      <c r="L1096" s="54">
        <f t="shared" si="317"/>
        <v>-1.0940454831983693</v>
      </c>
      <c r="M1096" s="24"/>
      <c r="N1096" s="32">
        <f t="shared" si="322"/>
        <v>0.63688452412250807</v>
      </c>
      <c r="O1096" s="32">
        <f t="shared" si="318"/>
        <v>-0.16400000000000001</v>
      </c>
      <c r="P1096" s="32"/>
      <c r="Q1096" s="42"/>
      <c r="R1096" s="32"/>
      <c r="S1096" s="20"/>
    </row>
    <row r="1097" spans="1:19">
      <c r="A1097" s="10">
        <f>Weekly!B1097</f>
        <v>1970.9842565072015</v>
      </c>
      <c r="B1097" s="1">
        <f>Weekly!C1097</f>
        <v>90.61</v>
      </c>
      <c r="C1097" s="6"/>
      <c r="D1097" s="14"/>
      <c r="F1097" s="23">
        <f t="shared" si="323"/>
        <v>1978.0398216146789</v>
      </c>
      <c r="G1097" s="23">
        <f t="shared" si="324"/>
        <v>1978.0529185761293</v>
      </c>
      <c r="H1097" s="23">
        <f t="shared" ref="H1097:H1160" si="325">AVERAGEIFS(SP_Index,Year_SP,"&gt;"&amp;F1097,Year_SP,"&lt;="&amp;F1098)</f>
        <v>89.89</v>
      </c>
      <c r="I1097" s="23">
        <f t="shared" si="319"/>
        <v>89.708333333333329</v>
      </c>
      <c r="J1097" s="23">
        <f t="shared" si="320"/>
        <v>90.971111111111128</v>
      </c>
      <c r="K1097" s="23">
        <f t="shared" si="321"/>
        <v>-1.3881085570511043</v>
      </c>
      <c r="L1097" s="54">
        <f t="shared" si="317"/>
        <v>-1.1884114615140495</v>
      </c>
      <c r="M1097" s="24"/>
      <c r="N1097" s="32">
        <f t="shared" si="322"/>
        <v>0.98344487814422543</v>
      </c>
      <c r="O1097" s="32">
        <f t="shared" si="318"/>
        <v>-0.16400000000000001</v>
      </c>
      <c r="P1097" s="32"/>
      <c r="Q1097" s="42"/>
      <c r="R1097" s="32"/>
      <c r="S1097" s="20"/>
    </row>
    <row r="1098" spans="1:19">
      <c r="A1098" s="10">
        <f>Weekly!B1098</f>
        <v>1971.0034214627115</v>
      </c>
      <c r="B1098" s="1">
        <f>Weekly!C1098</f>
        <v>92.15</v>
      </c>
      <c r="C1098" s="6"/>
      <c r="D1098" s="14"/>
      <c r="F1098" s="23">
        <f t="shared" si="323"/>
        <v>1978.0660155375795</v>
      </c>
      <c r="G1098" s="23">
        <f t="shared" si="324"/>
        <v>1978.0791124990299</v>
      </c>
      <c r="H1098" s="23">
        <f t="shared" si="325"/>
        <v>88.58</v>
      </c>
      <c r="I1098" s="23">
        <f t="shared" si="319"/>
        <v>89.44</v>
      </c>
      <c r="J1098" s="23">
        <f t="shared" si="320"/>
        <v>90.37555555555555</v>
      </c>
      <c r="K1098" s="23">
        <f t="shared" si="321"/>
        <v>-1.0351865056922982</v>
      </c>
      <c r="L1098" s="54">
        <f t="shared" ref="L1098:L1161" si="326">100*((H1098/J1098)-1)</f>
        <v>-1.9867712508298663</v>
      </c>
      <c r="M1098" s="24"/>
      <c r="N1098" s="32">
        <f t="shared" si="322"/>
        <v>0.86984044391336923</v>
      </c>
      <c r="O1098" s="32">
        <f t="shared" si="318"/>
        <v>-0.16400000000000001</v>
      </c>
      <c r="P1098" s="32"/>
      <c r="Q1098" s="42"/>
      <c r="R1098" s="32"/>
      <c r="S1098" s="20"/>
    </row>
    <row r="1099" spans="1:19">
      <c r="A1099" s="10">
        <f>Weekly!B1099</f>
        <v>1971.0225864182214</v>
      </c>
      <c r="B1099" s="1">
        <f>Weekly!C1099</f>
        <v>92.19</v>
      </c>
      <c r="C1099" s="6"/>
      <c r="D1099" s="14"/>
      <c r="F1099" s="23">
        <f t="shared" si="323"/>
        <v>1978.09220946048</v>
      </c>
      <c r="G1099" s="23">
        <f t="shared" si="324"/>
        <v>1978.1053064219304</v>
      </c>
      <c r="H1099" s="23">
        <f t="shared" si="325"/>
        <v>89.85</v>
      </c>
      <c r="I1099" s="23">
        <f t="shared" si="319"/>
        <v>88.796666666666667</v>
      </c>
      <c r="J1099" s="23">
        <f t="shared" si="320"/>
        <v>89.876666666666665</v>
      </c>
      <c r="K1099" s="23">
        <f t="shared" si="321"/>
        <v>-1.2016467010347531</v>
      </c>
      <c r="L1099" s="54">
        <f t="shared" si="326"/>
        <v>-2.9670288914440679E-2</v>
      </c>
      <c r="M1099" s="24"/>
      <c r="N1099" s="32">
        <f t="shared" si="322"/>
        <v>0.34922799877880573</v>
      </c>
      <c r="O1099" s="32">
        <f t="shared" ref="O1099:O1162" si="327">O1098</f>
        <v>-0.16400000000000001</v>
      </c>
      <c r="P1099" s="32"/>
      <c r="Q1099" s="42"/>
      <c r="R1099" s="32"/>
      <c r="S1099" s="20"/>
    </row>
    <row r="1100" spans="1:19">
      <c r="A1100" s="10">
        <f>Weekly!B1100</f>
        <v>1971.0417513737314</v>
      </c>
      <c r="B1100" s="1">
        <f>Weekly!C1100</f>
        <v>93.03</v>
      </c>
      <c r="C1100" s="6"/>
      <c r="D1100" s="14"/>
      <c r="F1100" s="23">
        <f t="shared" si="323"/>
        <v>1978.1184033833806</v>
      </c>
      <c r="G1100" s="23">
        <f t="shared" si="324"/>
        <v>1978.131500344831</v>
      </c>
      <c r="H1100" s="23">
        <f t="shared" si="325"/>
        <v>87.96</v>
      </c>
      <c r="I1100" s="23">
        <f t="shared" si="319"/>
        <v>88.766666666666666</v>
      </c>
      <c r="J1100" s="23">
        <f t="shared" si="320"/>
        <v>89.230555555555554</v>
      </c>
      <c r="K1100" s="23">
        <f t="shared" si="321"/>
        <v>-0.5198767238427271</v>
      </c>
      <c r="L1100" s="54">
        <f t="shared" si="326"/>
        <v>-1.4239018771596723</v>
      </c>
      <c r="M1100" s="24"/>
      <c r="N1100" s="32">
        <f t="shared" si="322"/>
        <v>-0.3347921082201139</v>
      </c>
      <c r="O1100" s="32">
        <f t="shared" si="327"/>
        <v>-0.16400000000000001</v>
      </c>
      <c r="P1100" s="32"/>
      <c r="Q1100" s="42"/>
      <c r="R1100" s="32"/>
      <c r="S1100" s="20"/>
    </row>
    <row r="1101" spans="1:19">
      <c r="A1101" s="10">
        <f>Weekly!B1101</f>
        <v>1971.0609163292413</v>
      </c>
      <c r="B1101" s="1">
        <f>Weekly!C1101</f>
        <v>94.88</v>
      </c>
      <c r="C1101" s="6"/>
      <c r="D1101" s="14"/>
      <c r="F1101" s="23">
        <f t="shared" si="323"/>
        <v>1978.1445973062812</v>
      </c>
      <c r="G1101" s="23">
        <f t="shared" si="324"/>
        <v>1978.1576942677316</v>
      </c>
      <c r="H1101" s="23">
        <f t="shared" si="325"/>
        <v>88.49</v>
      </c>
      <c r="I1101" s="23">
        <f t="shared" si="319"/>
        <v>88.204999999999998</v>
      </c>
      <c r="J1101" s="23">
        <f t="shared" si="320"/>
        <v>89.176666666666662</v>
      </c>
      <c r="K1101" s="23">
        <f t="shared" si="321"/>
        <v>-1.0895974283257948</v>
      </c>
      <c r="L1101" s="54">
        <f t="shared" si="326"/>
        <v>-0.77000710200725297</v>
      </c>
      <c r="M1101" s="24"/>
      <c r="N1101" s="32">
        <f t="shared" si="322"/>
        <v>-0.86215926698409162</v>
      </c>
      <c r="O1101" s="32">
        <f t="shared" si="327"/>
        <v>-0.16400000000000001</v>
      </c>
      <c r="P1101" s="32"/>
      <c r="Q1101" s="42"/>
      <c r="R1101" s="32"/>
      <c r="S1101" s="20"/>
    </row>
    <row r="1102" spans="1:19">
      <c r="A1102" s="10">
        <f>Weekly!B1102</f>
        <v>1971.0800812847513</v>
      </c>
      <c r="B1102" s="1">
        <f>Weekly!C1102</f>
        <v>95.88</v>
      </c>
      <c r="C1102" s="6"/>
      <c r="D1102" s="14"/>
      <c r="F1102" s="23">
        <f t="shared" si="323"/>
        <v>1978.1707912291818</v>
      </c>
      <c r="G1102" s="23">
        <f t="shared" si="324"/>
        <v>1978.1838881906322</v>
      </c>
      <c r="H1102" s="23">
        <f t="shared" si="325"/>
        <v>88.164999999999992</v>
      </c>
      <c r="I1102" s="23">
        <f t="shared" si="319"/>
        <v>88.951666666666654</v>
      </c>
      <c r="J1102" s="23">
        <f t="shared" si="320"/>
        <v>89.513333333333321</v>
      </c>
      <c r="K1102" s="23">
        <f t="shared" si="321"/>
        <v>-0.62746704401579478</v>
      </c>
      <c r="L1102" s="54">
        <f t="shared" si="326"/>
        <v>-1.5062932896402703</v>
      </c>
      <c r="M1102" s="24"/>
      <c r="N1102" s="32">
        <f t="shared" si="322"/>
        <v>-0.98611252289631646</v>
      </c>
      <c r="O1102" s="32">
        <f t="shared" si="327"/>
        <v>-0.16400000000000001</v>
      </c>
      <c r="P1102" s="32"/>
      <c r="Q1102" s="42"/>
      <c r="R1102" s="32"/>
      <c r="S1102" s="20"/>
    </row>
    <row r="1103" spans="1:19">
      <c r="A1103" s="10">
        <f>Weekly!B1103</f>
        <v>1971.0992462402612</v>
      </c>
      <c r="B1103" s="1">
        <f>Weekly!C1103</f>
        <v>96.93</v>
      </c>
      <c r="C1103" s="6"/>
      <c r="D1103" s="14"/>
      <c r="F1103" s="23">
        <f t="shared" si="323"/>
        <v>1978.1969851520823</v>
      </c>
      <c r="G1103" s="23">
        <f t="shared" si="324"/>
        <v>1978.2100821135327</v>
      </c>
      <c r="H1103" s="23">
        <f t="shared" si="325"/>
        <v>90.2</v>
      </c>
      <c r="I1103" s="23">
        <f t="shared" si="319"/>
        <v>89.216666666666654</v>
      </c>
      <c r="J1103" s="23">
        <f t="shared" si="320"/>
        <v>90.291666666666671</v>
      </c>
      <c r="K1103" s="23">
        <f t="shared" si="321"/>
        <v>-1.1905860636825305</v>
      </c>
      <c r="L1103" s="54">
        <f t="shared" si="326"/>
        <v>-0.10152284263960087</v>
      </c>
      <c r="M1103" s="24"/>
      <c r="N1103" s="32">
        <f t="shared" si="322"/>
        <v>-0.64865276992890475</v>
      </c>
      <c r="O1103" s="32">
        <f t="shared" si="327"/>
        <v>-0.16400000000000001</v>
      </c>
      <c r="P1103" s="32"/>
      <c r="Q1103" s="42"/>
      <c r="R1103" s="32"/>
      <c r="S1103" s="20"/>
    </row>
    <row r="1104" spans="1:19">
      <c r="A1104" s="10">
        <f>Weekly!B1104</f>
        <v>1971.1184111957712</v>
      </c>
      <c r="B1104" s="1">
        <f>Weekly!C1104</f>
        <v>98.43</v>
      </c>
      <c r="C1104" s="6"/>
      <c r="D1104" s="14"/>
      <c r="F1104" s="23">
        <f t="shared" si="323"/>
        <v>1978.2231790749829</v>
      </c>
      <c r="G1104" s="23">
        <f t="shared" si="324"/>
        <v>1978.2362760364333</v>
      </c>
      <c r="H1104" s="23">
        <f t="shared" si="325"/>
        <v>89.284999999999997</v>
      </c>
      <c r="I1104" s="23">
        <f t="shared" si="319"/>
        <v>89.885000000000005</v>
      </c>
      <c r="J1104" s="23">
        <f t="shared" si="320"/>
        <v>91.033888888888882</v>
      </c>
      <c r="K1104" s="23">
        <f t="shared" si="321"/>
        <v>-1.2620452700764506</v>
      </c>
      <c r="L1104" s="54">
        <f t="shared" si="326"/>
        <v>-1.92114047882046</v>
      </c>
      <c r="M1104" s="24"/>
      <c r="N1104" s="32">
        <f t="shared" si="322"/>
        <v>-7.6811769413985881E-3</v>
      </c>
      <c r="O1104" s="32">
        <f t="shared" si="327"/>
        <v>-0.16400000000000001</v>
      </c>
      <c r="P1104" s="32"/>
      <c r="Q1104" s="42"/>
      <c r="R1104" s="32"/>
      <c r="S1104" s="20"/>
    </row>
    <row r="1105" spans="1:19">
      <c r="A1105" s="10">
        <f>Weekly!B1105</f>
        <v>1971.1375761512811</v>
      </c>
      <c r="B1105" s="1">
        <f>Weekly!C1105</f>
        <v>96.74</v>
      </c>
      <c r="C1105" s="6"/>
      <c r="D1105" s="14"/>
      <c r="F1105" s="23">
        <f t="shared" si="323"/>
        <v>1978.2493729978835</v>
      </c>
      <c r="G1105" s="23">
        <f t="shared" si="324"/>
        <v>1978.2624699593339</v>
      </c>
      <c r="H1105" s="23">
        <f t="shared" si="325"/>
        <v>90.17</v>
      </c>
      <c r="I1105" s="23">
        <f t="shared" si="319"/>
        <v>90.791666666666671</v>
      </c>
      <c r="J1105" s="23">
        <f t="shared" si="320"/>
        <v>92.157222222222217</v>
      </c>
      <c r="K1105" s="23">
        <f t="shared" si="321"/>
        <v>-1.4817672697021278</v>
      </c>
      <c r="L1105" s="54">
        <f t="shared" si="326"/>
        <v>-2.1563391064786552</v>
      </c>
      <c r="M1105" s="24"/>
      <c r="N1105" s="32">
        <f t="shared" si="322"/>
        <v>0.63688452410364715</v>
      </c>
      <c r="O1105" s="32">
        <f t="shared" si="327"/>
        <v>-0.16400000000000001</v>
      </c>
      <c r="P1105" s="32"/>
      <c r="Q1105" s="42"/>
      <c r="R1105" s="32"/>
      <c r="S1105" s="20"/>
    </row>
    <row r="1106" spans="1:19">
      <c r="A1106" s="10">
        <f>Weekly!B1106</f>
        <v>1971.1567411067911</v>
      </c>
      <c r="B1106" s="1">
        <f>Weekly!C1106</f>
        <v>96.75</v>
      </c>
      <c r="C1106" s="6"/>
      <c r="D1106" s="14"/>
      <c r="F1106" s="23">
        <f t="shared" si="323"/>
        <v>1978.2755669207841</v>
      </c>
      <c r="G1106" s="23">
        <f t="shared" si="324"/>
        <v>1978.2886638822345</v>
      </c>
      <c r="H1106" s="23">
        <f t="shared" si="325"/>
        <v>92.92</v>
      </c>
      <c r="I1106" s="23">
        <f t="shared" si="319"/>
        <v>92.891666666666666</v>
      </c>
      <c r="J1106" s="23">
        <f t="shared" si="320"/>
        <v>93.141666666666666</v>
      </c>
      <c r="K1106" s="23">
        <f t="shared" si="321"/>
        <v>-0.26840833855238388</v>
      </c>
      <c r="L1106" s="54">
        <f t="shared" si="326"/>
        <v>-0.23798872684978045</v>
      </c>
      <c r="M1106" s="24"/>
      <c r="N1106" s="32">
        <f t="shared" si="322"/>
        <v>0.98344487813979231</v>
      </c>
      <c r="O1106" s="32">
        <f t="shared" si="327"/>
        <v>-0.16400000000000001</v>
      </c>
      <c r="P1106" s="32"/>
      <c r="Q1106" s="42"/>
      <c r="R1106" s="32"/>
      <c r="S1106" s="20"/>
    </row>
    <row r="1107" spans="1:19">
      <c r="A1107" s="10">
        <f>Weekly!B1107</f>
        <v>1971.175906062301</v>
      </c>
      <c r="B1107" s="1">
        <f>Weekly!C1107</f>
        <v>98.96</v>
      </c>
      <c r="C1107" s="6"/>
      <c r="D1107" s="14"/>
      <c r="F1107" s="23">
        <f t="shared" si="323"/>
        <v>1978.3017608436846</v>
      </c>
      <c r="G1107" s="23">
        <f t="shared" si="324"/>
        <v>1978.314857805135</v>
      </c>
      <c r="H1107" s="23">
        <f t="shared" si="325"/>
        <v>95.585000000000008</v>
      </c>
      <c r="I1107" s="23">
        <f t="shared" si="319"/>
        <v>95.011666666666656</v>
      </c>
      <c r="J1107" s="23">
        <f t="shared" si="320"/>
        <v>94.25</v>
      </c>
      <c r="K1107" s="23">
        <f t="shared" si="321"/>
        <v>0.80813439434128664</v>
      </c>
      <c r="L1107" s="54">
        <f t="shared" si="326"/>
        <v>1.4164456233421774</v>
      </c>
      <c r="M1107" s="24"/>
      <c r="N1107" s="32">
        <f t="shared" si="322"/>
        <v>0.86984044392543824</v>
      </c>
      <c r="O1107" s="32">
        <f t="shared" si="327"/>
        <v>-0.16400000000000001</v>
      </c>
      <c r="P1107" s="32"/>
      <c r="Q1107" s="42"/>
      <c r="R1107" s="32"/>
      <c r="S1107" s="20"/>
    </row>
    <row r="1108" spans="1:19">
      <c r="A1108" s="10">
        <f>Weekly!B1108</f>
        <v>1971.195071017811</v>
      </c>
      <c r="B1108" s="1">
        <f>Weekly!C1108</f>
        <v>99.57</v>
      </c>
      <c r="C1108" s="6"/>
      <c r="D1108" s="14"/>
      <c r="F1108" s="23">
        <f t="shared" si="323"/>
        <v>1978.3279547665852</v>
      </c>
      <c r="G1108" s="23">
        <f t="shared" si="324"/>
        <v>1978.3410517280356</v>
      </c>
      <c r="H1108" s="23">
        <f t="shared" si="325"/>
        <v>96.53</v>
      </c>
      <c r="I1108" s="23">
        <f t="shared" si="319"/>
        <v>96.728333333333339</v>
      </c>
      <c r="J1108" s="23">
        <f t="shared" si="320"/>
        <v>95.191666666666663</v>
      </c>
      <c r="K1108" s="23">
        <f t="shared" si="321"/>
        <v>1.6142869648954061</v>
      </c>
      <c r="L1108" s="54">
        <f t="shared" si="326"/>
        <v>1.4059353935043317</v>
      </c>
      <c r="M1108" s="24"/>
      <c r="N1108" s="32">
        <f t="shared" si="322"/>
        <v>0.34922799880162309</v>
      </c>
      <c r="O1108" s="32">
        <f t="shared" si="327"/>
        <v>-0.16400000000000001</v>
      </c>
      <c r="P1108" s="32"/>
      <c r="Q1108" s="42"/>
      <c r="R1108" s="32"/>
      <c r="S1108" s="20"/>
    </row>
    <row r="1109" spans="1:19">
      <c r="A1109" s="10">
        <f>Weekly!B1109</f>
        <v>1971.2142359733209</v>
      </c>
      <c r="B1109" s="1">
        <f>Weekly!C1109</f>
        <v>101.01</v>
      </c>
      <c r="C1109" s="6"/>
      <c r="D1109" s="14"/>
      <c r="F1109" s="23">
        <f t="shared" si="323"/>
        <v>1978.3541486894858</v>
      </c>
      <c r="G1109" s="23">
        <f t="shared" si="324"/>
        <v>1978.3672456509362</v>
      </c>
      <c r="H1109" s="23">
        <f t="shared" si="325"/>
        <v>98.07</v>
      </c>
      <c r="I1109" s="23">
        <f t="shared" si="319"/>
        <v>97.316666666666663</v>
      </c>
      <c r="J1109" s="23">
        <f t="shared" si="320"/>
        <v>95.921111111111117</v>
      </c>
      <c r="K1109" s="23">
        <f t="shared" si="321"/>
        <v>1.4548992806588723</v>
      </c>
      <c r="L1109" s="54">
        <f t="shared" si="326"/>
        <v>2.2402668859826891</v>
      </c>
      <c r="M1109" s="24"/>
      <c r="N1109" s="32">
        <f t="shared" si="322"/>
        <v>-0.33479210819706146</v>
      </c>
      <c r="O1109" s="32">
        <f t="shared" si="327"/>
        <v>-0.16400000000000001</v>
      </c>
      <c r="P1109" s="32"/>
      <c r="Q1109" s="42"/>
      <c r="R1109" s="32"/>
      <c r="S1109" s="20"/>
    </row>
    <row r="1110" spans="1:19">
      <c r="A1110" s="10">
        <f>Weekly!B1110</f>
        <v>1971.2334009288309</v>
      </c>
      <c r="B1110" s="1">
        <f>Weekly!C1110</f>
        <v>99.95</v>
      </c>
      <c r="C1110" s="6"/>
      <c r="D1110" s="14"/>
      <c r="F1110" s="23">
        <f t="shared" si="323"/>
        <v>1978.3803426123864</v>
      </c>
      <c r="G1110" s="23">
        <f t="shared" si="324"/>
        <v>1978.3934395738368</v>
      </c>
      <c r="H1110" s="23">
        <f t="shared" si="325"/>
        <v>97.35</v>
      </c>
      <c r="I1110" s="23">
        <f t="shared" si="319"/>
        <v>97.853333333333339</v>
      </c>
      <c r="J1110" s="23">
        <f t="shared" si="320"/>
        <v>96.516666666666666</v>
      </c>
      <c r="K1110" s="23">
        <f t="shared" si="321"/>
        <v>1.384907615265063</v>
      </c>
      <c r="L1110" s="54">
        <f t="shared" si="326"/>
        <v>0.86340873769641391</v>
      </c>
      <c r="M1110" s="24"/>
      <c r="N1110" s="32">
        <f t="shared" si="322"/>
        <v>-0.86215926697169709</v>
      </c>
      <c r="O1110" s="32">
        <f t="shared" si="327"/>
        <v>-0.16400000000000001</v>
      </c>
      <c r="P1110" s="32"/>
      <c r="Q1110" s="42"/>
      <c r="R1110" s="32"/>
      <c r="S1110" s="20"/>
    </row>
    <row r="1111" spans="1:19">
      <c r="A1111" s="10">
        <f>Weekly!B1111</f>
        <v>1971.2525658843408</v>
      </c>
      <c r="B1111" s="1">
        <f>Weekly!C1111</f>
        <v>100.56</v>
      </c>
      <c r="C1111" s="6"/>
      <c r="D1111" s="14"/>
      <c r="F1111" s="23">
        <f t="shared" si="323"/>
        <v>1978.4065365352869</v>
      </c>
      <c r="G1111" s="23">
        <f t="shared" si="324"/>
        <v>1978.4196334967373</v>
      </c>
      <c r="H1111" s="23">
        <f t="shared" si="325"/>
        <v>98.14</v>
      </c>
      <c r="I1111" s="23">
        <f t="shared" si="319"/>
        <v>98.055000000000007</v>
      </c>
      <c r="J1111" s="23">
        <f t="shared" si="320"/>
        <v>96.884999999999991</v>
      </c>
      <c r="K1111" s="23">
        <f t="shared" si="321"/>
        <v>1.2076172782164551</v>
      </c>
      <c r="L1111" s="54">
        <f t="shared" si="326"/>
        <v>1.295350157403119</v>
      </c>
      <c r="M1111" s="24"/>
      <c r="N1111" s="32">
        <f t="shared" si="322"/>
        <v>-0.98611252290037943</v>
      </c>
      <c r="O1111" s="32">
        <f t="shared" si="327"/>
        <v>-0.16400000000000001</v>
      </c>
      <c r="P1111" s="32"/>
      <c r="Q1111" s="42"/>
      <c r="R1111" s="32"/>
      <c r="S1111" s="20"/>
    </row>
    <row r="1112" spans="1:19">
      <c r="A1112" s="10">
        <f>Weekly!B1112</f>
        <v>1971.2717308398508</v>
      </c>
      <c r="B1112" s="1">
        <f>Weekly!C1112</f>
        <v>102.1</v>
      </c>
      <c r="C1112" s="6"/>
      <c r="D1112" s="14"/>
      <c r="F1112" s="23">
        <f t="shared" si="323"/>
        <v>1978.4327304581875</v>
      </c>
      <c r="G1112" s="23">
        <f t="shared" si="324"/>
        <v>1978.4458274196379</v>
      </c>
      <c r="H1112" s="23">
        <f t="shared" si="325"/>
        <v>98.675000000000011</v>
      </c>
      <c r="I1112" s="23">
        <f t="shared" si="319"/>
        <v>97.554999999999993</v>
      </c>
      <c r="J1112" s="23">
        <f t="shared" si="320"/>
        <v>97.12555555555555</v>
      </c>
      <c r="K1112" s="23">
        <f t="shared" si="321"/>
        <v>0.44215391303352725</v>
      </c>
      <c r="L1112" s="54">
        <f t="shared" si="326"/>
        <v>1.595300470181793</v>
      </c>
      <c r="M1112" s="24"/>
      <c r="N1112" s="32">
        <f t="shared" si="322"/>
        <v>-0.64865276994743759</v>
      </c>
      <c r="O1112" s="32">
        <f t="shared" si="327"/>
        <v>-0.16400000000000001</v>
      </c>
      <c r="P1112" s="32"/>
      <c r="Q1112" s="42"/>
      <c r="R1112" s="32"/>
      <c r="S1112" s="20"/>
    </row>
    <row r="1113" spans="1:19">
      <c r="A1113" s="10">
        <f>Weekly!B1113</f>
        <v>1971.2908957953607</v>
      </c>
      <c r="B1113" s="1">
        <f>Weekly!C1113</f>
        <v>103.49</v>
      </c>
      <c r="C1113" s="6"/>
      <c r="D1113" s="14"/>
      <c r="F1113" s="23">
        <f t="shared" si="323"/>
        <v>1978.4589243810881</v>
      </c>
      <c r="G1113" s="23">
        <f t="shared" si="324"/>
        <v>1978.4720213425385</v>
      </c>
      <c r="H1113" s="23">
        <f t="shared" si="325"/>
        <v>95.85</v>
      </c>
      <c r="I1113" s="23">
        <f t="shared" si="319"/>
        <v>96.685000000000002</v>
      </c>
      <c r="J1113" s="23">
        <f t="shared" si="320"/>
        <v>97.51111111111112</v>
      </c>
      <c r="K1113" s="23">
        <f t="shared" si="321"/>
        <v>-0.84719690063811415</v>
      </c>
      <c r="L1113" s="54">
        <f t="shared" si="326"/>
        <v>-1.7035095715588144</v>
      </c>
      <c r="M1113" s="24"/>
      <c r="N1113" s="32">
        <f t="shared" si="322"/>
        <v>-7.6811769658620983E-3</v>
      </c>
      <c r="O1113" s="32">
        <f t="shared" si="327"/>
        <v>-0.16400000000000001</v>
      </c>
      <c r="P1113" s="32"/>
      <c r="Q1113" s="42"/>
      <c r="R1113" s="32"/>
      <c r="S1113" s="20"/>
    </row>
    <row r="1114" spans="1:19">
      <c r="A1114" s="10">
        <f>Weekly!B1114</f>
        <v>1971.3100607508707</v>
      </c>
      <c r="B1114" s="1">
        <f>Weekly!C1114</f>
        <v>104.05</v>
      </c>
      <c r="C1114" s="6"/>
      <c r="D1114" s="14"/>
      <c r="F1114" s="23">
        <f t="shared" si="323"/>
        <v>1978.4851183039887</v>
      </c>
      <c r="G1114" s="23">
        <f t="shared" si="324"/>
        <v>1978.4982152654391</v>
      </c>
      <c r="H1114" s="23">
        <f t="shared" si="325"/>
        <v>95.53</v>
      </c>
      <c r="I1114" s="23">
        <f t="shared" si="319"/>
        <v>95.87166666666667</v>
      </c>
      <c r="J1114" s="23">
        <f t="shared" si="320"/>
        <v>98.163333333333341</v>
      </c>
      <c r="K1114" s="23">
        <f t="shared" si="321"/>
        <v>-2.3345444667051574</v>
      </c>
      <c r="L1114" s="54">
        <f t="shared" si="326"/>
        <v>-2.6826038235593819</v>
      </c>
      <c r="M1114" s="24"/>
      <c r="N1114" s="32">
        <f t="shared" si="322"/>
        <v>0.63688452408478624</v>
      </c>
      <c r="O1114" s="32">
        <f t="shared" si="327"/>
        <v>-0.16400000000000001</v>
      </c>
      <c r="P1114" s="32"/>
      <c r="Q1114" s="42"/>
      <c r="R1114" s="32"/>
      <c r="S1114" s="20"/>
    </row>
    <row r="1115" spans="1:19">
      <c r="A1115" s="10">
        <f>Weekly!B1115</f>
        <v>1971.3292257063806</v>
      </c>
      <c r="B1115" s="1">
        <f>Weekly!C1115</f>
        <v>103.95</v>
      </c>
      <c r="C1115" s="6"/>
      <c r="D1115" s="14"/>
      <c r="F1115" s="23">
        <f t="shared" si="323"/>
        <v>1978.5113122268892</v>
      </c>
      <c r="G1115" s="23">
        <f t="shared" si="324"/>
        <v>1978.5244091883396</v>
      </c>
      <c r="H1115" s="23">
        <f t="shared" si="325"/>
        <v>96.234999999999999</v>
      </c>
      <c r="I1115" s="23">
        <f t="shared" si="319"/>
        <v>96.504999999999995</v>
      </c>
      <c r="J1115" s="23">
        <f t="shared" si="320"/>
        <v>98.98333333333332</v>
      </c>
      <c r="K1115" s="23">
        <f t="shared" si="321"/>
        <v>-2.5037885165852702</v>
      </c>
      <c r="L1115" s="54">
        <f t="shared" si="326"/>
        <v>-2.7765617107257001</v>
      </c>
      <c r="M1115" s="24"/>
      <c r="N1115" s="32">
        <f t="shared" si="322"/>
        <v>0.98344487813537973</v>
      </c>
      <c r="O1115" s="32">
        <f t="shared" si="327"/>
        <v>-0.16400000000000001</v>
      </c>
      <c r="P1115" s="32"/>
      <c r="Q1115" s="42"/>
      <c r="R1115" s="32"/>
      <c r="S1115" s="20"/>
    </row>
    <row r="1116" spans="1:19">
      <c r="A1116" s="10">
        <f>Weekly!B1116</f>
        <v>1971.3483906618906</v>
      </c>
      <c r="B1116" s="1">
        <f>Weekly!C1116</f>
        <v>102.87</v>
      </c>
      <c r="C1116" s="6"/>
      <c r="D1116" s="14"/>
      <c r="F1116" s="23">
        <f t="shared" si="323"/>
        <v>1978.5375061497898</v>
      </c>
      <c r="G1116" s="23">
        <f t="shared" si="324"/>
        <v>1978.5506031112402</v>
      </c>
      <c r="H1116" s="23">
        <f t="shared" si="325"/>
        <v>97.75</v>
      </c>
      <c r="I1116" s="23">
        <f t="shared" si="319"/>
        <v>97.995000000000005</v>
      </c>
      <c r="J1116" s="23">
        <f t="shared" si="320"/>
        <v>99.734444444444449</v>
      </c>
      <c r="K1116" s="23">
        <f t="shared" si="321"/>
        <v>-1.7440759349829027</v>
      </c>
      <c r="L1116" s="54">
        <f t="shared" si="326"/>
        <v>-1.989728278428271</v>
      </c>
      <c r="M1116" s="24"/>
      <c r="N1116" s="32">
        <f t="shared" si="322"/>
        <v>0.86984044393745119</v>
      </c>
      <c r="O1116" s="32">
        <f t="shared" si="327"/>
        <v>-0.16400000000000001</v>
      </c>
      <c r="P1116" s="32"/>
      <c r="Q1116" s="42"/>
      <c r="R1116" s="32"/>
      <c r="S1116" s="20"/>
    </row>
    <row r="1117" spans="1:19">
      <c r="A1117" s="10">
        <f>Weekly!B1117</f>
        <v>1971.3675556174005</v>
      </c>
      <c r="B1117" s="1">
        <f>Weekly!C1117</f>
        <v>102.21</v>
      </c>
      <c r="C1117" s="6"/>
      <c r="D1117" s="14"/>
      <c r="F1117" s="23">
        <f t="shared" si="323"/>
        <v>1978.5637000726904</v>
      </c>
      <c r="G1117" s="23">
        <f t="shared" si="324"/>
        <v>1978.5767970341408</v>
      </c>
      <c r="H1117" s="23">
        <f t="shared" si="325"/>
        <v>100</v>
      </c>
      <c r="I1117" s="23">
        <f t="shared" si="319"/>
        <v>100.56333333333333</v>
      </c>
      <c r="J1117" s="23">
        <f t="shared" si="320"/>
        <v>100.46333333333334</v>
      </c>
      <c r="K1117" s="23">
        <f t="shared" si="321"/>
        <v>9.9538803543586241E-2</v>
      </c>
      <c r="L1117" s="54">
        <f t="shared" si="326"/>
        <v>-0.46119645641859996</v>
      </c>
      <c r="M1117" s="24"/>
      <c r="N1117" s="32">
        <f t="shared" si="322"/>
        <v>0.34922799882454703</v>
      </c>
      <c r="O1117" s="32">
        <f t="shared" si="327"/>
        <v>-0.16400000000000001</v>
      </c>
      <c r="P1117" s="32"/>
      <c r="Q1117" s="42"/>
      <c r="R1117" s="32"/>
      <c r="S1117" s="20"/>
    </row>
    <row r="1118" spans="1:19">
      <c r="A1118" s="10">
        <f>Weekly!B1118</f>
        <v>1971.3867205729105</v>
      </c>
      <c r="B1118" s="1">
        <f>Weekly!C1118</f>
        <v>100.99</v>
      </c>
      <c r="C1118" s="6"/>
      <c r="D1118" s="14"/>
      <c r="F1118" s="23">
        <f t="shared" si="323"/>
        <v>1978.589893995591</v>
      </c>
      <c r="G1118" s="23">
        <f t="shared" si="324"/>
        <v>1978.6029909570414</v>
      </c>
      <c r="H1118" s="23">
        <f t="shared" si="325"/>
        <v>103.94</v>
      </c>
      <c r="I1118" s="23">
        <f t="shared" si="319"/>
        <v>102.89</v>
      </c>
      <c r="J1118" s="23">
        <f t="shared" si="320"/>
        <v>101.38222222222221</v>
      </c>
      <c r="K1118" s="23">
        <f t="shared" si="321"/>
        <v>1.487221077550327</v>
      </c>
      <c r="L1118" s="54">
        <f t="shared" si="326"/>
        <v>2.5229056157117347</v>
      </c>
      <c r="M1118" s="24"/>
      <c r="N1118" s="32">
        <f t="shared" si="322"/>
        <v>-0.33479210817400901</v>
      </c>
      <c r="O1118" s="32">
        <f t="shared" si="327"/>
        <v>-0.16400000000000001</v>
      </c>
      <c r="P1118" s="32"/>
      <c r="Q1118" s="42"/>
      <c r="R1118" s="32"/>
      <c r="S1118" s="20"/>
    </row>
    <row r="1119" spans="1:19">
      <c r="A1119" s="10">
        <f>Weekly!B1119</f>
        <v>1971.4058855284204</v>
      </c>
      <c r="B1119" s="1">
        <f>Weekly!C1119</f>
        <v>99.63</v>
      </c>
      <c r="C1119" s="6"/>
      <c r="D1119" s="14"/>
      <c r="F1119" s="23">
        <f t="shared" si="323"/>
        <v>1978.6160879184915</v>
      </c>
      <c r="G1119" s="23">
        <f t="shared" si="324"/>
        <v>1978.6291848799419</v>
      </c>
      <c r="H1119" s="23">
        <f t="shared" si="325"/>
        <v>104.73</v>
      </c>
      <c r="I1119" s="23">
        <f t="shared" ref="I1119:I1182" si="328">AVERAGE(H1118:H1120)</f>
        <v>104.52333333333335</v>
      </c>
      <c r="J1119" s="23">
        <f t="shared" ref="J1119:J1182" si="329">AVERAGE(H1115:H1123)</f>
        <v>102.12222222222223</v>
      </c>
      <c r="K1119" s="23">
        <f t="shared" ref="K1119:K1182" si="330">100*((I1119/J1119)-1)</f>
        <v>2.3512131432923633</v>
      </c>
      <c r="L1119" s="54">
        <f t="shared" si="326"/>
        <v>2.553585028832539</v>
      </c>
      <c r="M1119" s="24"/>
      <c r="N1119" s="32">
        <f t="shared" si="322"/>
        <v>-0.8621592669594178</v>
      </c>
      <c r="O1119" s="32">
        <f t="shared" si="327"/>
        <v>-0.16400000000000001</v>
      </c>
      <c r="P1119" s="32"/>
      <c r="Q1119" s="42"/>
      <c r="R1119" s="32"/>
      <c r="S1119" s="20"/>
    </row>
    <row r="1120" spans="1:19">
      <c r="A1120" s="10">
        <f>Weekly!B1120</f>
        <v>1971.4250504839304</v>
      </c>
      <c r="B1120" s="1">
        <f>Weekly!C1120</f>
        <v>101.3</v>
      </c>
      <c r="C1120" s="6"/>
      <c r="D1120" s="14"/>
      <c r="F1120" s="23">
        <f t="shared" si="323"/>
        <v>1978.6422818413921</v>
      </c>
      <c r="G1120" s="23">
        <f t="shared" si="324"/>
        <v>1978.6553788028425</v>
      </c>
      <c r="H1120" s="23">
        <f t="shared" si="325"/>
        <v>104.9</v>
      </c>
      <c r="I1120" s="23">
        <f t="shared" si="328"/>
        <v>104.955</v>
      </c>
      <c r="J1120" s="23">
        <f t="shared" si="329"/>
        <v>102.93166666666667</v>
      </c>
      <c r="K1120" s="23">
        <f t="shared" si="330"/>
        <v>1.9657054032610644</v>
      </c>
      <c r="L1120" s="54">
        <f t="shared" si="326"/>
        <v>1.9122718955941753</v>
      </c>
      <c r="M1120" s="24"/>
      <c r="N1120" s="32">
        <f t="shared" si="322"/>
        <v>-0.98611252290440465</v>
      </c>
      <c r="O1120" s="32">
        <f t="shared" si="327"/>
        <v>-0.16400000000000001</v>
      </c>
      <c r="P1120" s="32"/>
      <c r="Q1120" s="42"/>
      <c r="R1120" s="32"/>
      <c r="S1120" s="20"/>
    </row>
    <row r="1121" spans="1:19">
      <c r="A1121" s="10">
        <f>Weekly!B1121</f>
        <v>1971.4442154394403</v>
      </c>
      <c r="B1121" s="1">
        <f>Weekly!C1121</f>
        <v>101.07</v>
      </c>
      <c r="C1121" s="6"/>
      <c r="D1121" s="14"/>
      <c r="F1121" s="23">
        <f t="shared" si="323"/>
        <v>1978.6684757642927</v>
      </c>
      <c r="G1121" s="23">
        <f t="shared" si="324"/>
        <v>1978.6815727257431</v>
      </c>
      <c r="H1121" s="23">
        <f t="shared" si="325"/>
        <v>105.23500000000001</v>
      </c>
      <c r="I1121" s="23">
        <f t="shared" si="328"/>
        <v>104.75166666666667</v>
      </c>
      <c r="J1121" s="23">
        <f t="shared" si="329"/>
        <v>103.69944444444444</v>
      </c>
      <c r="K1121" s="23">
        <f t="shared" si="330"/>
        <v>1.0146845316861164</v>
      </c>
      <c r="L1121" s="54">
        <f t="shared" si="326"/>
        <v>1.4807751032631877</v>
      </c>
      <c r="M1121" s="24"/>
      <c r="N1121" s="32">
        <f t="shared" si="322"/>
        <v>-0.64865276996605692</v>
      </c>
      <c r="O1121" s="32">
        <f t="shared" si="327"/>
        <v>-0.16400000000000001</v>
      </c>
      <c r="P1121" s="32"/>
      <c r="Q1121" s="42"/>
      <c r="R1121" s="32"/>
      <c r="S1121" s="20"/>
    </row>
    <row r="1122" spans="1:19">
      <c r="A1122" s="10">
        <f>Weekly!B1122</f>
        <v>1971.4633803949503</v>
      </c>
      <c r="B1122" s="1">
        <f>Weekly!C1122</f>
        <v>98.97</v>
      </c>
      <c r="C1122" s="6"/>
      <c r="D1122" s="14"/>
      <c r="F1122" s="23">
        <f t="shared" si="323"/>
        <v>1978.6946696871933</v>
      </c>
      <c r="G1122" s="23">
        <f t="shared" si="324"/>
        <v>1978.7077666486437</v>
      </c>
      <c r="H1122" s="23">
        <f t="shared" si="325"/>
        <v>104.12</v>
      </c>
      <c r="I1122" s="23">
        <f t="shared" si="328"/>
        <v>103.84833333333334</v>
      </c>
      <c r="J1122" s="23">
        <f t="shared" si="329"/>
        <v>103.285</v>
      </c>
      <c r="K1122" s="23">
        <f t="shared" si="330"/>
        <v>0.54541640444725203</v>
      </c>
      <c r="L1122" s="54">
        <f t="shared" si="326"/>
        <v>0.80844265866293341</v>
      </c>
      <c r="M1122" s="24"/>
      <c r="N1122" s="32">
        <f t="shared" si="322"/>
        <v>-7.6811769903256076E-3</v>
      </c>
      <c r="O1122" s="32">
        <f t="shared" si="327"/>
        <v>-0.16400000000000001</v>
      </c>
      <c r="P1122" s="32"/>
      <c r="Q1122" s="42"/>
      <c r="R1122" s="32"/>
      <c r="S1122" s="20"/>
    </row>
    <row r="1123" spans="1:19">
      <c r="A1123" s="10">
        <f>Weekly!B1123</f>
        <v>1971.4825453504602</v>
      </c>
      <c r="B1123" s="1">
        <f>Weekly!C1123</f>
        <v>97.99</v>
      </c>
      <c r="C1123" s="6"/>
      <c r="D1123" s="14"/>
      <c r="F1123" s="23">
        <f t="shared" si="323"/>
        <v>1978.7208636100938</v>
      </c>
      <c r="G1123" s="23">
        <f t="shared" si="324"/>
        <v>1978.7339605715442</v>
      </c>
      <c r="H1123" s="23">
        <f t="shared" si="325"/>
        <v>102.19</v>
      </c>
      <c r="I1123" s="23">
        <f t="shared" si="328"/>
        <v>103.27666666666666</v>
      </c>
      <c r="J1123" s="23">
        <f t="shared" si="329"/>
        <v>102.42277777777775</v>
      </c>
      <c r="K1123" s="23">
        <f t="shared" si="330"/>
        <v>0.83369042259482384</v>
      </c>
      <c r="L1123" s="54">
        <f t="shared" si="326"/>
        <v>-0.22727149451345907</v>
      </c>
      <c r="M1123" s="24"/>
      <c r="N1123" s="32">
        <f t="shared" si="322"/>
        <v>0.63688452406610052</v>
      </c>
      <c r="O1123" s="32">
        <f t="shared" si="327"/>
        <v>-0.16400000000000001</v>
      </c>
      <c r="P1123" s="32"/>
      <c r="Q1123" s="42"/>
      <c r="R1123" s="32"/>
      <c r="S1123" s="20"/>
    </row>
    <row r="1124" spans="1:19">
      <c r="A1124" s="10">
        <f>Weekly!B1124</f>
        <v>1971.5017103059702</v>
      </c>
      <c r="B1124" s="1">
        <f>Weekly!C1124</f>
        <v>99.78</v>
      </c>
      <c r="C1124" s="6"/>
      <c r="D1124" s="14"/>
      <c r="F1124" s="23">
        <f t="shared" si="323"/>
        <v>1978.7470575329944</v>
      </c>
      <c r="G1124" s="23">
        <f t="shared" si="324"/>
        <v>1978.7601544944448</v>
      </c>
      <c r="H1124" s="23">
        <f t="shared" si="325"/>
        <v>103.52</v>
      </c>
      <c r="I1124" s="23">
        <f t="shared" si="328"/>
        <v>103.45666666666666</v>
      </c>
      <c r="J1124" s="23">
        <f t="shared" si="329"/>
        <v>101.31611111111111</v>
      </c>
      <c r="K1124" s="23">
        <f t="shared" si="330"/>
        <v>2.1127494256151014</v>
      </c>
      <c r="L1124" s="54">
        <f t="shared" si="326"/>
        <v>2.1752600496794949</v>
      </c>
      <c r="M1124" s="24"/>
      <c r="N1124" s="32">
        <f t="shared" si="322"/>
        <v>0.98344487813096726</v>
      </c>
      <c r="O1124" s="32">
        <f t="shared" si="327"/>
        <v>-0.16400000000000001</v>
      </c>
      <c r="P1124" s="32"/>
      <c r="Q1124" s="42"/>
      <c r="R1124" s="32"/>
      <c r="S1124" s="20"/>
    </row>
    <row r="1125" spans="1:19">
      <c r="A1125" s="10">
        <f>Weekly!B1125</f>
        <v>1971.5208752614801</v>
      </c>
      <c r="B1125" s="1">
        <f>Weekly!C1125</f>
        <v>100.69</v>
      </c>
      <c r="C1125" s="6"/>
      <c r="D1125" s="14"/>
      <c r="F1125" s="23">
        <f t="shared" si="323"/>
        <v>1978.773251455895</v>
      </c>
      <c r="G1125" s="23">
        <f t="shared" si="324"/>
        <v>1978.7863484173454</v>
      </c>
      <c r="H1125" s="23">
        <f t="shared" si="325"/>
        <v>104.66</v>
      </c>
      <c r="I1125" s="23">
        <f t="shared" si="328"/>
        <v>101.48333333333335</v>
      </c>
      <c r="J1125" s="23">
        <f t="shared" si="329"/>
        <v>100.22777777777777</v>
      </c>
      <c r="K1125" s="23">
        <f t="shared" si="330"/>
        <v>1.2527021783715009</v>
      </c>
      <c r="L1125" s="54">
        <f t="shared" si="326"/>
        <v>4.4221495482511974</v>
      </c>
      <c r="M1125" s="24"/>
      <c r="N1125" s="32">
        <f t="shared" si="322"/>
        <v>0.86984044394946414</v>
      </c>
      <c r="O1125" s="32">
        <f t="shared" si="327"/>
        <v>-0.16400000000000001</v>
      </c>
      <c r="P1125" s="32"/>
      <c r="Q1125" s="42"/>
      <c r="R1125" s="32"/>
      <c r="S1125" s="20"/>
    </row>
    <row r="1126" spans="1:19">
      <c r="A1126" s="10">
        <f>Weekly!B1126</f>
        <v>1971.5400402169901</v>
      </c>
      <c r="B1126" s="1">
        <f>Weekly!C1126</f>
        <v>99.11</v>
      </c>
      <c r="C1126" s="6"/>
      <c r="D1126" s="14"/>
      <c r="F1126" s="23">
        <f t="shared" si="323"/>
        <v>1978.7994453787956</v>
      </c>
      <c r="G1126" s="23">
        <f t="shared" si="324"/>
        <v>1978.812542340246</v>
      </c>
      <c r="H1126" s="23">
        <f t="shared" si="325"/>
        <v>96.27000000000001</v>
      </c>
      <c r="I1126" s="23">
        <f t="shared" si="328"/>
        <v>99.036666666666676</v>
      </c>
      <c r="J1126" s="23">
        <f t="shared" si="329"/>
        <v>99.232777777777784</v>
      </c>
      <c r="K1126" s="23">
        <f t="shared" si="330"/>
        <v>-0.19762735207340398</v>
      </c>
      <c r="L1126" s="54">
        <f t="shared" si="326"/>
        <v>-2.985684613618933</v>
      </c>
      <c r="M1126" s="24"/>
      <c r="N1126" s="32">
        <f t="shared" si="322"/>
        <v>0.34922799884736438</v>
      </c>
      <c r="O1126" s="32">
        <f t="shared" si="327"/>
        <v>-0.16400000000000001</v>
      </c>
      <c r="P1126" s="32"/>
      <c r="Q1126" s="42"/>
      <c r="R1126" s="32"/>
      <c r="S1126" s="20"/>
    </row>
    <row r="1127" spans="1:19">
      <c r="A1127" s="10">
        <f>Weekly!B1127</f>
        <v>1971.5592051725</v>
      </c>
      <c r="B1127" s="1">
        <f>Weekly!C1127</f>
        <v>98.94</v>
      </c>
      <c r="C1127" s="6"/>
      <c r="D1127" s="14"/>
      <c r="F1127" s="23">
        <f t="shared" si="323"/>
        <v>1978.8256393016961</v>
      </c>
      <c r="G1127" s="23">
        <f t="shared" si="324"/>
        <v>1978.8387362631465</v>
      </c>
      <c r="H1127" s="23">
        <f t="shared" si="325"/>
        <v>96.18</v>
      </c>
      <c r="I1127" s="23">
        <f t="shared" si="328"/>
        <v>95.740000000000009</v>
      </c>
      <c r="J1127" s="23">
        <f t="shared" si="329"/>
        <v>98.400555555555556</v>
      </c>
      <c r="K1127" s="23">
        <f t="shared" si="330"/>
        <v>-2.7038013561350605</v>
      </c>
      <c r="L1127" s="54">
        <f t="shared" si="326"/>
        <v>-2.2566494091609601</v>
      </c>
      <c r="M1127" s="24"/>
      <c r="N1127" s="32">
        <f t="shared" si="322"/>
        <v>-0.33479210815117083</v>
      </c>
      <c r="O1127" s="32">
        <f t="shared" si="327"/>
        <v>-0.16400000000000001</v>
      </c>
      <c r="P1127" s="32"/>
      <c r="Q1127" s="42"/>
      <c r="R1127" s="32"/>
      <c r="S1127" s="20"/>
    </row>
    <row r="1128" spans="1:19">
      <c r="A1128" s="10">
        <f>Weekly!B1128</f>
        <v>1971.57837012801</v>
      </c>
      <c r="B1128" s="1">
        <f>Weekly!C1128</f>
        <v>95.58</v>
      </c>
      <c r="C1128" s="6"/>
      <c r="D1128" s="14"/>
      <c r="F1128" s="23">
        <f t="shared" si="323"/>
        <v>1978.8518332245967</v>
      </c>
      <c r="G1128" s="23">
        <f t="shared" si="324"/>
        <v>1978.8649301860471</v>
      </c>
      <c r="H1128" s="23">
        <f t="shared" si="325"/>
        <v>94.77</v>
      </c>
      <c r="I1128" s="23">
        <f t="shared" si="328"/>
        <v>95.351666666666674</v>
      </c>
      <c r="J1128" s="23">
        <f t="shared" si="329"/>
        <v>97.692777777777764</v>
      </c>
      <c r="K1128" s="23">
        <f t="shared" si="330"/>
        <v>-2.3964014171410142</v>
      </c>
      <c r="L1128" s="54">
        <f t="shared" si="326"/>
        <v>-2.9918053762645891</v>
      </c>
      <c r="M1128" s="24"/>
      <c r="N1128" s="32">
        <f t="shared" si="322"/>
        <v>-0.86215926694702327</v>
      </c>
      <c r="O1128" s="32">
        <f t="shared" si="327"/>
        <v>-0.16400000000000001</v>
      </c>
      <c r="P1128" s="32"/>
      <c r="Q1128" s="42"/>
      <c r="R1128" s="32"/>
      <c r="S1128" s="20"/>
    </row>
    <row r="1129" spans="1:19">
      <c r="A1129" s="10">
        <f>Weekly!B1129</f>
        <v>1971.5975350835199</v>
      </c>
      <c r="B1129" s="1">
        <f>Weekly!C1129</f>
        <v>94.25</v>
      </c>
      <c r="C1129" s="6"/>
      <c r="D1129" s="14"/>
      <c r="F1129" s="23">
        <f t="shared" si="323"/>
        <v>1978.8780271474973</v>
      </c>
      <c r="G1129" s="23">
        <f t="shared" si="324"/>
        <v>1978.8911241089477</v>
      </c>
      <c r="H1129" s="23">
        <f t="shared" si="325"/>
        <v>95.105000000000004</v>
      </c>
      <c r="I1129" s="23">
        <f t="shared" si="328"/>
        <v>95.384999999999991</v>
      </c>
      <c r="J1129" s="23">
        <f t="shared" si="329"/>
        <v>96.86944444444444</v>
      </c>
      <c r="K1129" s="23">
        <f t="shared" si="330"/>
        <v>-1.5324176296848568</v>
      </c>
      <c r="L1129" s="54">
        <f t="shared" si="326"/>
        <v>-1.8214664640265998</v>
      </c>
      <c r="M1129" s="24"/>
      <c r="N1129" s="32">
        <f t="shared" si="322"/>
        <v>-0.98611252290846763</v>
      </c>
      <c r="O1129" s="32">
        <f t="shared" si="327"/>
        <v>-0.16400000000000001</v>
      </c>
      <c r="P1129" s="32"/>
      <c r="Q1129" s="42"/>
      <c r="R1129" s="32"/>
      <c r="S1129" s="20"/>
    </row>
    <row r="1130" spans="1:19">
      <c r="A1130" s="10">
        <f>Weekly!B1130</f>
        <v>1971.6167000390299</v>
      </c>
      <c r="B1130" s="1">
        <f>Weekly!C1130</f>
        <v>95.69</v>
      </c>
      <c r="C1130" s="6"/>
      <c r="D1130" s="14"/>
      <c r="F1130" s="23">
        <f t="shared" si="323"/>
        <v>1978.9042210703979</v>
      </c>
      <c r="G1130" s="23">
        <f t="shared" si="324"/>
        <v>1978.9173180318483</v>
      </c>
      <c r="H1130" s="23">
        <f t="shared" si="325"/>
        <v>96.28</v>
      </c>
      <c r="I1130" s="23">
        <f t="shared" si="328"/>
        <v>96.004999999999995</v>
      </c>
      <c r="J1130" s="23">
        <f t="shared" si="329"/>
        <v>96.299444444444447</v>
      </c>
      <c r="K1130" s="23">
        <f t="shared" si="330"/>
        <v>-0.30575923479425615</v>
      </c>
      <c r="L1130" s="54">
        <f t="shared" si="326"/>
        <v>-2.0191647580758421E-2</v>
      </c>
      <c r="M1130" s="24"/>
      <c r="N1130" s="32">
        <f t="shared" si="322"/>
        <v>-0.64865276998458976</v>
      </c>
      <c r="O1130" s="32">
        <f t="shared" si="327"/>
        <v>-0.16400000000000001</v>
      </c>
      <c r="P1130" s="32"/>
      <c r="Q1130" s="42"/>
      <c r="R1130" s="32"/>
      <c r="S1130" s="20"/>
    </row>
    <row r="1131" spans="1:19">
      <c r="A1131" s="10">
        <f>Weekly!B1131</f>
        <v>1971.6358649945398</v>
      </c>
      <c r="B1131" s="1">
        <f>Weekly!C1131</f>
        <v>98.33</v>
      </c>
      <c r="C1131" s="6"/>
      <c r="D1131" s="14"/>
      <c r="F1131" s="23">
        <f t="shared" si="323"/>
        <v>1978.9304149932984</v>
      </c>
      <c r="G1131" s="23">
        <f t="shared" si="324"/>
        <v>1978.9435119547488</v>
      </c>
      <c r="H1131" s="23">
        <f t="shared" si="325"/>
        <v>96.63</v>
      </c>
      <c r="I1131" s="23">
        <f t="shared" si="328"/>
        <v>96.243333333333339</v>
      </c>
      <c r="J1131" s="23">
        <f t="shared" si="329"/>
        <v>96.686111111111117</v>
      </c>
      <c r="K1131" s="23">
        <f t="shared" si="330"/>
        <v>-0.4579538598557753</v>
      </c>
      <c r="L1131" s="54">
        <f t="shared" si="326"/>
        <v>-5.8034303444720603E-2</v>
      </c>
      <c r="M1131" s="24"/>
      <c r="N1131" s="32">
        <f t="shared" si="322"/>
        <v>-7.6811770145617502E-3</v>
      </c>
      <c r="O1131" s="32">
        <f t="shared" si="327"/>
        <v>-0.16400000000000001</v>
      </c>
      <c r="P1131" s="32"/>
      <c r="Q1131" s="42"/>
      <c r="R1131" s="32"/>
      <c r="S1131" s="20"/>
    </row>
    <row r="1132" spans="1:19">
      <c r="A1132" s="10">
        <f>Weekly!B1132</f>
        <v>1971.6550299500498</v>
      </c>
      <c r="B1132" s="1">
        <f>Weekly!C1132</f>
        <v>100.48</v>
      </c>
      <c r="C1132" s="6"/>
      <c r="D1132" s="14"/>
      <c r="F1132" s="23">
        <f t="shared" si="323"/>
        <v>1978.956608916199</v>
      </c>
      <c r="G1132" s="23">
        <f t="shared" si="324"/>
        <v>1978.9697058776494</v>
      </c>
      <c r="H1132" s="23">
        <f t="shared" si="325"/>
        <v>95.82</v>
      </c>
      <c r="I1132" s="23">
        <f t="shared" si="328"/>
        <v>96.186666666666667</v>
      </c>
      <c r="J1132" s="23">
        <f t="shared" si="329"/>
        <v>97.317222222222213</v>
      </c>
      <c r="K1132" s="23">
        <f t="shared" si="330"/>
        <v>-1.1617219745277407</v>
      </c>
      <c r="L1132" s="54">
        <f t="shared" si="326"/>
        <v>-1.5384966689691804</v>
      </c>
      <c r="M1132" s="24"/>
      <c r="N1132" s="32">
        <f t="shared" si="322"/>
        <v>0.63688452404723961</v>
      </c>
      <c r="O1132" s="32">
        <f t="shared" si="327"/>
        <v>-0.16400000000000001</v>
      </c>
      <c r="P1132" s="32"/>
      <c r="Q1132" s="42"/>
      <c r="R1132" s="32"/>
      <c r="S1132" s="20"/>
    </row>
    <row r="1133" spans="1:19">
      <c r="A1133" s="10">
        <f>Weekly!B1133</f>
        <v>1971.6741949055597</v>
      </c>
      <c r="B1133" s="1">
        <f>Weekly!C1133</f>
        <v>100.69</v>
      </c>
      <c r="C1133" s="6"/>
      <c r="D1133" s="14"/>
      <c r="F1133" s="23">
        <f t="shared" si="323"/>
        <v>1978.9828028390996</v>
      </c>
      <c r="G1133" s="23">
        <f t="shared" si="324"/>
        <v>1978.99589980055</v>
      </c>
      <c r="H1133" s="23">
        <f t="shared" si="325"/>
        <v>96.11</v>
      </c>
      <c r="I1133" s="23">
        <f t="shared" si="328"/>
        <v>97.15333333333335</v>
      </c>
      <c r="J1133" s="23">
        <f t="shared" si="329"/>
        <v>97.752222222222215</v>
      </c>
      <c r="K1133" s="23">
        <f t="shared" si="330"/>
        <v>-0.61266012707864581</v>
      </c>
      <c r="L1133" s="54">
        <f t="shared" si="326"/>
        <v>-1.6799845414142256</v>
      </c>
      <c r="M1133" s="24"/>
      <c r="N1133" s="32">
        <f t="shared" si="322"/>
        <v>0.98344487812653414</v>
      </c>
      <c r="O1133" s="32">
        <f t="shared" si="327"/>
        <v>-0.16400000000000001</v>
      </c>
      <c r="P1133" s="32"/>
      <c r="Q1133" s="42"/>
      <c r="R1133" s="32"/>
      <c r="S1133" s="20"/>
    </row>
    <row r="1134" spans="1:19">
      <c r="A1134" s="10">
        <f>Weekly!B1134</f>
        <v>1971.6933598610697</v>
      </c>
      <c r="B1134" s="1">
        <f>Weekly!C1134</f>
        <v>100.42</v>
      </c>
      <c r="C1134" s="6"/>
      <c r="D1134" s="14"/>
      <c r="F1134" s="23">
        <f t="shared" si="323"/>
        <v>1979.0089967620002</v>
      </c>
      <c r="G1134" s="23">
        <f t="shared" si="324"/>
        <v>1979.0220937234506</v>
      </c>
      <c r="H1134" s="23">
        <f t="shared" si="325"/>
        <v>99.53</v>
      </c>
      <c r="I1134" s="23">
        <f t="shared" si="328"/>
        <v>98.463333333333324</v>
      </c>
      <c r="J1134" s="23">
        <f t="shared" si="329"/>
        <v>98.148333333333326</v>
      </c>
      <c r="K1134" s="23">
        <f t="shared" si="330"/>
        <v>0.32094279067398368</v>
      </c>
      <c r="L1134" s="54">
        <f t="shared" si="326"/>
        <v>1.4077331929562398</v>
      </c>
      <c r="M1134" s="24"/>
      <c r="N1134" s="32">
        <f t="shared" si="322"/>
        <v>0.86984044396153315</v>
      </c>
      <c r="O1134" s="32">
        <f t="shared" si="327"/>
        <v>-0.16400000000000001</v>
      </c>
      <c r="P1134" s="32"/>
      <c r="Q1134" s="42"/>
      <c r="R1134" s="32"/>
      <c r="S1134" s="20"/>
    </row>
    <row r="1135" spans="1:19">
      <c r="A1135" s="10">
        <f>Weekly!B1135</f>
        <v>1971.7125248165796</v>
      </c>
      <c r="B1135" s="1">
        <f>Weekly!C1135</f>
        <v>99.96</v>
      </c>
      <c r="C1135" s="6"/>
      <c r="D1135" s="14"/>
      <c r="F1135" s="23">
        <f t="shared" si="323"/>
        <v>1979.0351906849007</v>
      </c>
      <c r="G1135" s="23">
        <f t="shared" si="324"/>
        <v>1979.0482876463511</v>
      </c>
      <c r="H1135" s="23">
        <f t="shared" si="325"/>
        <v>99.75</v>
      </c>
      <c r="I1135" s="23">
        <f t="shared" si="328"/>
        <v>100.38</v>
      </c>
      <c r="J1135" s="23">
        <f t="shared" si="329"/>
        <v>98.314999999999998</v>
      </c>
      <c r="K1135" s="23">
        <f t="shared" si="330"/>
        <v>2.1003915984336041</v>
      </c>
      <c r="L1135" s="54">
        <f t="shared" si="326"/>
        <v>1.4595941616233565</v>
      </c>
      <c r="M1135" s="24"/>
      <c r="N1135" s="32">
        <f t="shared" si="322"/>
        <v>0.3492279988701818</v>
      </c>
      <c r="O1135" s="32">
        <f t="shared" si="327"/>
        <v>-0.16400000000000001</v>
      </c>
      <c r="P1135" s="32"/>
      <c r="Q1135" s="42"/>
      <c r="R1135" s="32"/>
      <c r="S1135" s="20"/>
    </row>
    <row r="1136" spans="1:19">
      <c r="A1136" s="10">
        <f>Weekly!B1136</f>
        <v>1971.7316897720896</v>
      </c>
      <c r="B1136" s="1">
        <f>Weekly!C1136</f>
        <v>98.15</v>
      </c>
      <c r="C1136" s="6"/>
      <c r="D1136" s="14"/>
      <c r="F1136" s="23">
        <f t="shared" si="323"/>
        <v>1979.0613846078013</v>
      </c>
      <c r="G1136" s="23">
        <f t="shared" si="324"/>
        <v>1979.0744815692517</v>
      </c>
      <c r="H1136" s="23">
        <f t="shared" si="325"/>
        <v>101.86</v>
      </c>
      <c r="I1136" s="23">
        <f t="shared" si="328"/>
        <v>100.09833333333334</v>
      </c>
      <c r="J1136" s="23">
        <f t="shared" si="329"/>
        <v>98.495555555555555</v>
      </c>
      <c r="K1136" s="23">
        <f t="shared" si="330"/>
        <v>1.6272589851770158</v>
      </c>
      <c r="L1136" s="54">
        <f t="shared" si="326"/>
        <v>3.4158337657649529</v>
      </c>
      <c r="M1136" s="24"/>
      <c r="N1136" s="32">
        <f t="shared" si="322"/>
        <v>-0.33479210812811838</v>
      </c>
      <c r="O1136" s="32">
        <f t="shared" si="327"/>
        <v>-0.16400000000000001</v>
      </c>
      <c r="P1136" s="32"/>
      <c r="Q1136" s="42"/>
      <c r="R1136" s="32"/>
      <c r="S1136" s="20"/>
    </row>
    <row r="1137" spans="1:19">
      <c r="A1137" s="10">
        <f>Weekly!B1137</f>
        <v>1971.7508547275995</v>
      </c>
      <c r="B1137" s="1">
        <f>Weekly!C1137</f>
        <v>98.93</v>
      </c>
      <c r="C1137" s="6"/>
      <c r="D1137" s="14"/>
      <c r="F1137" s="23">
        <f t="shared" si="323"/>
        <v>1979.0875785307019</v>
      </c>
      <c r="G1137" s="23">
        <f t="shared" si="324"/>
        <v>1979.1006754921523</v>
      </c>
      <c r="H1137" s="23">
        <f t="shared" si="325"/>
        <v>98.685000000000002</v>
      </c>
      <c r="I1137" s="23">
        <f t="shared" si="328"/>
        <v>99.738333333333344</v>
      </c>
      <c r="J1137" s="23">
        <f t="shared" si="329"/>
        <v>99.036666666666662</v>
      </c>
      <c r="K1137" s="23">
        <f t="shared" si="330"/>
        <v>0.70849180438223858</v>
      </c>
      <c r="L1137" s="54">
        <f t="shared" si="326"/>
        <v>-0.35508734138870457</v>
      </c>
      <c r="M1137" s="24"/>
      <c r="N1137" s="32">
        <f t="shared" si="322"/>
        <v>-0.86215926693462885</v>
      </c>
      <c r="O1137" s="32">
        <f t="shared" si="327"/>
        <v>-0.16400000000000001</v>
      </c>
      <c r="P1137" s="32"/>
      <c r="Q1137" s="42"/>
      <c r="R1137" s="32"/>
      <c r="S1137" s="20"/>
    </row>
    <row r="1138" spans="1:19">
      <c r="A1138" s="10">
        <f>Weekly!B1138</f>
        <v>1971.7700196831095</v>
      </c>
      <c r="B1138" s="1">
        <f>Weekly!C1138</f>
        <v>99.36</v>
      </c>
      <c r="C1138" s="6"/>
      <c r="D1138" s="14"/>
      <c r="F1138" s="23">
        <f t="shared" si="323"/>
        <v>1979.1137724536025</v>
      </c>
      <c r="G1138" s="23">
        <f t="shared" si="324"/>
        <v>1979.1268694150529</v>
      </c>
      <c r="H1138" s="23">
        <f t="shared" si="325"/>
        <v>98.67</v>
      </c>
      <c r="I1138" s="23">
        <f t="shared" si="328"/>
        <v>98.37833333333333</v>
      </c>
      <c r="J1138" s="23">
        <f t="shared" si="329"/>
        <v>99.646111111111111</v>
      </c>
      <c r="K1138" s="23">
        <f t="shared" si="330"/>
        <v>-1.2722802361691099</v>
      </c>
      <c r="L1138" s="54">
        <f t="shared" si="326"/>
        <v>-0.97957772784799113</v>
      </c>
      <c r="M1138" s="24"/>
      <c r="N1138" s="32">
        <f t="shared" si="322"/>
        <v>-0.9861125229125306</v>
      </c>
      <c r="O1138" s="32">
        <f t="shared" si="327"/>
        <v>-0.16400000000000001</v>
      </c>
      <c r="P1138" s="32"/>
      <c r="Q1138" s="42"/>
      <c r="R1138" s="32"/>
      <c r="S1138" s="20"/>
    </row>
    <row r="1139" spans="1:19">
      <c r="A1139" s="10">
        <f>Weekly!B1139</f>
        <v>1971.7891846386194</v>
      </c>
      <c r="B1139" s="1">
        <f>Weekly!C1139</f>
        <v>97.79</v>
      </c>
      <c r="C1139" s="6"/>
      <c r="D1139" s="14"/>
      <c r="F1139" s="23">
        <f t="shared" si="323"/>
        <v>1979.139966376503</v>
      </c>
      <c r="G1139" s="23">
        <f t="shared" si="324"/>
        <v>1979.1530633379534</v>
      </c>
      <c r="H1139" s="23">
        <f t="shared" si="325"/>
        <v>97.78</v>
      </c>
      <c r="I1139" s="23">
        <f t="shared" si="328"/>
        <v>98.234999999999999</v>
      </c>
      <c r="J1139" s="23">
        <f t="shared" si="329"/>
        <v>100.05166666666668</v>
      </c>
      <c r="K1139" s="23">
        <f t="shared" si="330"/>
        <v>-1.8157285402542134</v>
      </c>
      <c r="L1139" s="54">
        <f t="shared" si="326"/>
        <v>-2.2704935783178781</v>
      </c>
      <c r="M1139" s="24"/>
      <c r="N1139" s="32">
        <f t="shared" si="322"/>
        <v>-0.6486527700031226</v>
      </c>
      <c r="O1139" s="32">
        <f t="shared" si="327"/>
        <v>-0.16400000000000001</v>
      </c>
      <c r="P1139" s="32"/>
      <c r="Q1139" s="42"/>
      <c r="R1139" s="32"/>
      <c r="S1139" s="20"/>
    </row>
    <row r="1140" spans="1:19">
      <c r="A1140" s="10">
        <f>Weekly!B1140</f>
        <v>1971.8083495941294</v>
      </c>
      <c r="B1140" s="1">
        <f>Weekly!C1140</f>
        <v>95.57</v>
      </c>
      <c r="C1140" s="6"/>
      <c r="D1140" s="14"/>
      <c r="F1140" s="23">
        <f t="shared" si="323"/>
        <v>1979.1661602994036</v>
      </c>
      <c r="G1140" s="23">
        <f t="shared" si="324"/>
        <v>1979.179257260854</v>
      </c>
      <c r="H1140" s="23">
        <f t="shared" si="325"/>
        <v>98.254999999999995</v>
      </c>
      <c r="I1140" s="23">
        <f t="shared" si="328"/>
        <v>98.908333333333346</v>
      </c>
      <c r="J1140" s="23">
        <f t="shared" si="329"/>
        <v>100.30166666666668</v>
      </c>
      <c r="K1140" s="23">
        <f t="shared" si="330"/>
        <v>-1.3891427526960265</v>
      </c>
      <c r="L1140" s="54">
        <f t="shared" si="326"/>
        <v>-2.0405111247736141</v>
      </c>
      <c r="M1140" s="24"/>
      <c r="N1140" s="32">
        <f t="shared" si="322"/>
        <v>-7.6811770390252604E-3</v>
      </c>
      <c r="O1140" s="32">
        <f t="shared" si="327"/>
        <v>-0.16400000000000001</v>
      </c>
      <c r="P1140" s="32"/>
      <c r="Q1140" s="42"/>
      <c r="R1140" s="32"/>
      <c r="S1140" s="20"/>
    </row>
    <row r="1141" spans="1:19">
      <c r="A1141" s="10">
        <f>Weekly!B1141</f>
        <v>1971.8275145496393</v>
      </c>
      <c r="B1141" s="1">
        <f>Weekly!C1141</f>
        <v>94.23</v>
      </c>
      <c r="C1141" s="6"/>
      <c r="D1141" s="14"/>
      <c r="F1141" s="23">
        <f t="shared" si="323"/>
        <v>1979.1923542223042</v>
      </c>
      <c r="G1141" s="23">
        <f t="shared" si="324"/>
        <v>1979.2054511837546</v>
      </c>
      <c r="H1141" s="23">
        <f t="shared" si="325"/>
        <v>100.69</v>
      </c>
      <c r="I1141" s="23">
        <f t="shared" si="328"/>
        <v>100.17999999999999</v>
      </c>
      <c r="J1141" s="23">
        <f t="shared" si="329"/>
        <v>100.26333333333334</v>
      </c>
      <c r="K1141" s="23">
        <f t="shared" si="330"/>
        <v>-8.3114465241540536E-2</v>
      </c>
      <c r="L1141" s="54">
        <f t="shared" si="326"/>
        <v>0.42554606203664136</v>
      </c>
      <c r="M1141" s="24"/>
      <c r="N1141" s="32">
        <f t="shared" si="322"/>
        <v>0.6368845240283787</v>
      </c>
      <c r="O1141" s="32">
        <f t="shared" si="327"/>
        <v>-0.16400000000000001</v>
      </c>
      <c r="P1141" s="32"/>
      <c r="Q1141" s="42"/>
      <c r="R1141" s="32"/>
      <c r="S1141" s="20"/>
    </row>
    <row r="1142" spans="1:19">
      <c r="A1142" s="10">
        <f>Weekly!B1142</f>
        <v>1971.8466795051493</v>
      </c>
      <c r="B1142" s="1">
        <f>Weekly!C1142</f>
        <v>94.46</v>
      </c>
      <c r="C1142" s="6"/>
      <c r="D1142" s="14"/>
      <c r="F1142" s="23">
        <f t="shared" si="323"/>
        <v>1979.2185481452047</v>
      </c>
      <c r="G1142" s="23">
        <f t="shared" si="324"/>
        <v>1979.2316451066552</v>
      </c>
      <c r="H1142" s="23">
        <f t="shared" si="325"/>
        <v>101.595</v>
      </c>
      <c r="I1142" s="23">
        <f t="shared" si="328"/>
        <v>101.82166666666667</v>
      </c>
      <c r="J1142" s="23">
        <f t="shared" si="329"/>
        <v>100.48611111111111</v>
      </c>
      <c r="K1142" s="23">
        <f t="shared" si="330"/>
        <v>1.3290946786454816</v>
      </c>
      <c r="L1142" s="54">
        <f t="shared" si="326"/>
        <v>1.103524533517608</v>
      </c>
      <c r="M1142" s="24"/>
      <c r="N1142" s="32">
        <f t="shared" si="322"/>
        <v>0.98344487812210113</v>
      </c>
      <c r="O1142" s="32">
        <f t="shared" si="327"/>
        <v>-0.16400000000000001</v>
      </c>
      <c r="P1142" s="32"/>
      <c r="Q1142" s="42"/>
      <c r="R1142" s="32"/>
      <c r="S1142" s="20"/>
    </row>
    <row r="1143" spans="1:19">
      <c r="A1143" s="10">
        <f>Weekly!B1143</f>
        <v>1971.8658444606592</v>
      </c>
      <c r="B1143" s="1">
        <f>Weekly!C1143</f>
        <v>92.12</v>
      </c>
      <c r="C1143" s="6"/>
      <c r="D1143" s="14"/>
      <c r="F1143" s="23">
        <f t="shared" si="323"/>
        <v>1979.2447420681053</v>
      </c>
      <c r="G1143" s="23">
        <f t="shared" si="324"/>
        <v>1979.2578390295557</v>
      </c>
      <c r="H1143" s="23">
        <f t="shared" si="325"/>
        <v>103.18</v>
      </c>
      <c r="I1143" s="23">
        <f t="shared" si="328"/>
        <v>102.25833333333333</v>
      </c>
      <c r="J1143" s="23">
        <f t="shared" si="329"/>
        <v>100.46944444444443</v>
      </c>
      <c r="K1143" s="23">
        <f t="shared" si="330"/>
        <v>1.780530288368487</v>
      </c>
      <c r="L1143" s="54">
        <f t="shared" si="326"/>
        <v>2.6978904586800967</v>
      </c>
      <c r="M1143" s="24"/>
      <c r="N1143" s="32">
        <f t="shared" si="322"/>
        <v>0.8698404439735461</v>
      </c>
      <c r="O1143" s="32">
        <f t="shared" si="327"/>
        <v>-0.16400000000000001</v>
      </c>
      <c r="P1143" s="32"/>
      <c r="Q1143" s="42"/>
      <c r="R1143" s="32"/>
      <c r="S1143" s="20"/>
    </row>
    <row r="1144" spans="1:19">
      <c r="A1144" s="10">
        <f>Weekly!B1144</f>
        <v>1971.8850094161692</v>
      </c>
      <c r="B1144" s="1">
        <f>Weekly!C1144</f>
        <v>91.61</v>
      </c>
      <c r="C1144" s="6"/>
      <c r="D1144" s="14"/>
      <c r="F1144" s="23">
        <f t="shared" si="323"/>
        <v>1979.2709359910059</v>
      </c>
      <c r="G1144" s="23">
        <f t="shared" si="324"/>
        <v>1979.2840329524563</v>
      </c>
      <c r="H1144" s="23">
        <f t="shared" si="325"/>
        <v>102</v>
      </c>
      <c r="I1144" s="23">
        <f t="shared" si="328"/>
        <v>102.23166666666667</v>
      </c>
      <c r="J1144" s="23">
        <f t="shared" si="329"/>
        <v>100.72444444444444</v>
      </c>
      <c r="K1144" s="23">
        <f t="shared" si="330"/>
        <v>1.496381767638888</v>
      </c>
      <c r="L1144" s="54">
        <f t="shared" si="326"/>
        <v>1.2663813263910306</v>
      </c>
      <c r="M1144" s="24"/>
      <c r="N1144" s="32">
        <f t="shared" si="322"/>
        <v>0.34922799889310568</v>
      </c>
      <c r="O1144" s="32">
        <f t="shared" si="327"/>
        <v>-0.16400000000000001</v>
      </c>
      <c r="P1144" s="32"/>
      <c r="Q1144" s="42"/>
      <c r="R1144" s="32"/>
      <c r="S1144" s="20"/>
    </row>
    <row r="1145" spans="1:19">
      <c r="A1145" s="10">
        <f>Weekly!B1145</f>
        <v>1971.9041743716791</v>
      </c>
      <c r="B1145" s="1">
        <f>Weekly!C1145</f>
        <v>91.94</v>
      </c>
      <c r="C1145" s="6"/>
      <c r="D1145" s="14"/>
      <c r="F1145" s="23">
        <f t="shared" si="323"/>
        <v>1979.2971299139065</v>
      </c>
      <c r="G1145" s="23">
        <f t="shared" si="324"/>
        <v>1979.3102268753569</v>
      </c>
      <c r="H1145" s="23">
        <f t="shared" si="325"/>
        <v>101.515</v>
      </c>
      <c r="I1145" s="23">
        <f t="shared" si="328"/>
        <v>101.40166666666666</v>
      </c>
      <c r="J1145" s="23">
        <f t="shared" si="329"/>
        <v>100.82611111111112</v>
      </c>
      <c r="K1145" s="23">
        <f t="shared" si="330"/>
        <v>0.57083978466776486</v>
      </c>
      <c r="L1145" s="54">
        <f t="shared" si="326"/>
        <v>0.68324452991121998</v>
      </c>
      <c r="M1145" s="24"/>
      <c r="N1145" s="32">
        <f t="shared" si="322"/>
        <v>-0.33479210810506593</v>
      </c>
      <c r="O1145" s="32">
        <f t="shared" si="327"/>
        <v>-0.16400000000000001</v>
      </c>
      <c r="P1145" s="32"/>
      <c r="Q1145" s="42"/>
      <c r="R1145" s="32"/>
      <c r="S1145" s="20"/>
    </row>
    <row r="1146" spans="1:19">
      <c r="A1146" s="10">
        <f>Weekly!B1146</f>
        <v>1971.9233393271891</v>
      </c>
      <c r="B1146" s="1">
        <f>Weekly!C1146</f>
        <v>97.06</v>
      </c>
      <c r="C1146" s="6"/>
      <c r="D1146" s="14"/>
      <c r="F1146" s="23">
        <f t="shared" si="323"/>
        <v>1979.323323836807</v>
      </c>
      <c r="G1146" s="23">
        <f t="shared" si="324"/>
        <v>1979.3364207982574</v>
      </c>
      <c r="H1146" s="23">
        <f t="shared" si="325"/>
        <v>100.69</v>
      </c>
      <c r="I1146" s="23">
        <f t="shared" si="328"/>
        <v>100.24166666666666</v>
      </c>
      <c r="J1146" s="23">
        <f t="shared" si="329"/>
        <v>100.91500000000001</v>
      </c>
      <c r="K1146" s="23">
        <f t="shared" si="330"/>
        <v>-0.66722819534592581</v>
      </c>
      <c r="L1146" s="54">
        <f t="shared" si="326"/>
        <v>-0.22295991676164473</v>
      </c>
      <c r="M1146" s="24"/>
      <c r="N1146" s="32">
        <f t="shared" si="322"/>
        <v>-0.86215926692229194</v>
      </c>
      <c r="O1146" s="32">
        <f t="shared" si="327"/>
        <v>-0.16400000000000001</v>
      </c>
      <c r="P1146" s="32"/>
      <c r="Q1146" s="42"/>
      <c r="R1146" s="32"/>
      <c r="S1146" s="20"/>
    </row>
    <row r="1147" spans="1:19">
      <c r="A1147" s="10">
        <f>Weekly!B1147</f>
        <v>1971.942504282699</v>
      </c>
      <c r="B1147" s="1">
        <f>Weekly!C1147</f>
        <v>97.69</v>
      </c>
      <c r="C1147" s="6"/>
      <c r="D1147" s="14"/>
      <c r="F1147" s="23">
        <f t="shared" si="323"/>
        <v>1979.3495177597076</v>
      </c>
      <c r="G1147" s="23">
        <f t="shared" si="324"/>
        <v>1979.362614721158</v>
      </c>
      <c r="H1147" s="23">
        <f t="shared" si="325"/>
        <v>98.52</v>
      </c>
      <c r="I1147" s="23">
        <f t="shared" si="328"/>
        <v>99.761666666666656</v>
      </c>
      <c r="J1147" s="23">
        <f t="shared" si="329"/>
        <v>101.00055555555555</v>
      </c>
      <c r="K1147" s="23">
        <f t="shared" si="330"/>
        <v>-1.2266159152039879</v>
      </c>
      <c r="L1147" s="54">
        <f t="shared" si="326"/>
        <v>-2.4559820903075291</v>
      </c>
      <c r="M1147" s="24"/>
      <c r="N1147" s="32">
        <f t="shared" si="322"/>
        <v>-0.9861125229165747</v>
      </c>
      <c r="O1147" s="32">
        <f t="shared" si="327"/>
        <v>-0.16400000000000001</v>
      </c>
      <c r="P1147" s="32"/>
      <c r="Q1147" s="42"/>
      <c r="R1147" s="32"/>
      <c r="S1147" s="20"/>
    </row>
    <row r="1148" spans="1:19">
      <c r="A1148" s="10">
        <f>Weekly!B1148</f>
        <v>1971.961669238209</v>
      </c>
      <c r="B1148" s="1">
        <f>Weekly!C1148</f>
        <v>100.26</v>
      </c>
      <c r="C1148" s="6"/>
      <c r="D1148" s="14"/>
      <c r="F1148" s="23">
        <f t="shared" si="323"/>
        <v>1979.3757116826082</v>
      </c>
      <c r="G1148" s="23">
        <f t="shared" si="324"/>
        <v>1979.3888086440586</v>
      </c>
      <c r="H1148" s="23">
        <f t="shared" si="325"/>
        <v>100.075</v>
      </c>
      <c r="I1148" s="23">
        <f t="shared" si="328"/>
        <v>99.254999999999995</v>
      </c>
      <c r="J1148" s="23">
        <f t="shared" si="329"/>
        <v>100.97055555555555</v>
      </c>
      <c r="K1148" s="23">
        <f t="shared" si="330"/>
        <v>-1.6990651840195437</v>
      </c>
      <c r="L1148" s="54">
        <f t="shared" si="326"/>
        <v>-0.88694723984439339</v>
      </c>
      <c r="M1148" s="24"/>
      <c r="N1148" s="32">
        <f t="shared" si="322"/>
        <v>-0.64865277002174193</v>
      </c>
      <c r="O1148" s="32">
        <f t="shared" si="327"/>
        <v>-0.16400000000000001</v>
      </c>
      <c r="P1148" s="32"/>
      <c r="Q1148" s="42"/>
      <c r="R1148" s="32"/>
      <c r="S1148" s="20"/>
    </row>
    <row r="1149" spans="1:19">
      <c r="A1149" s="10">
        <f>Weekly!B1149</f>
        <v>1971.9808341937189</v>
      </c>
      <c r="B1149" s="1">
        <f>Weekly!C1149</f>
        <v>100.74</v>
      </c>
      <c r="C1149" s="6"/>
      <c r="D1149" s="14"/>
      <c r="F1149" s="23">
        <f t="shared" si="323"/>
        <v>1979.4019056055088</v>
      </c>
      <c r="G1149" s="23">
        <f t="shared" si="324"/>
        <v>1979.4150025669592</v>
      </c>
      <c r="H1149" s="23">
        <f t="shared" si="325"/>
        <v>99.17</v>
      </c>
      <c r="I1149" s="23">
        <f t="shared" si="328"/>
        <v>100.245</v>
      </c>
      <c r="J1149" s="23">
        <f t="shared" si="329"/>
        <v>101.07833333333332</v>
      </c>
      <c r="K1149" s="23">
        <f t="shared" si="330"/>
        <v>-0.82444308869357164</v>
      </c>
      <c r="L1149" s="54">
        <f t="shared" si="326"/>
        <v>-1.8879746731082947</v>
      </c>
      <c r="M1149" s="24"/>
      <c r="N1149" s="32">
        <f t="shared" si="322"/>
        <v>-7.6811770634887698E-3</v>
      </c>
      <c r="O1149" s="32">
        <f t="shared" si="327"/>
        <v>-0.16400000000000001</v>
      </c>
      <c r="P1149" s="32"/>
      <c r="Q1149" s="42"/>
      <c r="R1149" s="32"/>
      <c r="S1149" s="20"/>
    </row>
    <row r="1150" spans="1:19">
      <c r="A1150" s="10">
        <f>Weekly!B1150</f>
        <v>1971.9999991492289</v>
      </c>
      <c r="B1150" s="1">
        <f>Weekly!C1150</f>
        <v>102.09</v>
      </c>
      <c r="C1150" s="6"/>
      <c r="D1150" s="14"/>
      <c r="F1150" s="23">
        <f t="shared" si="323"/>
        <v>1979.4280995284093</v>
      </c>
      <c r="G1150" s="23">
        <f t="shared" si="324"/>
        <v>1979.4411964898597</v>
      </c>
      <c r="H1150" s="23">
        <f t="shared" si="325"/>
        <v>101.49</v>
      </c>
      <c r="I1150" s="23">
        <f t="shared" si="328"/>
        <v>101.00833333333333</v>
      </c>
      <c r="J1150" s="23">
        <f t="shared" si="329"/>
        <v>101.11222222222221</v>
      </c>
      <c r="K1150" s="23">
        <f t="shared" si="330"/>
        <v>-0.10274612366897307</v>
      </c>
      <c r="L1150" s="54">
        <f t="shared" si="326"/>
        <v>0.37362226788717479</v>
      </c>
      <c r="M1150" s="24"/>
      <c r="N1150" s="32">
        <f t="shared" si="322"/>
        <v>0.63688452400960549</v>
      </c>
      <c r="O1150" s="32">
        <f t="shared" si="327"/>
        <v>-0.16400000000000001</v>
      </c>
      <c r="P1150" s="32"/>
      <c r="Q1150" s="42"/>
      <c r="R1150" s="32"/>
      <c r="S1150" s="20"/>
    </row>
    <row r="1151" spans="1:19">
      <c r="A1151" s="10">
        <f>Weekly!B1151</f>
        <v>1972.0191641047388</v>
      </c>
      <c r="B1151" s="1">
        <f>Weekly!C1151</f>
        <v>103.47</v>
      </c>
      <c r="C1151" s="6"/>
      <c r="D1151" s="14"/>
      <c r="F1151" s="23">
        <f t="shared" si="323"/>
        <v>1979.4542934513099</v>
      </c>
      <c r="G1151" s="23">
        <f t="shared" si="324"/>
        <v>1979.4673904127603</v>
      </c>
      <c r="H1151" s="23">
        <f t="shared" si="325"/>
        <v>102.36500000000001</v>
      </c>
      <c r="I1151" s="23">
        <f t="shared" si="328"/>
        <v>102.255</v>
      </c>
      <c r="J1151" s="23">
        <f t="shared" si="329"/>
        <v>101.38</v>
      </c>
      <c r="K1151" s="23">
        <f t="shared" si="330"/>
        <v>0.8630893667390005</v>
      </c>
      <c r="L1151" s="54">
        <f t="shared" si="326"/>
        <v>0.97159202998620131</v>
      </c>
      <c r="M1151" s="24"/>
      <c r="N1151" s="32">
        <f t="shared" si="322"/>
        <v>0.98344487811768855</v>
      </c>
      <c r="O1151" s="32">
        <f t="shared" si="327"/>
        <v>-0.16400000000000001</v>
      </c>
      <c r="P1151" s="32"/>
      <c r="Q1151" s="42"/>
      <c r="R1151" s="32"/>
      <c r="S1151" s="20"/>
    </row>
    <row r="1152" spans="1:19">
      <c r="A1152" s="10">
        <f>Weekly!B1152</f>
        <v>1972.0383290602488</v>
      </c>
      <c r="B1152" s="1">
        <f>Weekly!C1152</f>
        <v>103.39</v>
      </c>
      <c r="C1152" s="6"/>
      <c r="D1152" s="14"/>
      <c r="F1152" s="23">
        <f t="shared" si="323"/>
        <v>1979.4804873742105</v>
      </c>
      <c r="G1152" s="23">
        <f t="shared" si="324"/>
        <v>1979.4935843356609</v>
      </c>
      <c r="H1152" s="23">
        <f t="shared" si="325"/>
        <v>102.91</v>
      </c>
      <c r="I1152" s="23">
        <f t="shared" si="328"/>
        <v>102.74833333333333</v>
      </c>
      <c r="J1152" s="23">
        <f t="shared" si="329"/>
        <v>102.12444444444445</v>
      </c>
      <c r="K1152" s="23">
        <f t="shared" si="330"/>
        <v>0.61091043606928963</v>
      </c>
      <c r="L1152" s="54">
        <f t="shared" si="326"/>
        <v>0.76921403081207096</v>
      </c>
      <c r="M1152" s="24"/>
      <c r="N1152" s="32">
        <f t="shared" si="322"/>
        <v>0.86984044398561511</v>
      </c>
      <c r="O1152" s="32">
        <f t="shared" si="327"/>
        <v>-0.16400000000000001</v>
      </c>
      <c r="P1152" s="32"/>
      <c r="Q1152" s="42"/>
      <c r="R1152" s="32"/>
      <c r="S1152" s="20"/>
    </row>
    <row r="1153" spans="1:19">
      <c r="A1153" s="10">
        <f>Weekly!B1153</f>
        <v>1972.0574940157587</v>
      </c>
      <c r="B1153" s="1">
        <f>Weekly!C1153</f>
        <v>103.65</v>
      </c>
      <c r="C1153" s="6"/>
      <c r="D1153" s="14"/>
      <c r="F1153" s="23">
        <f t="shared" si="323"/>
        <v>1979.5066812971111</v>
      </c>
      <c r="G1153" s="23">
        <f t="shared" si="324"/>
        <v>1979.5197782585615</v>
      </c>
      <c r="H1153" s="23">
        <f t="shared" si="325"/>
        <v>102.97</v>
      </c>
      <c r="I1153" s="23">
        <f t="shared" si="328"/>
        <v>102.56666666666666</v>
      </c>
      <c r="J1153" s="23">
        <f t="shared" si="329"/>
        <v>103.03833333333333</v>
      </c>
      <c r="K1153" s="23">
        <f t="shared" si="330"/>
        <v>-0.45775843941574523</v>
      </c>
      <c r="L1153" s="54">
        <f t="shared" si="326"/>
        <v>-6.6318360480721594E-2</v>
      </c>
      <c r="M1153" s="24"/>
      <c r="N1153" s="32">
        <f t="shared" si="322"/>
        <v>0.34922799891602957</v>
      </c>
      <c r="O1153" s="32">
        <f t="shared" si="327"/>
        <v>-0.16400000000000001</v>
      </c>
      <c r="P1153" s="32"/>
      <c r="Q1153" s="42"/>
      <c r="R1153" s="32"/>
      <c r="S1153" s="20"/>
    </row>
    <row r="1154" spans="1:19">
      <c r="A1154" s="10">
        <f>Weekly!B1154</f>
        <v>1972.0766589712687</v>
      </c>
      <c r="B1154" s="1">
        <f>Weekly!C1154</f>
        <v>104.16</v>
      </c>
      <c r="C1154" s="6"/>
      <c r="D1154" s="14"/>
      <c r="F1154" s="23">
        <f t="shared" si="323"/>
        <v>1979.5328752200116</v>
      </c>
      <c r="G1154" s="23">
        <f t="shared" si="324"/>
        <v>1979.545972181462</v>
      </c>
      <c r="H1154" s="23">
        <f t="shared" si="325"/>
        <v>101.82</v>
      </c>
      <c r="I1154" s="23">
        <f t="shared" si="328"/>
        <v>102.63</v>
      </c>
      <c r="J1154" s="23">
        <f t="shared" si="329"/>
        <v>104.08611111111111</v>
      </c>
      <c r="K1154" s="23">
        <f t="shared" si="330"/>
        <v>-1.3989485201889473</v>
      </c>
      <c r="L1154" s="54">
        <f t="shared" si="326"/>
        <v>-2.1771503295882177</v>
      </c>
      <c r="M1154" s="24"/>
      <c r="N1154" s="32">
        <f t="shared" ref="N1154:N1217" si="331" xml:space="preserve"> SIN((2*PI()*(G1154-2000+O1154)/0.235745306106089) + 0.083216746)</f>
        <v>-0.33479210808212057</v>
      </c>
      <c r="O1154" s="32">
        <f t="shared" si="327"/>
        <v>-0.16400000000000001</v>
      </c>
      <c r="P1154" s="32"/>
      <c r="Q1154" s="42"/>
      <c r="R1154" s="32"/>
      <c r="S1154" s="20"/>
    </row>
    <row r="1155" spans="1:19">
      <c r="A1155" s="10">
        <f>Weekly!B1155</f>
        <v>1972.0958239267786</v>
      </c>
      <c r="B1155" s="1">
        <f>Weekly!C1155</f>
        <v>104.86</v>
      </c>
      <c r="C1155" s="6"/>
      <c r="D1155" s="14"/>
      <c r="F1155" s="23">
        <f t="shared" si="323"/>
        <v>1979.5590691429122</v>
      </c>
      <c r="G1155" s="23">
        <f t="shared" si="324"/>
        <v>1979.5721661043626</v>
      </c>
      <c r="H1155" s="23">
        <f t="shared" si="325"/>
        <v>103.1</v>
      </c>
      <c r="I1155" s="23">
        <f t="shared" si="328"/>
        <v>103.38</v>
      </c>
      <c r="J1155" s="23">
        <f t="shared" si="329"/>
        <v>104.86388888888888</v>
      </c>
      <c r="K1155" s="23">
        <f t="shared" si="330"/>
        <v>-1.4150618526661551</v>
      </c>
      <c r="L1155" s="54">
        <f t="shared" si="326"/>
        <v>-1.6820746470292192</v>
      </c>
      <c r="M1155" s="24"/>
      <c r="N1155" s="32">
        <f t="shared" si="331"/>
        <v>-0.86215926690989741</v>
      </c>
      <c r="O1155" s="32">
        <f t="shared" si="327"/>
        <v>-0.16400000000000001</v>
      </c>
      <c r="P1155" s="32"/>
      <c r="Q1155" s="42"/>
      <c r="R1155" s="32"/>
      <c r="S1155" s="20"/>
    </row>
    <row r="1156" spans="1:19">
      <c r="A1156" s="10">
        <f>Weekly!B1156</f>
        <v>1972.1149888822886</v>
      </c>
      <c r="B1156" s="1">
        <f>Weekly!C1156</f>
        <v>105.08</v>
      </c>
      <c r="C1156" s="6"/>
      <c r="D1156" s="14"/>
      <c r="F1156" s="23">
        <f t="shared" ref="F1156:F1219" si="332">F1155+0.0261939229006765</f>
        <v>1979.5852630658128</v>
      </c>
      <c r="G1156" s="23">
        <f t="shared" ref="G1156:G1219" si="333">G1155+0.0261939229006765</f>
        <v>1979.5983600272632</v>
      </c>
      <c r="H1156" s="23">
        <f t="shared" si="325"/>
        <v>105.22</v>
      </c>
      <c r="I1156" s="23">
        <f t="shared" si="328"/>
        <v>105.54</v>
      </c>
      <c r="J1156" s="23">
        <f t="shared" si="329"/>
        <v>105.57444444444444</v>
      </c>
      <c r="K1156" s="23">
        <f t="shared" si="330"/>
        <v>-3.262574065692192E-2</v>
      </c>
      <c r="L1156" s="54">
        <f t="shared" si="326"/>
        <v>-0.33572939579232797</v>
      </c>
      <c r="M1156" s="24"/>
      <c r="N1156" s="32">
        <f t="shared" si="331"/>
        <v>-0.98611252292063767</v>
      </c>
      <c r="O1156" s="32">
        <f t="shared" si="327"/>
        <v>-0.16400000000000001</v>
      </c>
      <c r="P1156" s="32"/>
      <c r="Q1156" s="42"/>
      <c r="R1156" s="32"/>
      <c r="S1156" s="20"/>
    </row>
    <row r="1157" spans="1:19">
      <c r="A1157" s="10">
        <f>Weekly!B1157</f>
        <v>1972.1341538377985</v>
      </c>
      <c r="B1157" s="1">
        <f>Weekly!C1157</f>
        <v>105.28</v>
      </c>
      <c r="C1157" s="6"/>
      <c r="D1157" s="14"/>
      <c r="F1157" s="23">
        <f t="shared" si="332"/>
        <v>1979.6114569887134</v>
      </c>
      <c r="G1157" s="23">
        <f t="shared" si="333"/>
        <v>1979.6245539501638</v>
      </c>
      <c r="H1157" s="23">
        <f t="shared" si="325"/>
        <v>108.3</v>
      </c>
      <c r="I1157" s="23">
        <f t="shared" si="328"/>
        <v>107.37333333333333</v>
      </c>
      <c r="J1157" s="23">
        <f t="shared" si="329"/>
        <v>106.41444444444444</v>
      </c>
      <c r="K1157" s="23">
        <f t="shared" si="330"/>
        <v>0.90108903344365832</v>
      </c>
      <c r="L1157" s="54">
        <f t="shared" si="326"/>
        <v>1.7718981341296569</v>
      </c>
      <c r="M1157" s="24"/>
      <c r="N1157" s="32">
        <f t="shared" si="331"/>
        <v>-0.64865277004036126</v>
      </c>
      <c r="O1157" s="32">
        <f t="shared" si="327"/>
        <v>-0.16400000000000001</v>
      </c>
      <c r="P1157" s="32"/>
      <c r="Q1157" s="42"/>
      <c r="R1157" s="32"/>
      <c r="S1157" s="20"/>
    </row>
    <row r="1158" spans="1:19">
      <c r="A1158" s="10">
        <f>Weekly!B1158</f>
        <v>1972.1533187933085</v>
      </c>
      <c r="B1158" s="1">
        <f>Weekly!C1158</f>
        <v>106.18</v>
      </c>
      <c r="C1158" s="6"/>
      <c r="D1158" s="14"/>
      <c r="F1158" s="23">
        <f t="shared" si="332"/>
        <v>1979.6376509116139</v>
      </c>
      <c r="G1158" s="23">
        <f t="shared" si="333"/>
        <v>1979.6507478730643</v>
      </c>
      <c r="H1158" s="23">
        <f t="shared" si="325"/>
        <v>108.6</v>
      </c>
      <c r="I1158" s="23">
        <f t="shared" si="328"/>
        <v>108.46333333333332</v>
      </c>
      <c r="J1158" s="23">
        <f t="shared" si="329"/>
        <v>107.22833333333332</v>
      </c>
      <c r="K1158" s="23">
        <f t="shared" si="330"/>
        <v>1.1517478278440185</v>
      </c>
      <c r="L1158" s="54">
        <f t="shared" si="326"/>
        <v>1.2792017035298642</v>
      </c>
      <c r="M1158" s="24"/>
      <c r="N1158" s="32">
        <f t="shared" si="331"/>
        <v>-7.6811770878385957E-3</v>
      </c>
      <c r="O1158" s="32">
        <f t="shared" si="327"/>
        <v>-0.16400000000000001</v>
      </c>
      <c r="P1158" s="32"/>
      <c r="Q1158" s="42"/>
      <c r="R1158" s="32"/>
      <c r="S1158" s="20"/>
    </row>
    <row r="1159" spans="1:19">
      <c r="A1159" s="10">
        <f>Weekly!B1159</f>
        <v>1972.1724837488184</v>
      </c>
      <c r="B1159" s="1">
        <f>Weekly!C1159</f>
        <v>107.94</v>
      </c>
      <c r="C1159" s="6"/>
      <c r="D1159" s="14"/>
      <c r="F1159" s="23">
        <f t="shared" si="332"/>
        <v>1979.6638448345145</v>
      </c>
      <c r="G1159" s="23">
        <f t="shared" si="333"/>
        <v>1979.6769417959649</v>
      </c>
      <c r="H1159" s="23">
        <f t="shared" si="325"/>
        <v>108.49</v>
      </c>
      <c r="I1159" s="23">
        <f t="shared" si="328"/>
        <v>108.61666666666666</v>
      </c>
      <c r="J1159" s="23">
        <f t="shared" si="329"/>
        <v>107.52500000000001</v>
      </c>
      <c r="K1159" s="23">
        <f t="shared" si="330"/>
        <v>1.0152677671859234</v>
      </c>
      <c r="L1159" s="54">
        <f t="shared" si="326"/>
        <v>0.89746570564983585</v>
      </c>
      <c r="M1159" s="24"/>
      <c r="N1159" s="32">
        <f t="shared" si="331"/>
        <v>0.63688452399074458</v>
      </c>
      <c r="O1159" s="32">
        <f t="shared" si="327"/>
        <v>-0.16400000000000001</v>
      </c>
      <c r="P1159" s="32"/>
      <c r="Q1159" s="42"/>
      <c r="R1159" s="32"/>
      <c r="S1159" s="20"/>
    </row>
    <row r="1160" spans="1:19">
      <c r="A1160" s="10">
        <f>Weekly!B1160</f>
        <v>1972.1916487043284</v>
      </c>
      <c r="B1160" s="1">
        <f>Weekly!C1160</f>
        <v>108.38</v>
      </c>
      <c r="C1160" s="6"/>
      <c r="D1160" s="14"/>
      <c r="F1160" s="23">
        <f t="shared" si="332"/>
        <v>1979.6900387574151</v>
      </c>
      <c r="G1160" s="23">
        <f t="shared" si="333"/>
        <v>1979.7031357188655</v>
      </c>
      <c r="H1160" s="23">
        <f t="shared" si="325"/>
        <v>108.76</v>
      </c>
      <c r="I1160" s="23">
        <f t="shared" si="328"/>
        <v>109.24000000000001</v>
      </c>
      <c r="J1160" s="23">
        <f t="shared" si="329"/>
        <v>107.30111111111111</v>
      </c>
      <c r="K1160" s="23">
        <f t="shared" si="330"/>
        <v>1.8069606817781914</v>
      </c>
      <c r="L1160" s="54">
        <f t="shared" si="326"/>
        <v>1.3596214184382616</v>
      </c>
      <c r="M1160" s="24"/>
      <c r="N1160" s="32">
        <f t="shared" si="331"/>
        <v>0.98344487811325543</v>
      </c>
      <c r="O1160" s="32">
        <f t="shared" si="327"/>
        <v>-0.16400000000000001</v>
      </c>
      <c r="P1160" s="32"/>
      <c r="Q1160" s="42"/>
      <c r="R1160" s="32"/>
      <c r="S1160" s="20"/>
    </row>
    <row r="1161" spans="1:19">
      <c r="A1161" s="10">
        <f>Weekly!B1161</f>
        <v>1972.2108136598383</v>
      </c>
      <c r="B1161" s="1">
        <f>Weekly!C1161</f>
        <v>107.92</v>
      </c>
      <c r="C1161" s="6"/>
      <c r="D1161" s="14"/>
      <c r="F1161" s="23">
        <f t="shared" si="332"/>
        <v>1979.7162326803157</v>
      </c>
      <c r="G1161" s="23">
        <f t="shared" si="333"/>
        <v>1979.7293296417661</v>
      </c>
      <c r="H1161" s="23">
        <f t="shared" ref="H1161:H1224" si="334">AVERAGEIFS(SP_Index,Year_SP,"&gt;"&amp;F1161,Year_SP,"&lt;="&amp;F1162)</f>
        <v>110.47</v>
      </c>
      <c r="I1161" s="23">
        <f t="shared" si="328"/>
        <v>109.84166666666665</v>
      </c>
      <c r="J1161" s="23">
        <f t="shared" si="329"/>
        <v>107</v>
      </c>
      <c r="K1161" s="23">
        <f t="shared" si="330"/>
        <v>2.655763239875375</v>
      </c>
      <c r="L1161" s="54">
        <f t="shared" si="326"/>
        <v>3.2429906542056131</v>
      </c>
      <c r="M1161" s="24"/>
      <c r="N1161" s="32">
        <f t="shared" si="331"/>
        <v>0.86984044399768412</v>
      </c>
      <c r="O1161" s="32">
        <f t="shared" si="327"/>
        <v>-0.16400000000000001</v>
      </c>
      <c r="P1161" s="32"/>
      <c r="Q1161" s="42"/>
      <c r="R1161" s="32"/>
      <c r="S1161" s="20"/>
    </row>
    <row r="1162" spans="1:19">
      <c r="A1162" s="10">
        <f>Weekly!B1162</f>
        <v>1972.2299786153483</v>
      </c>
      <c r="B1162" s="1">
        <f>Weekly!C1162</f>
        <v>107.52</v>
      </c>
      <c r="C1162" s="6"/>
      <c r="D1162" s="14"/>
      <c r="F1162" s="23">
        <f t="shared" si="332"/>
        <v>1979.7424266032162</v>
      </c>
      <c r="G1162" s="23">
        <f t="shared" si="333"/>
        <v>1979.7555235646666</v>
      </c>
      <c r="H1162" s="23">
        <f t="shared" si="334"/>
        <v>110.29499999999999</v>
      </c>
      <c r="I1162" s="23">
        <f t="shared" si="328"/>
        <v>108.41833333333334</v>
      </c>
      <c r="J1162" s="23">
        <f t="shared" si="329"/>
        <v>106.24555555555554</v>
      </c>
      <c r="K1162" s="23">
        <f t="shared" si="330"/>
        <v>2.0450528649564648</v>
      </c>
      <c r="L1162" s="54">
        <f t="shared" ref="L1162:L1225" si="335">100*((H1162/J1162)-1)</f>
        <v>3.8114012612292303</v>
      </c>
      <c r="M1162" s="24"/>
      <c r="N1162" s="32">
        <f t="shared" si="331"/>
        <v>0.34922799893884698</v>
      </c>
      <c r="O1162" s="32">
        <f t="shared" si="327"/>
        <v>-0.16400000000000001</v>
      </c>
      <c r="P1162" s="32"/>
      <c r="Q1162" s="42"/>
      <c r="R1162" s="32"/>
      <c r="S1162" s="20"/>
    </row>
    <row r="1163" spans="1:19">
      <c r="A1163" s="10">
        <f>Weekly!B1163</f>
        <v>1972.2491435708582</v>
      </c>
      <c r="B1163" s="1">
        <f>Weekly!C1163</f>
        <v>107.2</v>
      </c>
      <c r="C1163" s="6"/>
      <c r="D1163" s="14"/>
      <c r="F1163" s="23">
        <f t="shared" si="332"/>
        <v>1979.7686205261168</v>
      </c>
      <c r="G1163" s="23">
        <f t="shared" si="333"/>
        <v>1979.7817174875672</v>
      </c>
      <c r="H1163" s="23">
        <f t="shared" si="334"/>
        <v>104.49</v>
      </c>
      <c r="I1163" s="23">
        <f t="shared" si="328"/>
        <v>105.28999999999998</v>
      </c>
      <c r="J1163" s="23">
        <f t="shared" si="329"/>
        <v>105.76</v>
      </c>
      <c r="K1163" s="23">
        <f t="shared" si="330"/>
        <v>-0.44440242057490753</v>
      </c>
      <c r="L1163" s="54">
        <f t="shared" si="335"/>
        <v>-1.2008320726172528</v>
      </c>
      <c r="M1163" s="24"/>
      <c r="N1163" s="32">
        <f t="shared" si="331"/>
        <v>-0.33479210805906812</v>
      </c>
      <c r="O1163" s="32">
        <f t="shared" ref="O1163:O1226" si="336">O1162</f>
        <v>-0.16400000000000001</v>
      </c>
      <c r="P1163" s="32"/>
      <c r="Q1163" s="42"/>
      <c r="R1163" s="32"/>
      <c r="S1163" s="20"/>
    </row>
    <row r="1164" spans="1:19">
      <c r="A1164" s="10">
        <f>Weekly!B1164</f>
        <v>1972.2683085263682</v>
      </c>
      <c r="B1164" s="1">
        <f>Weekly!C1164</f>
        <v>109.62</v>
      </c>
      <c r="C1164" s="6"/>
      <c r="D1164" s="14"/>
      <c r="F1164" s="23">
        <f t="shared" si="332"/>
        <v>1979.7948144490174</v>
      </c>
      <c r="G1164" s="23">
        <f t="shared" si="333"/>
        <v>1979.8079114104678</v>
      </c>
      <c r="H1164" s="23">
        <f t="shared" si="334"/>
        <v>101.08499999999999</v>
      </c>
      <c r="I1164" s="23">
        <f t="shared" si="328"/>
        <v>102.69499999999999</v>
      </c>
      <c r="J1164" s="23">
        <f t="shared" si="329"/>
        <v>105.50111111111111</v>
      </c>
      <c r="K1164" s="23">
        <f t="shared" si="330"/>
        <v>-2.6597929458352265</v>
      </c>
      <c r="L1164" s="54">
        <f t="shared" si="335"/>
        <v>-4.1858432243999655</v>
      </c>
      <c r="M1164" s="24"/>
      <c r="N1164" s="32">
        <f t="shared" si="331"/>
        <v>-0.86215926689750289</v>
      </c>
      <c r="O1164" s="32">
        <f t="shared" si="336"/>
        <v>-0.16400000000000001</v>
      </c>
      <c r="P1164" s="32"/>
      <c r="Q1164" s="42"/>
      <c r="R1164" s="32"/>
      <c r="S1164" s="20"/>
    </row>
    <row r="1165" spans="1:19">
      <c r="A1165" s="10">
        <f>Weekly!B1165</f>
        <v>1972.2874734818781</v>
      </c>
      <c r="B1165" s="1">
        <f>Weekly!C1165</f>
        <v>109.84</v>
      </c>
      <c r="C1165" s="6"/>
      <c r="D1165" s="14"/>
      <c r="F1165" s="23">
        <f t="shared" si="332"/>
        <v>1979.821008371918</v>
      </c>
      <c r="G1165" s="23">
        <f t="shared" si="333"/>
        <v>1979.8341053333684</v>
      </c>
      <c r="H1165" s="23">
        <f t="shared" si="334"/>
        <v>102.51</v>
      </c>
      <c r="I1165" s="23">
        <f t="shared" si="328"/>
        <v>101.70166666666667</v>
      </c>
      <c r="J1165" s="23">
        <f t="shared" si="329"/>
        <v>105.36333333333333</v>
      </c>
      <c r="K1165" s="23">
        <f t="shared" si="330"/>
        <v>-3.4752760289790796</v>
      </c>
      <c r="L1165" s="54">
        <f t="shared" si="335"/>
        <v>-2.7080894681894341</v>
      </c>
      <c r="M1165" s="24"/>
      <c r="N1165" s="32">
        <f t="shared" si="331"/>
        <v>-0.98611252292470064</v>
      </c>
      <c r="O1165" s="32">
        <f t="shared" si="336"/>
        <v>-0.16400000000000001</v>
      </c>
      <c r="P1165" s="32"/>
      <c r="Q1165" s="42"/>
      <c r="R1165" s="32"/>
      <c r="S1165" s="20"/>
    </row>
    <row r="1166" spans="1:19">
      <c r="A1166" s="10">
        <f>Weekly!B1166</f>
        <v>1972.3066384373881</v>
      </c>
      <c r="B1166" s="1">
        <f>Weekly!C1166</f>
        <v>108.89</v>
      </c>
      <c r="C1166" s="6"/>
      <c r="D1166" s="14"/>
      <c r="F1166" s="23">
        <f t="shared" si="332"/>
        <v>1979.8472022948185</v>
      </c>
      <c r="G1166" s="23">
        <f t="shared" si="333"/>
        <v>1979.8602992562689</v>
      </c>
      <c r="H1166" s="23">
        <f t="shared" si="334"/>
        <v>101.51</v>
      </c>
      <c r="I1166" s="23">
        <f t="shared" si="328"/>
        <v>102.75</v>
      </c>
      <c r="J1166" s="23">
        <f t="shared" si="329"/>
        <v>105.11722222222221</v>
      </c>
      <c r="K1166" s="23">
        <f t="shared" si="330"/>
        <v>-2.2519832356469704</v>
      </c>
      <c r="L1166" s="54">
        <f t="shared" si="335"/>
        <v>-3.4316186691048411</v>
      </c>
      <c r="M1166" s="24"/>
      <c r="N1166" s="32">
        <f t="shared" si="331"/>
        <v>-0.64865277005898059</v>
      </c>
      <c r="O1166" s="32">
        <f t="shared" si="336"/>
        <v>-0.16400000000000001</v>
      </c>
      <c r="P1166" s="32"/>
      <c r="Q1166" s="42"/>
      <c r="R1166" s="32"/>
      <c r="S1166" s="20"/>
    </row>
    <row r="1167" spans="1:19">
      <c r="A1167" s="10">
        <f>Weekly!B1167</f>
        <v>1972.325803392898</v>
      </c>
      <c r="B1167" s="1">
        <f>Weekly!C1167</f>
        <v>107.67</v>
      </c>
      <c r="C1167" s="6"/>
      <c r="D1167" s="14"/>
      <c r="F1167" s="23">
        <f t="shared" si="332"/>
        <v>1979.8733962177191</v>
      </c>
      <c r="G1167" s="23">
        <f t="shared" si="333"/>
        <v>1979.8864931791695</v>
      </c>
      <c r="H1167" s="23">
        <f t="shared" si="334"/>
        <v>104.23</v>
      </c>
      <c r="I1167" s="23">
        <f t="shared" si="328"/>
        <v>103.96666666666665</v>
      </c>
      <c r="J1167" s="23">
        <f t="shared" si="329"/>
        <v>104.84444444444443</v>
      </c>
      <c r="K1167" s="23">
        <f t="shared" si="330"/>
        <v>-0.83721916066129554</v>
      </c>
      <c r="L1167" s="54">
        <f t="shared" si="335"/>
        <v>-0.58605341246289466</v>
      </c>
      <c r="M1167" s="24"/>
      <c r="N1167" s="32">
        <f t="shared" si="331"/>
        <v>-7.681177112302106E-3</v>
      </c>
      <c r="O1167" s="32">
        <f t="shared" si="336"/>
        <v>-0.16400000000000001</v>
      </c>
      <c r="P1167" s="32"/>
      <c r="Q1167" s="42"/>
      <c r="R1167" s="32"/>
      <c r="S1167" s="20"/>
    </row>
    <row r="1168" spans="1:19">
      <c r="A1168" s="10">
        <f>Weekly!B1168</f>
        <v>1972.344968348408</v>
      </c>
      <c r="B1168" s="1">
        <f>Weekly!C1168</f>
        <v>106.63</v>
      </c>
      <c r="C1168" s="6"/>
      <c r="D1168" s="14"/>
      <c r="F1168" s="23">
        <f t="shared" si="332"/>
        <v>1979.8995901406197</v>
      </c>
      <c r="G1168" s="23">
        <f t="shared" si="333"/>
        <v>1979.9126871020701</v>
      </c>
      <c r="H1168" s="23">
        <f t="shared" si="334"/>
        <v>106.16</v>
      </c>
      <c r="I1168" s="23">
        <f t="shared" si="328"/>
        <v>105.96999999999998</v>
      </c>
      <c r="J1168" s="23">
        <f t="shared" si="329"/>
        <v>105.25888888888889</v>
      </c>
      <c r="K1168" s="23">
        <f t="shared" si="330"/>
        <v>0.6755829541975622</v>
      </c>
      <c r="L1168" s="54">
        <f t="shared" si="335"/>
        <v>0.85609027477224764</v>
      </c>
      <c r="M1168" s="24"/>
      <c r="N1168" s="32">
        <f t="shared" si="331"/>
        <v>0.63688452397188355</v>
      </c>
      <c r="O1168" s="32">
        <f t="shared" si="336"/>
        <v>-0.16400000000000001</v>
      </c>
      <c r="P1168" s="32"/>
      <c r="Q1168" s="42"/>
      <c r="R1168" s="32"/>
      <c r="S1168" s="20"/>
    </row>
    <row r="1169" spans="1:19">
      <c r="A1169" s="10">
        <f>Weekly!B1169</f>
        <v>1972.3641333039179</v>
      </c>
      <c r="B1169" s="1">
        <f>Weekly!C1169</f>
        <v>106.38</v>
      </c>
      <c r="C1169" s="6"/>
      <c r="D1169" s="14"/>
      <c r="F1169" s="23">
        <f t="shared" si="332"/>
        <v>1979.9257840635203</v>
      </c>
      <c r="G1169" s="23">
        <f t="shared" si="333"/>
        <v>1979.9388810249707</v>
      </c>
      <c r="H1169" s="23">
        <f t="shared" si="334"/>
        <v>107.52</v>
      </c>
      <c r="I1169" s="23">
        <f t="shared" si="328"/>
        <v>107.31166666666667</v>
      </c>
      <c r="J1169" s="23">
        <f t="shared" si="329"/>
        <v>106.36833333333334</v>
      </c>
      <c r="K1169" s="23">
        <f t="shared" si="330"/>
        <v>0.88685542376334414</v>
      </c>
      <c r="L1169" s="54">
        <f t="shared" si="335"/>
        <v>1.0827157205308469</v>
      </c>
      <c r="M1169" s="24"/>
      <c r="N1169" s="32">
        <f t="shared" si="331"/>
        <v>0.98344487810882242</v>
      </c>
      <c r="O1169" s="32">
        <f t="shared" si="336"/>
        <v>-0.16400000000000001</v>
      </c>
      <c r="P1169" s="32"/>
      <c r="Q1169" s="42"/>
      <c r="R1169" s="32"/>
      <c r="S1169" s="20"/>
    </row>
    <row r="1170" spans="1:19">
      <c r="A1170" s="10">
        <f>Weekly!B1170</f>
        <v>1972.3832982594279</v>
      </c>
      <c r="B1170" s="1">
        <f>Weekly!C1170</f>
        <v>108.98</v>
      </c>
      <c r="C1170" s="6"/>
      <c r="D1170" s="14"/>
      <c r="F1170" s="23">
        <f t="shared" si="332"/>
        <v>1979.9519779864208</v>
      </c>
      <c r="G1170" s="52">
        <f t="shared" si="333"/>
        <v>1979.9650749478712</v>
      </c>
      <c r="H1170" s="23">
        <f t="shared" si="334"/>
        <v>108.255</v>
      </c>
      <c r="I1170" s="23">
        <f t="shared" si="328"/>
        <v>107.87166666666667</v>
      </c>
      <c r="J1170" s="23">
        <f t="shared" si="329"/>
        <v>107.60166666666667</v>
      </c>
      <c r="K1170" s="23">
        <f t="shared" si="330"/>
        <v>0.25092548132772396</v>
      </c>
      <c r="L1170" s="54">
        <f t="shared" si="335"/>
        <v>0.6071777079041496</v>
      </c>
      <c r="M1170" s="24"/>
      <c r="N1170" s="32">
        <f t="shared" si="331"/>
        <v>0.86984044400975313</v>
      </c>
      <c r="O1170" s="32">
        <f t="shared" si="336"/>
        <v>-0.16400000000000001</v>
      </c>
      <c r="P1170" s="32"/>
      <c r="Q1170" s="42"/>
      <c r="R1170" s="32"/>
      <c r="S1170" s="20"/>
    </row>
    <row r="1171" spans="1:19">
      <c r="A1171" s="10">
        <f>Weekly!B1171</f>
        <v>1972.4024632149378</v>
      </c>
      <c r="B1171" s="1">
        <f>Weekly!C1171</f>
        <v>110.66</v>
      </c>
      <c r="C1171" s="6"/>
      <c r="D1171" s="14"/>
      <c r="F1171" s="23">
        <f t="shared" si="332"/>
        <v>1979.9781719093214</v>
      </c>
      <c r="G1171" s="52">
        <f t="shared" si="333"/>
        <v>1979.9912688707718</v>
      </c>
      <c r="H1171" s="23">
        <f t="shared" si="334"/>
        <v>107.84</v>
      </c>
      <c r="I1171" s="23">
        <f t="shared" si="328"/>
        <v>108.105</v>
      </c>
      <c r="J1171" s="23">
        <f t="shared" si="329"/>
        <v>109.27111111111111</v>
      </c>
      <c r="K1171" s="23">
        <f t="shared" si="330"/>
        <v>-1.0671723745220851</v>
      </c>
      <c r="L1171" s="47">
        <f t="shared" si="335"/>
        <v>-1.309688440575929</v>
      </c>
      <c r="M1171" s="24"/>
      <c r="N1171" s="32">
        <f t="shared" si="331"/>
        <v>0.34922799896177087</v>
      </c>
      <c r="O1171" s="32">
        <f t="shared" si="336"/>
        <v>-0.16400000000000001</v>
      </c>
      <c r="P1171" s="32"/>
      <c r="Q1171" s="42"/>
      <c r="R1171" s="32"/>
      <c r="S1171" s="20"/>
    </row>
    <row r="1172" spans="1:19">
      <c r="A1172" s="10">
        <f>Weekly!B1172</f>
        <v>1972.4216281704478</v>
      </c>
      <c r="B1172" s="1">
        <f>Weekly!C1172</f>
        <v>109.73</v>
      </c>
      <c r="C1172" s="6"/>
      <c r="D1172" s="14"/>
      <c r="F1172" s="23">
        <f t="shared" si="332"/>
        <v>1980.004365832222</v>
      </c>
      <c r="G1172" s="23">
        <f t="shared" si="333"/>
        <v>1980.0174627936724</v>
      </c>
      <c r="H1172" s="23">
        <f t="shared" si="334"/>
        <v>108.22</v>
      </c>
      <c r="I1172" s="23">
        <f t="shared" si="328"/>
        <v>109.04333333333334</v>
      </c>
      <c r="J1172" s="23">
        <f t="shared" si="329"/>
        <v>110.51333333333334</v>
      </c>
      <c r="K1172" s="23">
        <f t="shared" si="330"/>
        <v>-1.3301562405742873</v>
      </c>
      <c r="L1172" s="47">
        <f t="shared" si="335"/>
        <v>-2.0751643843880063</v>
      </c>
      <c r="M1172" s="24"/>
      <c r="N1172" s="32">
        <f t="shared" si="331"/>
        <v>-0.33479210803601567</v>
      </c>
      <c r="O1172" s="32">
        <f t="shared" si="336"/>
        <v>-0.16400000000000001</v>
      </c>
      <c r="P1172" s="32"/>
      <c r="Q1172" s="42"/>
      <c r="R1172" s="32"/>
      <c r="S1172" s="20"/>
    </row>
    <row r="1173" spans="1:19">
      <c r="A1173" s="10">
        <f>Weekly!B1173</f>
        <v>1972.4407931259577</v>
      </c>
      <c r="B1173" s="1">
        <f>Weekly!C1173</f>
        <v>106.86</v>
      </c>
      <c r="C1173" s="6"/>
      <c r="D1173" s="14"/>
      <c r="F1173" s="23">
        <f t="shared" si="332"/>
        <v>1980.0305597551226</v>
      </c>
      <c r="G1173" s="23">
        <f t="shared" si="333"/>
        <v>1980.043656716573</v>
      </c>
      <c r="H1173" s="23">
        <f t="shared" si="334"/>
        <v>111.07</v>
      </c>
      <c r="I1173" s="23">
        <f t="shared" si="328"/>
        <v>110.96666666666665</v>
      </c>
      <c r="J1173" s="23">
        <f t="shared" si="329"/>
        <v>111.49999999999999</v>
      </c>
      <c r="K1173" s="23">
        <f t="shared" si="330"/>
        <v>-0.47832585949177941</v>
      </c>
      <c r="L1173" s="47">
        <f t="shared" si="335"/>
        <v>-0.38565022421523931</v>
      </c>
      <c r="M1173" s="24"/>
      <c r="N1173" s="32">
        <f t="shared" si="331"/>
        <v>-0.86215926688510847</v>
      </c>
      <c r="O1173" s="32">
        <f t="shared" si="336"/>
        <v>-0.16400000000000001</v>
      </c>
      <c r="P1173" s="32"/>
      <c r="Q1173" s="42"/>
      <c r="R1173" s="32"/>
      <c r="S1173" s="20"/>
    </row>
    <row r="1174" spans="1:19">
      <c r="A1174" s="10">
        <f>Weekly!B1174</f>
        <v>1972.4599580814677</v>
      </c>
      <c r="B1174" s="1">
        <f>Weekly!C1174</f>
        <v>108.36</v>
      </c>
      <c r="C1174" s="6"/>
      <c r="D1174" s="14"/>
      <c r="F1174" s="23">
        <f t="shared" si="332"/>
        <v>1980.0567536780231</v>
      </c>
      <c r="G1174" s="23">
        <f t="shared" si="333"/>
        <v>1980.0698506394735</v>
      </c>
      <c r="H1174" s="23">
        <f t="shared" si="334"/>
        <v>113.61</v>
      </c>
      <c r="I1174" s="23">
        <f t="shared" si="328"/>
        <v>113.73833333333334</v>
      </c>
      <c r="J1174" s="23">
        <f t="shared" si="329"/>
        <v>111.80666666666666</v>
      </c>
      <c r="K1174" s="23">
        <f t="shared" si="330"/>
        <v>1.7276846938167223</v>
      </c>
      <c r="L1174" s="47">
        <f t="shared" si="335"/>
        <v>1.6129032258064502</v>
      </c>
      <c r="M1174" s="24"/>
      <c r="N1174" s="32">
        <f t="shared" si="331"/>
        <v>-0.98611252292874474</v>
      </c>
      <c r="O1174" s="32">
        <f t="shared" si="336"/>
        <v>-0.16400000000000001</v>
      </c>
      <c r="P1174" s="32"/>
      <c r="Q1174" s="42"/>
      <c r="R1174" s="32"/>
      <c r="S1174" s="20"/>
    </row>
    <row r="1175" spans="1:19">
      <c r="A1175" s="10">
        <f>Weekly!B1175</f>
        <v>1972.4791230369776</v>
      </c>
      <c r="B1175" s="1">
        <f>Weekly!C1175</f>
        <v>108.27</v>
      </c>
      <c r="C1175" s="6"/>
      <c r="D1175" s="14"/>
      <c r="F1175" s="23">
        <f t="shared" si="332"/>
        <v>1980.0829476009237</v>
      </c>
      <c r="G1175" s="23">
        <f t="shared" si="333"/>
        <v>1980.0960445623741</v>
      </c>
      <c r="H1175" s="23">
        <f t="shared" si="334"/>
        <v>116.535</v>
      </c>
      <c r="I1175" s="23">
        <f t="shared" si="328"/>
        <v>115.18499999999999</v>
      </c>
      <c r="J1175" s="23">
        <f t="shared" si="329"/>
        <v>111.49277777777777</v>
      </c>
      <c r="K1175" s="23">
        <f t="shared" si="330"/>
        <v>3.3116245696034108</v>
      </c>
      <c r="L1175" s="47">
        <f t="shared" si="335"/>
        <v>4.5224653315860008</v>
      </c>
      <c r="M1175" s="24"/>
      <c r="N1175" s="32">
        <f t="shared" si="331"/>
        <v>-0.64865277007751343</v>
      </c>
      <c r="O1175" s="32">
        <f t="shared" si="336"/>
        <v>-0.16400000000000001</v>
      </c>
      <c r="P1175" s="32"/>
      <c r="Q1175" s="42"/>
      <c r="R1175" s="32"/>
      <c r="S1175" s="20"/>
    </row>
    <row r="1176" spans="1:19">
      <c r="A1176" s="10">
        <f>Weekly!B1176</f>
        <v>1972.4982879924876</v>
      </c>
      <c r="B1176" s="1">
        <f>Weekly!C1176</f>
        <v>107.14</v>
      </c>
      <c r="C1176" s="6"/>
      <c r="D1176" s="14"/>
      <c r="F1176" s="23">
        <f t="shared" si="332"/>
        <v>1980.1091415238243</v>
      </c>
      <c r="G1176" s="23">
        <f t="shared" si="333"/>
        <v>1980.1222384852747</v>
      </c>
      <c r="H1176" s="23">
        <f t="shared" si="334"/>
        <v>115.41</v>
      </c>
      <c r="I1176" s="23">
        <f t="shared" si="328"/>
        <v>115.66166666666668</v>
      </c>
      <c r="J1176" s="23">
        <f t="shared" si="329"/>
        <v>110.8783333333333</v>
      </c>
      <c r="K1176" s="23">
        <f t="shared" si="330"/>
        <v>4.3140379094202652</v>
      </c>
      <c r="L1176" s="47">
        <f t="shared" si="335"/>
        <v>4.0870623957190544</v>
      </c>
      <c r="M1176" s="24"/>
      <c r="N1176" s="32">
        <f t="shared" si="331"/>
        <v>-7.6811771366519319E-3</v>
      </c>
      <c r="O1176" s="32">
        <f t="shared" si="336"/>
        <v>-0.16400000000000001</v>
      </c>
      <c r="P1176" s="32"/>
      <c r="Q1176" s="42"/>
      <c r="R1176" s="32"/>
      <c r="S1176" s="20"/>
    </row>
    <row r="1177" spans="1:19">
      <c r="A1177" s="10">
        <f>Weekly!B1177</f>
        <v>1972.5174529479975</v>
      </c>
      <c r="B1177" s="1">
        <f>Weekly!C1177</f>
        <v>108.69</v>
      </c>
      <c r="C1177" s="6"/>
      <c r="D1177" s="14"/>
      <c r="F1177" s="23">
        <f t="shared" si="332"/>
        <v>1980.1353354467249</v>
      </c>
      <c r="G1177" s="23">
        <f t="shared" si="333"/>
        <v>1980.1484324081753</v>
      </c>
      <c r="H1177" s="23">
        <f t="shared" si="334"/>
        <v>115.04</v>
      </c>
      <c r="I1177" s="23">
        <f t="shared" si="328"/>
        <v>113.57666666666667</v>
      </c>
      <c r="J1177" s="23">
        <f t="shared" si="329"/>
        <v>110.12222222222221</v>
      </c>
      <c r="K1177" s="23">
        <f t="shared" si="330"/>
        <v>3.1369185753203688</v>
      </c>
      <c r="L1177" s="47">
        <f t="shared" si="335"/>
        <v>4.4657451316719055</v>
      </c>
      <c r="M1177" s="24"/>
      <c r="N1177" s="32">
        <f t="shared" si="331"/>
        <v>0.63688452395311035</v>
      </c>
      <c r="O1177" s="32">
        <f t="shared" si="336"/>
        <v>-0.16400000000000001</v>
      </c>
      <c r="P1177" s="32"/>
      <c r="Q1177" s="42"/>
      <c r="R1177" s="32"/>
      <c r="S1177" s="20"/>
    </row>
    <row r="1178" spans="1:19">
      <c r="A1178" s="10">
        <f>Weekly!B1178</f>
        <v>1972.5366179035075</v>
      </c>
      <c r="B1178" s="1">
        <f>Weekly!C1178</f>
        <v>106.8</v>
      </c>
      <c r="C1178" s="6"/>
      <c r="D1178" s="14"/>
      <c r="F1178" s="23">
        <f t="shared" si="332"/>
        <v>1980.1615293696254</v>
      </c>
      <c r="G1178" s="23">
        <f t="shared" si="333"/>
        <v>1980.1746263310758</v>
      </c>
      <c r="H1178" s="23">
        <f t="shared" si="334"/>
        <v>110.28</v>
      </c>
      <c r="I1178" s="23">
        <f t="shared" si="328"/>
        <v>110.25</v>
      </c>
      <c r="J1178" s="23">
        <f t="shared" si="329"/>
        <v>109.31333333333333</v>
      </c>
      <c r="K1178" s="23">
        <f t="shared" si="330"/>
        <v>0.8568640604988742</v>
      </c>
      <c r="L1178" s="47">
        <f t="shared" si="335"/>
        <v>0.88430810514119607</v>
      </c>
      <c r="M1178" s="24"/>
      <c r="N1178" s="32">
        <f t="shared" si="331"/>
        <v>0.98344487810440984</v>
      </c>
      <c r="O1178" s="32">
        <f t="shared" si="336"/>
        <v>-0.16400000000000001</v>
      </c>
      <c r="P1178" s="32"/>
      <c r="Q1178" s="42"/>
      <c r="R1178" s="32"/>
      <c r="S1178" s="20"/>
    </row>
    <row r="1179" spans="1:19">
      <c r="A1179" s="10">
        <f>Weekly!B1179</f>
        <v>1972.5557828590174</v>
      </c>
      <c r="B1179" s="1">
        <f>Weekly!C1179</f>
        <v>106.66</v>
      </c>
      <c r="C1179" s="6"/>
      <c r="D1179" s="14"/>
      <c r="F1179" s="23">
        <f t="shared" si="332"/>
        <v>1980.187723292526</v>
      </c>
      <c r="G1179" s="23">
        <f t="shared" si="333"/>
        <v>1980.2008202539764</v>
      </c>
      <c r="H1179" s="23">
        <f t="shared" si="334"/>
        <v>105.43</v>
      </c>
      <c r="I1179" s="23">
        <f t="shared" si="328"/>
        <v>106.00666666666666</v>
      </c>
      <c r="J1179" s="23">
        <f t="shared" si="329"/>
        <v>108.11833333333331</v>
      </c>
      <c r="K1179" s="23">
        <f t="shared" si="330"/>
        <v>-1.9531069353023511</v>
      </c>
      <c r="L1179" s="47">
        <f t="shared" si="335"/>
        <v>-2.486473154414115</v>
      </c>
      <c r="M1179" s="24"/>
      <c r="N1179" s="32">
        <f t="shared" si="331"/>
        <v>0.86984044402176608</v>
      </c>
      <c r="O1179" s="32">
        <f t="shared" si="336"/>
        <v>-0.16400000000000001</v>
      </c>
      <c r="P1179" s="32"/>
      <c r="Q1179" s="42"/>
      <c r="R1179" s="32"/>
      <c r="S1179" s="20"/>
    </row>
    <row r="1180" spans="1:19">
      <c r="A1180" s="10">
        <f>Weekly!B1180</f>
        <v>1972.5749478145274</v>
      </c>
      <c r="B1180" s="1">
        <f>Weekly!C1180</f>
        <v>107.38</v>
      </c>
      <c r="C1180" s="6"/>
      <c r="D1180" s="14"/>
      <c r="F1180" s="23">
        <f t="shared" si="332"/>
        <v>1980.2139172154266</v>
      </c>
      <c r="G1180" s="23">
        <f t="shared" si="333"/>
        <v>1980.227014176877</v>
      </c>
      <c r="H1180" s="23">
        <f t="shared" si="334"/>
        <v>102.31</v>
      </c>
      <c r="I1180" s="23">
        <f t="shared" si="328"/>
        <v>103.05166666666668</v>
      </c>
      <c r="J1180" s="23">
        <f t="shared" si="329"/>
        <v>106.90111111111111</v>
      </c>
      <c r="K1180" s="23">
        <f t="shared" si="330"/>
        <v>-3.6009396015008521</v>
      </c>
      <c r="L1180" s="47">
        <f t="shared" si="335"/>
        <v>-4.2947272141439115</v>
      </c>
      <c r="M1180" s="24"/>
      <c r="N1180" s="32">
        <f t="shared" si="331"/>
        <v>0.34922799898458828</v>
      </c>
      <c r="O1180" s="32">
        <f t="shared" si="336"/>
        <v>-0.16400000000000001</v>
      </c>
      <c r="P1180" s="32"/>
      <c r="Q1180" s="42"/>
      <c r="R1180" s="32"/>
      <c r="S1180" s="20"/>
    </row>
    <row r="1181" spans="1:19">
      <c r="A1181" s="10">
        <f>Weekly!B1181</f>
        <v>1972.5941127700373</v>
      </c>
      <c r="B1181" s="1">
        <f>Weekly!C1181</f>
        <v>110.43</v>
      </c>
      <c r="C1181" s="6"/>
      <c r="D1181" s="14"/>
      <c r="F1181" s="23">
        <f t="shared" si="332"/>
        <v>1980.2401111383272</v>
      </c>
      <c r="G1181" s="23">
        <f t="shared" si="333"/>
        <v>1980.2532080997776</v>
      </c>
      <c r="H1181" s="23">
        <f t="shared" si="334"/>
        <v>101.41500000000001</v>
      </c>
      <c r="I1181" s="23">
        <f t="shared" si="328"/>
        <v>102.50500000000001</v>
      </c>
      <c r="J1181" s="23">
        <f t="shared" si="329"/>
        <v>105.71333333333334</v>
      </c>
      <c r="K1181" s="23">
        <f t="shared" si="330"/>
        <v>-3.0349372516869422</v>
      </c>
      <c r="L1181" s="47">
        <f t="shared" si="335"/>
        <v>-4.066027621870461</v>
      </c>
      <c r="M1181" s="24"/>
      <c r="N1181" s="32">
        <f t="shared" si="331"/>
        <v>-0.33479210801307036</v>
      </c>
      <c r="O1181" s="32">
        <f t="shared" si="336"/>
        <v>-0.16400000000000001</v>
      </c>
      <c r="P1181" s="32"/>
      <c r="Q1181" s="42"/>
      <c r="R1181" s="32"/>
      <c r="S1181" s="20"/>
    </row>
    <row r="1182" spans="1:19">
      <c r="A1182" s="10">
        <f>Weekly!B1182</f>
        <v>1972.6132777255473</v>
      </c>
      <c r="B1182" s="1">
        <f>Weekly!C1182</f>
        <v>111.95</v>
      </c>
      <c r="C1182" s="6"/>
      <c r="D1182" s="14"/>
      <c r="F1182" s="23">
        <f t="shared" si="332"/>
        <v>1980.2663050612277</v>
      </c>
      <c r="G1182" s="23">
        <f t="shared" si="333"/>
        <v>1980.2794020226781</v>
      </c>
      <c r="H1182" s="23">
        <f t="shared" si="334"/>
        <v>103.79</v>
      </c>
      <c r="I1182" s="23">
        <f t="shared" si="328"/>
        <v>102.68666666666667</v>
      </c>
      <c r="J1182" s="23">
        <f t="shared" si="329"/>
        <v>105.04055555555557</v>
      </c>
      <c r="K1182" s="23">
        <f t="shared" si="330"/>
        <v>-2.2409333960957012</v>
      </c>
      <c r="L1182" s="47">
        <f t="shared" si="335"/>
        <v>-1.1905454506989432</v>
      </c>
      <c r="M1182" s="24"/>
      <c r="N1182" s="32">
        <f t="shared" si="331"/>
        <v>-0.86215926687277156</v>
      </c>
      <c r="O1182" s="32">
        <f t="shared" si="336"/>
        <v>-0.16400000000000001</v>
      </c>
      <c r="P1182" s="32"/>
      <c r="Q1182" s="42"/>
      <c r="R1182" s="32"/>
      <c r="S1182" s="20"/>
    </row>
    <row r="1183" spans="1:19">
      <c r="A1183" s="10">
        <f>Weekly!B1183</f>
        <v>1972.6324426810572</v>
      </c>
      <c r="B1183" s="1">
        <f>Weekly!C1183</f>
        <v>111.76</v>
      </c>
      <c r="C1183" s="6"/>
      <c r="D1183" s="14"/>
      <c r="F1183" s="23">
        <f t="shared" si="332"/>
        <v>1980.2924989841283</v>
      </c>
      <c r="G1183" s="23">
        <f t="shared" si="333"/>
        <v>1980.3055959455787</v>
      </c>
      <c r="H1183" s="23">
        <f t="shared" si="334"/>
        <v>102.85499999999999</v>
      </c>
      <c r="I1183" s="23">
        <f t="shared" ref="I1183:I1246" si="337">AVERAGE(H1182:H1184)</f>
        <v>104.07499999999999</v>
      </c>
      <c r="J1183" s="23">
        <f t="shared" ref="J1183:J1246" si="338">AVERAGE(H1179:H1187)</f>
        <v>105.14722222222224</v>
      </c>
      <c r="K1183" s="23">
        <f t="shared" ref="K1183:K1246" si="339">100*((I1183/J1183)-1)</f>
        <v>-1.01973423506726</v>
      </c>
      <c r="L1183" s="47">
        <f t="shared" si="335"/>
        <v>-2.1800121522732918</v>
      </c>
      <c r="M1183" s="24"/>
      <c r="N1183" s="32">
        <f t="shared" si="331"/>
        <v>-0.98611252293280771</v>
      </c>
      <c r="O1183" s="32">
        <f t="shared" si="336"/>
        <v>-0.16400000000000001</v>
      </c>
      <c r="P1183" s="32"/>
      <c r="Q1183" s="42"/>
      <c r="R1183" s="32"/>
      <c r="S1183" s="20"/>
    </row>
    <row r="1184" spans="1:19">
      <c r="A1184" s="10">
        <f>Weekly!B1184</f>
        <v>1972.6516076365672</v>
      </c>
      <c r="B1184" s="1">
        <f>Weekly!C1184</f>
        <v>110.67</v>
      </c>
      <c r="C1184" s="6"/>
      <c r="D1184" s="14"/>
      <c r="F1184" s="23">
        <f t="shared" si="332"/>
        <v>1980.3186929070289</v>
      </c>
      <c r="G1184" s="23">
        <f t="shared" si="333"/>
        <v>1980.3317898684793</v>
      </c>
      <c r="H1184" s="23">
        <f t="shared" si="334"/>
        <v>105.58</v>
      </c>
      <c r="I1184" s="23">
        <f t="shared" si="337"/>
        <v>104.38499999999999</v>
      </c>
      <c r="J1184" s="23">
        <f t="shared" si="338"/>
        <v>106.01055555555557</v>
      </c>
      <c r="K1184" s="23">
        <f t="shared" si="339"/>
        <v>-1.533390280842073</v>
      </c>
      <c r="L1184" s="47">
        <f t="shared" si="335"/>
        <v>-0.40614404225995937</v>
      </c>
      <c r="M1184" s="24"/>
      <c r="N1184" s="32">
        <f t="shared" si="331"/>
        <v>-0.64865277009604627</v>
      </c>
      <c r="O1184" s="32">
        <f t="shared" si="336"/>
        <v>-0.16400000000000001</v>
      </c>
      <c r="P1184" s="32"/>
      <c r="Q1184" s="42"/>
      <c r="R1184" s="32"/>
      <c r="S1184" s="20"/>
    </row>
    <row r="1185" spans="1:19">
      <c r="A1185" s="10">
        <f>Weekly!B1185</f>
        <v>1972.6707725920771</v>
      </c>
      <c r="B1185" s="1">
        <f>Weekly!C1185</f>
        <v>111.51</v>
      </c>
      <c r="C1185" s="6"/>
      <c r="D1185" s="14"/>
      <c r="F1185" s="23">
        <f t="shared" si="332"/>
        <v>1980.3448868299295</v>
      </c>
      <c r="G1185" s="23">
        <f t="shared" si="333"/>
        <v>1980.3579837913799</v>
      </c>
      <c r="H1185" s="23">
        <f t="shared" si="334"/>
        <v>104.72</v>
      </c>
      <c r="I1185" s="23">
        <f t="shared" si="337"/>
        <v>106.42833333333334</v>
      </c>
      <c r="J1185" s="23">
        <f t="shared" si="338"/>
        <v>107.41333333333334</v>
      </c>
      <c r="K1185" s="23">
        <f t="shared" si="339"/>
        <v>-0.91701837140020226</v>
      </c>
      <c r="L1185" s="47">
        <f t="shared" si="335"/>
        <v>-2.5074478649453891</v>
      </c>
      <c r="M1185" s="24"/>
      <c r="N1185" s="32">
        <f t="shared" si="331"/>
        <v>-7.6811771611154413E-3</v>
      </c>
      <c r="O1185" s="32">
        <f t="shared" si="336"/>
        <v>-0.16400000000000001</v>
      </c>
      <c r="P1185" s="32"/>
      <c r="Q1185" s="42"/>
      <c r="R1185" s="32"/>
      <c r="S1185" s="20"/>
    </row>
    <row r="1186" spans="1:19">
      <c r="A1186" s="10">
        <f>Weekly!B1186</f>
        <v>1972.6899375475871</v>
      </c>
      <c r="B1186" s="1">
        <f>Weekly!C1186</f>
        <v>110.15</v>
      </c>
      <c r="C1186" s="6"/>
      <c r="D1186" s="14"/>
      <c r="F1186" s="23">
        <f t="shared" si="332"/>
        <v>1980.37108075283</v>
      </c>
      <c r="G1186" s="23">
        <f t="shared" si="333"/>
        <v>1980.3841777142804</v>
      </c>
      <c r="H1186" s="23">
        <f t="shared" si="334"/>
        <v>108.985</v>
      </c>
      <c r="I1186" s="23">
        <f t="shared" si="337"/>
        <v>108.315</v>
      </c>
      <c r="J1186" s="23">
        <f t="shared" si="338"/>
        <v>109.0338888888889</v>
      </c>
      <c r="K1186" s="23">
        <f t="shared" si="339"/>
        <v>-0.65932610146692827</v>
      </c>
      <c r="L1186" s="47">
        <f t="shared" si="335"/>
        <v>-4.4838251104406535E-2</v>
      </c>
      <c r="M1186" s="24"/>
      <c r="N1186" s="32">
        <f t="shared" si="331"/>
        <v>0.63688452393424944</v>
      </c>
      <c r="O1186" s="32">
        <f t="shared" si="336"/>
        <v>-0.16400000000000001</v>
      </c>
      <c r="P1186" s="32"/>
      <c r="Q1186" s="42"/>
      <c r="R1186" s="32"/>
      <c r="S1186" s="20"/>
    </row>
    <row r="1187" spans="1:19">
      <c r="A1187" s="10">
        <f>Weekly!B1187</f>
        <v>1972.709102503097</v>
      </c>
      <c r="B1187" s="1">
        <f>Weekly!C1187</f>
        <v>108.81</v>
      </c>
      <c r="C1187" s="6"/>
      <c r="D1187" s="14"/>
      <c r="F1187" s="23">
        <f t="shared" si="332"/>
        <v>1980.3972746757306</v>
      </c>
      <c r="G1187" s="23">
        <f t="shared" si="333"/>
        <v>1980.410371637181</v>
      </c>
      <c r="H1187" s="23">
        <f t="shared" si="334"/>
        <v>111.24</v>
      </c>
      <c r="I1187" s="23">
        <f t="shared" si="337"/>
        <v>111.14166666666667</v>
      </c>
      <c r="J1187" s="23">
        <f t="shared" si="338"/>
        <v>110.55277777777779</v>
      </c>
      <c r="K1187" s="23">
        <f t="shared" si="339"/>
        <v>0.53267670041958759</v>
      </c>
      <c r="L1187" s="47">
        <f t="shared" si="335"/>
        <v>0.62162365888589477</v>
      </c>
      <c r="M1187" s="24"/>
      <c r="N1187" s="32">
        <f t="shared" si="331"/>
        <v>0.98344487809997672</v>
      </c>
      <c r="O1187" s="32">
        <f t="shared" si="336"/>
        <v>-0.16400000000000001</v>
      </c>
      <c r="P1187" s="32"/>
      <c r="Q1187" s="42"/>
      <c r="R1187" s="32"/>
      <c r="S1187" s="20"/>
    </row>
    <row r="1188" spans="1:19">
      <c r="A1188" s="10">
        <f>Weekly!B1188</f>
        <v>1972.728267458607</v>
      </c>
      <c r="B1188" s="1">
        <f>Weekly!C1188</f>
        <v>108.52</v>
      </c>
      <c r="C1188" s="6"/>
      <c r="D1188" s="14"/>
      <c r="F1188" s="23">
        <f t="shared" si="332"/>
        <v>1980.4234685986312</v>
      </c>
      <c r="G1188" s="23">
        <f t="shared" si="333"/>
        <v>1980.4365655600816</v>
      </c>
      <c r="H1188" s="23">
        <f t="shared" si="334"/>
        <v>113.2</v>
      </c>
      <c r="I1188" s="23">
        <f t="shared" si="337"/>
        <v>113.125</v>
      </c>
      <c r="J1188" s="23">
        <f t="shared" si="338"/>
        <v>112.45111111111113</v>
      </c>
      <c r="K1188" s="23">
        <f t="shared" si="339"/>
        <v>0.5992727703890921</v>
      </c>
      <c r="L1188" s="47">
        <f t="shared" si="335"/>
        <v>0.66596842084458707</v>
      </c>
      <c r="M1188" s="24"/>
      <c r="N1188" s="32">
        <f t="shared" si="331"/>
        <v>0.86984044403377903</v>
      </c>
      <c r="O1188" s="32">
        <f t="shared" si="336"/>
        <v>-0.16400000000000001</v>
      </c>
      <c r="P1188" s="32"/>
      <c r="Q1188" s="42"/>
      <c r="R1188" s="32"/>
      <c r="S1188" s="20"/>
    </row>
    <row r="1189" spans="1:19">
      <c r="A1189" s="10">
        <f>Weekly!B1189</f>
        <v>1972.7474324141169</v>
      </c>
      <c r="B1189" s="1">
        <f>Weekly!C1189</f>
        <v>110.55</v>
      </c>
      <c r="C1189" s="6"/>
      <c r="D1189" s="14"/>
      <c r="F1189" s="23">
        <f t="shared" si="332"/>
        <v>1980.4496625215318</v>
      </c>
      <c r="G1189" s="23">
        <f t="shared" si="333"/>
        <v>1980.4627594829822</v>
      </c>
      <c r="H1189" s="23">
        <f t="shared" si="334"/>
        <v>114.935</v>
      </c>
      <c r="I1189" s="23">
        <f t="shared" si="337"/>
        <v>114.71166666666666</v>
      </c>
      <c r="J1189" s="23">
        <f t="shared" si="338"/>
        <v>114.14</v>
      </c>
      <c r="K1189" s="23">
        <f t="shared" si="339"/>
        <v>0.50084691314757901</v>
      </c>
      <c r="L1189" s="47">
        <f t="shared" si="335"/>
        <v>0.69651305414404341</v>
      </c>
      <c r="M1189" s="24"/>
      <c r="N1189" s="32">
        <f t="shared" si="331"/>
        <v>0.34922799900751217</v>
      </c>
      <c r="O1189" s="32">
        <f t="shared" si="336"/>
        <v>-0.16400000000000001</v>
      </c>
      <c r="P1189" s="32"/>
      <c r="Q1189" s="42"/>
      <c r="R1189" s="32"/>
      <c r="S1189" s="20"/>
    </row>
    <row r="1190" spans="1:19">
      <c r="A1190" s="10">
        <f>Weekly!B1190</f>
        <v>1972.7665973696269</v>
      </c>
      <c r="B1190" s="1">
        <f>Weekly!C1190</f>
        <v>109.62</v>
      </c>
      <c r="C1190" s="6"/>
      <c r="D1190" s="14"/>
      <c r="F1190" s="23">
        <f t="shared" si="332"/>
        <v>1980.4758564444323</v>
      </c>
      <c r="G1190" s="23">
        <f t="shared" si="333"/>
        <v>1980.4889534058827</v>
      </c>
      <c r="H1190" s="23">
        <f t="shared" si="334"/>
        <v>116</v>
      </c>
      <c r="I1190" s="23">
        <f t="shared" si="337"/>
        <v>116.13166666666666</v>
      </c>
      <c r="J1190" s="23">
        <f t="shared" si="338"/>
        <v>116.10555555555555</v>
      </c>
      <c r="K1190" s="23">
        <f t="shared" si="339"/>
        <v>2.2489114311685654E-2</v>
      </c>
      <c r="L1190" s="47">
        <f t="shared" si="335"/>
        <v>-9.0913440834483605E-2</v>
      </c>
      <c r="M1190" s="24"/>
      <c r="N1190" s="32">
        <f t="shared" si="331"/>
        <v>-0.33479210799001791</v>
      </c>
      <c r="O1190" s="32">
        <f t="shared" si="336"/>
        <v>-0.16400000000000001</v>
      </c>
      <c r="P1190" s="32"/>
      <c r="Q1190" s="42"/>
      <c r="R1190" s="32"/>
      <c r="S1190" s="20"/>
    </row>
    <row r="1191" spans="1:19">
      <c r="A1191" s="10">
        <f>Weekly!B1191</f>
        <v>1972.7857623251368</v>
      </c>
      <c r="B1191" s="1">
        <f>Weekly!C1191</f>
        <v>107.92</v>
      </c>
      <c r="C1191" s="6"/>
      <c r="D1191" s="14"/>
      <c r="F1191" s="23">
        <f t="shared" si="332"/>
        <v>1980.5020503673329</v>
      </c>
      <c r="G1191" s="23">
        <f t="shared" si="333"/>
        <v>1980.5151473287833</v>
      </c>
      <c r="H1191" s="23">
        <f t="shared" si="334"/>
        <v>117.46</v>
      </c>
      <c r="I1191" s="23">
        <f t="shared" si="337"/>
        <v>117.8</v>
      </c>
      <c r="J1191" s="23">
        <f t="shared" si="338"/>
        <v>117.96499999999999</v>
      </c>
      <c r="K1191" s="23">
        <f t="shared" si="339"/>
        <v>-0.13987199593098465</v>
      </c>
      <c r="L1191" s="47">
        <f t="shared" si="335"/>
        <v>-0.42809307845547151</v>
      </c>
      <c r="M1191" s="24"/>
      <c r="N1191" s="32">
        <f t="shared" si="331"/>
        <v>-0.86215926686037703</v>
      </c>
      <c r="O1191" s="32">
        <f t="shared" si="336"/>
        <v>-0.16400000000000001</v>
      </c>
      <c r="P1191" s="32"/>
      <c r="Q1191" s="42"/>
      <c r="R1191" s="32"/>
      <c r="S1191" s="20"/>
    </row>
    <row r="1192" spans="1:19">
      <c r="A1192" s="10">
        <f>Weekly!B1192</f>
        <v>1972.8049272806468</v>
      </c>
      <c r="B1192" s="1">
        <f>Weekly!C1192</f>
        <v>109.24</v>
      </c>
      <c r="C1192" s="6"/>
      <c r="D1192" s="14"/>
      <c r="F1192" s="23">
        <f t="shared" si="332"/>
        <v>1980.5282442902335</v>
      </c>
      <c r="G1192" s="23">
        <f t="shared" si="333"/>
        <v>1980.5413412516839</v>
      </c>
      <c r="H1192" s="23">
        <f t="shared" si="334"/>
        <v>119.94</v>
      </c>
      <c r="I1192" s="23">
        <f t="shared" si="337"/>
        <v>119.39333333333332</v>
      </c>
      <c r="J1192" s="23">
        <f t="shared" si="338"/>
        <v>119.60722222222222</v>
      </c>
      <c r="K1192" s="23">
        <f t="shared" si="339"/>
        <v>-0.17882606494405984</v>
      </c>
      <c r="L1192" s="47">
        <f t="shared" si="335"/>
        <v>0.27822548805580549</v>
      </c>
      <c r="M1192" s="24"/>
      <c r="N1192" s="32">
        <f t="shared" si="331"/>
        <v>-0.98611252293685181</v>
      </c>
      <c r="O1192" s="32">
        <f t="shared" si="336"/>
        <v>-0.16400000000000001</v>
      </c>
      <c r="P1192" s="32"/>
      <c r="Q1192" s="42"/>
      <c r="R1192" s="32"/>
      <c r="S1192" s="20"/>
    </row>
    <row r="1193" spans="1:19">
      <c r="A1193" s="10">
        <f>Weekly!B1193</f>
        <v>1972.8240922361567</v>
      </c>
      <c r="B1193" s="1">
        <f>Weekly!C1193</f>
        <v>110.62</v>
      </c>
      <c r="C1193" s="6"/>
      <c r="D1193" s="14"/>
      <c r="F1193" s="23">
        <f t="shared" si="332"/>
        <v>1980.5544382131341</v>
      </c>
      <c r="G1193" s="23">
        <f t="shared" si="333"/>
        <v>1980.5675351745845</v>
      </c>
      <c r="H1193" s="23">
        <f t="shared" si="334"/>
        <v>120.78</v>
      </c>
      <c r="I1193" s="23">
        <f t="shared" si="337"/>
        <v>121.04333333333334</v>
      </c>
      <c r="J1193" s="23">
        <f t="shared" si="338"/>
        <v>120.76611111111112</v>
      </c>
      <c r="K1193" s="23">
        <f t="shared" si="339"/>
        <v>0.22955299269937779</v>
      </c>
      <c r="L1193" s="47">
        <f t="shared" si="335"/>
        <v>1.150065093684649E-2</v>
      </c>
      <c r="M1193" s="24"/>
      <c r="N1193" s="32">
        <f t="shared" si="331"/>
        <v>-0.6486527701146656</v>
      </c>
      <c r="O1193" s="32">
        <f t="shared" si="336"/>
        <v>-0.16400000000000001</v>
      </c>
      <c r="P1193" s="32"/>
      <c r="Q1193" s="42"/>
      <c r="R1193" s="32"/>
      <c r="S1193" s="20"/>
    </row>
    <row r="1194" spans="1:19">
      <c r="A1194" s="10">
        <f>Weekly!B1194</f>
        <v>1972.8432571916667</v>
      </c>
      <c r="B1194" s="1">
        <f>Weekly!C1194</f>
        <v>114.22</v>
      </c>
      <c r="C1194" s="6"/>
      <c r="D1194" s="14"/>
      <c r="F1194" s="23">
        <f t="shared" si="332"/>
        <v>1980.5806321360346</v>
      </c>
      <c r="G1194" s="23">
        <f t="shared" si="333"/>
        <v>1980.593729097485</v>
      </c>
      <c r="H1194" s="23">
        <f t="shared" si="334"/>
        <v>122.41</v>
      </c>
      <c r="I1194" s="23">
        <f t="shared" si="337"/>
        <v>122.96999999999998</v>
      </c>
      <c r="J1194" s="23">
        <f t="shared" si="338"/>
        <v>121.94444444444444</v>
      </c>
      <c r="K1194" s="23">
        <f t="shared" si="339"/>
        <v>0.84100227790431248</v>
      </c>
      <c r="L1194" s="47">
        <f t="shared" si="335"/>
        <v>0.38177676537585192</v>
      </c>
      <c r="M1194" s="24"/>
      <c r="N1194" s="32">
        <f t="shared" si="331"/>
        <v>-7.6811771855789515E-3</v>
      </c>
      <c r="O1194" s="32">
        <f t="shared" si="336"/>
        <v>-0.16400000000000001</v>
      </c>
      <c r="P1194" s="32"/>
      <c r="Q1194" s="42"/>
      <c r="R1194" s="32"/>
      <c r="S1194" s="20"/>
    </row>
    <row r="1195" spans="1:19">
      <c r="A1195" s="10">
        <f>Weekly!B1195</f>
        <v>1972.8624221471766</v>
      </c>
      <c r="B1195" s="1">
        <f>Weekly!C1195</f>
        <v>113.73</v>
      </c>
      <c r="C1195" s="6"/>
      <c r="D1195" s="14"/>
      <c r="F1195" s="23">
        <f t="shared" si="332"/>
        <v>1980.6068260589352</v>
      </c>
      <c r="G1195" s="23">
        <f t="shared" si="333"/>
        <v>1980.6199230203856</v>
      </c>
      <c r="H1195" s="23">
        <f t="shared" si="334"/>
        <v>125.72</v>
      </c>
      <c r="I1195" s="23">
        <f t="shared" si="337"/>
        <v>124.71666666666665</v>
      </c>
      <c r="J1195" s="23">
        <f t="shared" si="338"/>
        <v>123.41666666666667</v>
      </c>
      <c r="K1195" s="23">
        <f t="shared" si="339"/>
        <v>1.0533423362592664</v>
      </c>
      <c r="L1195" s="47">
        <f t="shared" si="335"/>
        <v>1.8663065496286269</v>
      </c>
      <c r="M1195" s="24"/>
      <c r="N1195" s="32">
        <f t="shared" si="331"/>
        <v>0.63688452391538852</v>
      </c>
      <c r="O1195" s="32">
        <f t="shared" si="336"/>
        <v>-0.16400000000000001</v>
      </c>
      <c r="P1195" s="32"/>
      <c r="Q1195" s="42"/>
      <c r="R1195" s="32"/>
      <c r="S1195" s="20"/>
    </row>
    <row r="1196" spans="1:19">
      <c r="A1196" s="10">
        <f>Weekly!B1196</f>
        <v>1972.8815871026866</v>
      </c>
      <c r="B1196" s="1">
        <f>Weekly!C1196</f>
        <v>115.49</v>
      </c>
      <c r="C1196" s="6"/>
      <c r="D1196" s="14"/>
      <c r="F1196" s="23">
        <f t="shared" si="332"/>
        <v>1980.6330199818358</v>
      </c>
      <c r="G1196" s="23">
        <f t="shared" si="333"/>
        <v>1980.6461169432862</v>
      </c>
      <c r="H1196" s="23">
        <f t="shared" si="334"/>
        <v>126.02</v>
      </c>
      <c r="I1196" s="23">
        <f t="shared" si="337"/>
        <v>125.12333333333333</v>
      </c>
      <c r="J1196" s="23">
        <f t="shared" si="338"/>
        <v>124.57</v>
      </c>
      <c r="K1196" s="23">
        <f t="shared" si="339"/>
        <v>0.44419469642236198</v>
      </c>
      <c r="L1196" s="47">
        <f t="shared" si="335"/>
        <v>1.1640041743598006</v>
      </c>
      <c r="M1196" s="24"/>
      <c r="N1196" s="32">
        <f t="shared" si="331"/>
        <v>0.98344487809556425</v>
      </c>
      <c r="O1196" s="32">
        <f t="shared" si="336"/>
        <v>-0.16400000000000001</v>
      </c>
      <c r="P1196" s="32"/>
      <c r="Q1196" s="42"/>
      <c r="R1196" s="32"/>
      <c r="S1196" s="20"/>
    </row>
    <row r="1197" spans="1:19">
      <c r="A1197" s="10">
        <f>Weekly!B1197</f>
        <v>1972.9007520581965</v>
      </c>
      <c r="B1197" s="1">
        <f>Weekly!C1197</f>
        <v>117.27</v>
      </c>
      <c r="C1197" s="6"/>
      <c r="D1197" s="14"/>
      <c r="F1197" s="23">
        <f t="shared" si="332"/>
        <v>1980.6592139047364</v>
      </c>
      <c r="G1197" s="23">
        <f t="shared" si="333"/>
        <v>1980.6723108661868</v>
      </c>
      <c r="H1197" s="23">
        <f t="shared" si="334"/>
        <v>123.63</v>
      </c>
      <c r="I1197" s="23">
        <f t="shared" si="337"/>
        <v>125.06333333333333</v>
      </c>
      <c r="J1197" s="23">
        <f t="shared" si="338"/>
        <v>125.72</v>
      </c>
      <c r="K1197" s="23">
        <f t="shared" si="339"/>
        <v>-0.52232474281471708</v>
      </c>
      <c r="L1197" s="47">
        <f t="shared" si="335"/>
        <v>-1.6624244352529405</v>
      </c>
      <c r="M1197" s="24"/>
      <c r="N1197" s="32">
        <f t="shared" si="331"/>
        <v>0.86984044404584804</v>
      </c>
      <c r="O1197" s="32">
        <f t="shared" si="336"/>
        <v>-0.16400000000000001</v>
      </c>
      <c r="P1197" s="32"/>
      <c r="Q1197" s="42"/>
      <c r="R1197" s="32"/>
      <c r="S1197" s="20"/>
    </row>
    <row r="1198" spans="1:19">
      <c r="A1198" s="10">
        <f>Weekly!B1198</f>
        <v>1972.9199170137065</v>
      </c>
      <c r="B1198" s="1">
        <f>Weekly!C1198</f>
        <v>117.38</v>
      </c>
      <c r="C1198" s="6"/>
      <c r="D1198" s="14"/>
      <c r="F1198" s="23">
        <f t="shared" si="332"/>
        <v>1980.6854078276369</v>
      </c>
      <c r="G1198" s="23">
        <f t="shared" si="333"/>
        <v>1980.6985047890873</v>
      </c>
      <c r="H1198" s="23">
        <f t="shared" si="334"/>
        <v>125.54</v>
      </c>
      <c r="I1198" s="23">
        <f t="shared" si="337"/>
        <v>126.14</v>
      </c>
      <c r="J1198" s="23">
        <f t="shared" si="338"/>
        <v>126.82055555555556</v>
      </c>
      <c r="K1198" s="23">
        <f t="shared" si="339"/>
        <v>-0.5366287449020235</v>
      </c>
      <c r="L1198" s="47">
        <f t="shared" si="335"/>
        <v>-1.0097381689789131</v>
      </c>
      <c r="M1198" s="24"/>
      <c r="N1198" s="32">
        <f t="shared" si="331"/>
        <v>0.34922799903043605</v>
      </c>
      <c r="O1198" s="32">
        <f t="shared" si="336"/>
        <v>-0.16400000000000001</v>
      </c>
      <c r="P1198" s="32"/>
      <c r="Q1198" s="42"/>
      <c r="R1198" s="32"/>
      <c r="S1198" s="20"/>
    </row>
    <row r="1199" spans="1:19">
      <c r="A1199" s="10">
        <f>Weekly!B1199</f>
        <v>1972.9390819692164</v>
      </c>
      <c r="B1199" s="1">
        <f>Weekly!C1199</f>
        <v>118.86</v>
      </c>
      <c r="C1199" s="6"/>
      <c r="D1199" s="14"/>
      <c r="F1199" s="23">
        <f t="shared" si="332"/>
        <v>1980.7116017505375</v>
      </c>
      <c r="G1199" s="23">
        <f t="shared" si="333"/>
        <v>1980.7246987119879</v>
      </c>
      <c r="H1199" s="23">
        <f t="shared" si="334"/>
        <v>129.25</v>
      </c>
      <c r="I1199" s="23">
        <f t="shared" si="337"/>
        <v>127.54333333333334</v>
      </c>
      <c r="J1199" s="23">
        <f t="shared" si="338"/>
        <v>127.38277777777779</v>
      </c>
      <c r="K1199" s="23">
        <f t="shared" si="339"/>
        <v>0.12604180750057647</v>
      </c>
      <c r="L1199" s="47">
        <f t="shared" si="335"/>
        <v>1.4658356920741911</v>
      </c>
      <c r="M1199" s="24"/>
      <c r="N1199" s="32">
        <f t="shared" si="331"/>
        <v>-0.33479210796696546</v>
      </c>
      <c r="O1199" s="32">
        <f t="shared" si="336"/>
        <v>-0.16400000000000001</v>
      </c>
      <c r="P1199" s="32"/>
      <c r="Q1199" s="42"/>
      <c r="R1199" s="32"/>
      <c r="S1199" s="20"/>
    </row>
    <row r="1200" spans="1:19">
      <c r="A1200" s="10">
        <f>Weekly!B1200</f>
        <v>1972.9582469247264</v>
      </c>
      <c r="B1200" s="1">
        <f>Weekly!C1200</f>
        <v>118.26</v>
      </c>
      <c r="C1200" s="6"/>
      <c r="D1200" s="14"/>
      <c r="F1200" s="23">
        <f t="shared" si="332"/>
        <v>1980.7377956734381</v>
      </c>
      <c r="G1200" s="23">
        <f t="shared" si="333"/>
        <v>1980.7508926348885</v>
      </c>
      <c r="H1200" s="23">
        <f t="shared" si="334"/>
        <v>127.84</v>
      </c>
      <c r="I1200" s="23">
        <f t="shared" si="337"/>
        <v>129.12666666666667</v>
      </c>
      <c r="J1200" s="23">
        <f t="shared" si="338"/>
        <v>127.76722222222222</v>
      </c>
      <c r="K1200" s="23">
        <f t="shared" si="339"/>
        <v>1.0640009392080207</v>
      </c>
      <c r="L1200" s="47">
        <f t="shared" si="335"/>
        <v>5.6961227231822065E-2</v>
      </c>
      <c r="M1200" s="24"/>
      <c r="N1200" s="32">
        <f t="shared" si="331"/>
        <v>-0.86215926684804012</v>
      </c>
      <c r="O1200" s="32">
        <f t="shared" si="336"/>
        <v>-0.16400000000000001</v>
      </c>
      <c r="P1200" s="32"/>
      <c r="Q1200" s="42"/>
      <c r="R1200" s="32"/>
      <c r="S1200" s="20"/>
    </row>
    <row r="1201" spans="1:19">
      <c r="A1201" s="10">
        <f>Weekly!B1201</f>
        <v>1972.9774118802363</v>
      </c>
      <c r="B1201" s="1">
        <f>Weekly!C1201</f>
        <v>115.83</v>
      </c>
      <c r="C1201" s="6"/>
      <c r="D1201" s="14"/>
      <c r="F1201" s="23">
        <f t="shared" si="332"/>
        <v>1980.7639895963387</v>
      </c>
      <c r="G1201" s="23">
        <f t="shared" si="333"/>
        <v>1980.7770865577891</v>
      </c>
      <c r="H1201" s="23">
        <f t="shared" si="334"/>
        <v>130.29</v>
      </c>
      <c r="I1201" s="23">
        <f t="shared" si="337"/>
        <v>129.60499999999999</v>
      </c>
      <c r="J1201" s="23">
        <f t="shared" si="338"/>
        <v>129.11277777777775</v>
      </c>
      <c r="K1201" s="23">
        <f t="shared" si="339"/>
        <v>0.38123432141583535</v>
      </c>
      <c r="L1201" s="47">
        <f t="shared" si="335"/>
        <v>0.91177824726875745</v>
      </c>
      <c r="M1201" s="24"/>
      <c r="N1201" s="32">
        <f t="shared" si="331"/>
        <v>-0.98611252294091478</v>
      </c>
      <c r="O1201" s="32">
        <f t="shared" si="336"/>
        <v>-0.16400000000000001</v>
      </c>
      <c r="P1201" s="32"/>
      <c r="Q1201" s="42"/>
      <c r="R1201" s="32"/>
      <c r="S1201" s="20"/>
    </row>
    <row r="1202" spans="1:19">
      <c r="A1202" s="10">
        <f>Weekly!B1202</f>
        <v>1972.9965768357463</v>
      </c>
      <c r="B1202" s="1">
        <f>Weekly!C1202</f>
        <v>118.05</v>
      </c>
      <c r="C1202" s="6"/>
      <c r="D1202" s="14"/>
      <c r="F1202" s="23">
        <f t="shared" si="332"/>
        <v>1980.7901835192392</v>
      </c>
      <c r="G1202" s="23">
        <f t="shared" si="333"/>
        <v>1980.8032804806896</v>
      </c>
      <c r="H1202" s="23">
        <f t="shared" si="334"/>
        <v>130.685</v>
      </c>
      <c r="I1202" s="23">
        <f t="shared" si="337"/>
        <v>129.48166666666668</v>
      </c>
      <c r="J1202" s="23">
        <f t="shared" si="338"/>
        <v>130.98944444444447</v>
      </c>
      <c r="K1202" s="23">
        <f t="shared" si="339"/>
        <v>-1.1510681522260202</v>
      </c>
      <c r="L1202" s="47">
        <f t="shared" si="335"/>
        <v>-0.23241906684594582</v>
      </c>
      <c r="M1202" s="24"/>
      <c r="N1202" s="32">
        <f t="shared" si="331"/>
        <v>-0.64865277013328493</v>
      </c>
      <c r="O1202" s="32">
        <f t="shared" si="336"/>
        <v>-0.16400000000000001</v>
      </c>
      <c r="P1202" s="32"/>
      <c r="Q1202" s="42"/>
      <c r="R1202" s="32"/>
      <c r="S1202" s="20"/>
    </row>
    <row r="1203" spans="1:19">
      <c r="A1203" s="10">
        <f>Weekly!B1203</f>
        <v>1973.0157417912562</v>
      </c>
      <c r="B1203" s="1">
        <f>Weekly!C1203</f>
        <v>119.87</v>
      </c>
      <c r="C1203" s="6"/>
      <c r="D1203" s="14"/>
      <c r="F1203" s="23">
        <f t="shared" si="332"/>
        <v>1980.8163774421398</v>
      </c>
      <c r="G1203" s="23">
        <f t="shared" si="333"/>
        <v>1980.8294744035902</v>
      </c>
      <c r="H1203" s="23">
        <f t="shared" si="334"/>
        <v>127.47</v>
      </c>
      <c r="I1203" s="23">
        <f t="shared" si="337"/>
        <v>129.11166666666665</v>
      </c>
      <c r="J1203" s="23">
        <f t="shared" si="338"/>
        <v>131.9327777777778</v>
      </c>
      <c r="K1203" s="23">
        <f t="shared" si="339"/>
        <v>-2.1382943333937199</v>
      </c>
      <c r="L1203" s="47">
        <f t="shared" si="335"/>
        <v>-3.3826148838423831</v>
      </c>
      <c r="M1203" s="24"/>
      <c r="N1203" s="32">
        <f t="shared" si="331"/>
        <v>-7.6811772099287775E-3</v>
      </c>
      <c r="O1203" s="32">
        <f t="shared" si="336"/>
        <v>-0.16400000000000001</v>
      </c>
      <c r="P1203" s="32"/>
      <c r="Q1203" s="42"/>
      <c r="R1203" s="32"/>
      <c r="S1203" s="20"/>
    </row>
    <row r="1204" spans="1:19">
      <c r="A1204" s="10">
        <f>Weekly!B1204</f>
        <v>1973.0349067467662</v>
      </c>
      <c r="B1204" s="1">
        <f>Weekly!C1204</f>
        <v>119.3</v>
      </c>
      <c r="C1204" s="6"/>
      <c r="D1204" s="14"/>
      <c r="F1204" s="23">
        <f t="shared" si="332"/>
        <v>1980.8425713650404</v>
      </c>
      <c r="G1204" s="23">
        <f t="shared" si="333"/>
        <v>1980.8556683264908</v>
      </c>
      <c r="H1204" s="23">
        <f t="shared" si="334"/>
        <v>129.18</v>
      </c>
      <c r="I1204" s="23">
        <f t="shared" si="337"/>
        <v>131.59333333333333</v>
      </c>
      <c r="J1204" s="23">
        <f t="shared" si="338"/>
        <v>132.17888888888888</v>
      </c>
      <c r="K1204" s="23">
        <f t="shared" si="339"/>
        <v>-0.44300232849420196</v>
      </c>
      <c r="L1204" s="47">
        <f t="shared" si="335"/>
        <v>-2.2688107867284146</v>
      </c>
      <c r="M1204" s="24"/>
      <c r="N1204" s="32">
        <f t="shared" si="331"/>
        <v>0.63688452389661521</v>
      </c>
      <c r="O1204" s="32">
        <f t="shared" si="336"/>
        <v>-0.16400000000000001</v>
      </c>
      <c r="P1204" s="32"/>
      <c r="Q1204" s="42"/>
      <c r="R1204" s="32"/>
      <c r="S1204" s="20"/>
    </row>
    <row r="1205" spans="1:19">
      <c r="A1205" s="10">
        <f>Weekly!B1205</f>
        <v>1973.0540717022761</v>
      </c>
      <c r="B1205" s="1">
        <f>Weekly!C1205</f>
        <v>118.78</v>
      </c>
      <c r="C1205" s="6"/>
      <c r="D1205" s="14"/>
      <c r="F1205" s="23">
        <f t="shared" si="332"/>
        <v>1980.868765287941</v>
      </c>
      <c r="G1205" s="23">
        <f t="shared" si="333"/>
        <v>1980.8818622493914</v>
      </c>
      <c r="H1205" s="23">
        <f t="shared" si="334"/>
        <v>138.13</v>
      </c>
      <c r="I1205" s="23">
        <f t="shared" si="337"/>
        <v>135.94333333333336</v>
      </c>
      <c r="J1205" s="23">
        <f t="shared" si="338"/>
        <v>133.14888888888888</v>
      </c>
      <c r="K1205" s="23">
        <f t="shared" si="339"/>
        <v>2.0987365856101281</v>
      </c>
      <c r="L1205" s="47">
        <f t="shared" si="335"/>
        <v>3.7410083949463546</v>
      </c>
      <c r="M1205" s="24"/>
      <c r="N1205" s="32">
        <f t="shared" si="331"/>
        <v>0.98344487809113112</v>
      </c>
      <c r="O1205" s="32">
        <f t="shared" si="336"/>
        <v>-0.16400000000000001</v>
      </c>
      <c r="P1205" s="32"/>
      <c r="Q1205" s="42"/>
      <c r="R1205" s="32"/>
      <c r="S1205" s="20"/>
    </row>
    <row r="1206" spans="1:19">
      <c r="A1206" s="10">
        <f>Weekly!B1206</f>
        <v>1973.0732366577861</v>
      </c>
      <c r="B1206" s="1">
        <f>Weekly!C1206</f>
        <v>116.45</v>
      </c>
      <c r="C1206" s="6"/>
      <c r="D1206" s="14"/>
      <c r="F1206" s="23">
        <f t="shared" si="332"/>
        <v>1980.8949592108415</v>
      </c>
      <c r="G1206" s="23">
        <f t="shared" si="333"/>
        <v>1980.9080561722919</v>
      </c>
      <c r="H1206" s="23">
        <f t="shared" si="334"/>
        <v>140.52000000000001</v>
      </c>
      <c r="I1206" s="23">
        <f t="shared" si="337"/>
        <v>137.55999999999997</v>
      </c>
      <c r="J1206" s="23">
        <f t="shared" si="338"/>
        <v>133.82111111111107</v>
      </c>
      <c r="K1206" s="23">
        <f t="shared" si="339"/>
        <v>2.7939454827755394</v>
      </c>
      <c r="L1206" s="47">
        <f t="shared" si="335"/>
        <v>5.0058535856326136</v>
      </c>
      <c r="M1206" s="24"/>
      <c r="N1206" s="32">
        <f t="shared" si="331"/>
        <v>0.86984044405791705</v>
      </c>
      <c r="O1206" s="32">
        <f t="shared" si="336"/>
        <v>-0.16400000000000001</v>
      </c>
      <c r="P1206" s="32"/>
      <c r="Q1206" s="42"/>
      <c r="R1206" s="32"/>
      <c r="S1206" s="20"/>
    </row>
    <row r="1207" spans="1:19">
      <c r="A1207" s="10">
        <f>Weekly!B1207</f>
        <v>1973.092401613296</v>
      </c>
      <c r="B1207" s="1">
        <f>Weekly!C1207</f>
        <v>114.35</v>
      </c>
      <c r="C1207" s="6"/>
      <c r="D1207" s="14"/>
      <c r="F1207" s="23">
        <f t="shared" si="332"/>
        <v>1980.9211531337421</v>
      </c>
      <c r="G1207" s="23">
        <f t="shared" si="333"/>
        <v>1980.9342500951925</v>
      </c>
      <c r="H1207" s="23">
        <f t="shared" si="334"/>
        <v>134.03</v>
      </c>
      <c r="I1207" s="23">
        <f t="shared" si="337"/>
        <v>135.33833333333334</v>
      </c>
      <c r="J1207" s="23">
        <f t="shared" si="338"/>
        <v>134.20333333333329</v>
      </c>
      <c r="K1207" s="23">
        <f t="shared" si="339"/>
        <v>0.84573160130154701</v>
      </c>
      <c r="L1207" s="47">
        <f t="shared" si="335"/>
        <v>-0.12915724895056213</v>
      </c>
      <c r="M1207" s="24"/>
      <c r="N1207" s="32">
        <f t="shared" si="331"/>
        <v>0.34922799905325347</v>
      </c>
      <c r="O1207" s="32">
        <f t="shared" si="336"/>
        <v>-0.16400000000000001</v>
      </c>
      <c r="P1207" s="32"/>
      <c r="Q1207" s="42"/>
      <c r="R1207" s="32"/>
      <c r="S1207" s="20"/>
    </row>
    <row r="1208" spans="1:19">
      <c r="A1208" s="10">
        <f>Weekly!B1208</f>
        <v>1973.111566568806</v>
      </c>
      <c r="B1208" s="1">
        <f>Weekly!C1208</f>
        <v>114.68</v>
      </c>
      <c r="C1208" s="6"/>
      <c r="D1208" s="14"/>
      <c r="F1208" s="23">
        <f t="shared" si="332"/>
        <v>1980.9473470566427</v>
      </c>
      <c r="G1208" s="23">
        <f t="shared" si="333"/>
        <v>1980.9604440180931</v>
      </c>
      <c r="H1208" s="23">
        <f t="shared" si="334"/>
        <v>131.46499999999997</v>
      </c>
      <c r="I1208" s="23">
        <f t="shared" si="337"/>
        <v>134.02166666666668</v>
      </c>
      <c r="J1208" s="23">
        <f t="shared" si="338"/>
        <v>134.51000000000002</v>
      </c>
      <c r="K1208" s="23">
        <f t="shared" si="339"/>
        <v>-0.36304611800858089</v>
      </c>
      <c r="L1208" s="47">
        <f t="shared" si="335"/>
        <v>-2.2637722102446189</v>
      </c>
      <c r="M1208" s="24"/>
      <c r="N1208" s="32">
        <f t="shared" si="331"/>
        <v>-0.33479210794407371</v>
      </c>
      <c r="O1208" s="32">
        <f t="shared" si="336"/>
        <v>-0.16400000000000001</v>
      </c>
      <c r="P1208" s="32"/>
      <c r="Q1208" s="42"/>
      <c r="R1208" s="32"/>
      <c r="S1208" s="20"/>
    </row>
    <row r="1209" spans="1:19">
      <c r="A1209" s="10">
        <f>Weekly!B1209</f>
        <v>1973.1307315243159</v>
      </c>
      <c r="B1209" s="1">
        <f>Weekly!C1209</f>
        <v>114.98</v>
      </c>
      <c r="C1209" s="6"/>
      <c r="D1209" s="14"/>
      <c r="F1209" s="23">
        <f t="shared" si="332"/>
        <v>1980.9735409795433</v>
      </c>
      <c r="G1209" s="23">
        <f t="shared" si="333"/>
        <v>1980.9866379409937</v>
      </c>
      <c r="H1209" s="23">
        <f t="shared" si="334"/>
        <v>136.57</v>
      </c>
      <c r="I1209" s="23">
        <f t="shared" si="337"/>
        <v>134.79166666666666</v>
      </c>
      <c r="J1209" s="23">
        <f t="shared" si="338"/>
        <v>134.60944444444442</v>
      </c>
      <c r="K1209" s="23">
        <f t="shared" si="339"/>
        <v>0.1353710528813945</v>
      </c>
      <c r="L1209" s="47">
        <f t="shared" si="335"/>
        <v>1.4564769683487855</v>
      </c>
      <c r="M1209" s="24"/>
      <c r="N1209" s="32">
        <f t="shared" si="331"/>
        <v>-0.86215926683570321</v>
      </c>
      <c r="O1209" s="32">
        <f t="shared" si="336"/>
        <v>-0.16400000000000001</v>
      </c>
      <c r="P1209" s="32"/>
      <c r="Q1209" s="42"/>
      <c r="R1209" s="32"/>
      <c r="S1209" s="20"/>
    </row>
    <row r="1210" spans="1:19">
      <c r="A1210" s="10">
        <f>Weekly!B1210</f>
        <v>1973.1498964798259</v>
      </c>
      <c r="B1210" s="1">
        <f>Weekly!C1210</f>
        <v>113.16</v>
      </c>
      <c r="C1210" s="6"/>
      <c r="D1210" s="14"/>
      <c r="F1210" s="23">
        <f t="shared" si="332"/>
        <v>1980.9997349024438</v>
      </c>
      <c r="G1210" s="23">
        <f t="shared" si="333"/>
        <v>1981.0128318638942</v>
      </c>
      <c r="H1210" s="23">
        <f t="shared" si="334"/>
        <v>136.34</v>
      </c>
      <c r="I1210" s="23">
        <f t="shared" si="337"/>
        <v>135.67833333333331</v>
      </c>
      <c r="J1210" s="23">
        <f t="shared" si="338"/>
        <v>133.37055555555557</v>
      </c>
      <c r="K1210" s="23">
        <f t="shared" si="339"/>
        <v>1.7303502772142432</v>
      </c>
      <c r="L1210" s="47">
        <f t="shared" si="335"/>
        <v>2.2264617794198971</v>
      </c>
      <c r="M1210" s="24"/>
      <c r="N1210" s="32">
        <f t="shared" si="331"/>
        <v>-0.98611252294495888</v>
      </c>
      <c r="O1210" s="32">
        <f t="shared" si="336"/>
        <v>-0.16400000000000001</v>
      </c>
      <c r="P1210" s="32"/>
      <c r="Q1210" s="42"/>
      <c r="R1210" s="32"/>
      <c r="S1210" s="20"/>
    </row>
    <row r="1211" spans="1:19">
      <c r="A1211" s="10">
        <f>Weekly!B1211</f>
        <v>1973.1690614353358</v>
      </c>
      <c r="B1211" s="1">
        <f>Weekly!C1211</f>
        <v>112.28</v>
      </c>
      <c r="C1211" s="6"/>
      <c r="D1211" s="14"/>
      <c r="F1211" s="23">
        <f t="shared" si="332"/>
        <v>1981.0259288253444</v>
      </c>
      <c r="G1211" s="23">
        <f t="shared" si="333"/>
        <v>1981.0390257867948</v>
      </c>
      <c r="H1211" s="23">
        <f t="shared" si="334"/>
        <v>134.125</v>
      </c>
      <c r="I1211" s="23">
        <f t="shared" si="337"/>
        <v>133.56500000000003</v>
      </c>
      <c r="J1211" s="23">
        <f t="shared" si="338"/>
        <v>131.82166666666666</v>
      </c>
      <c r="K1211" s="23">
        <f t="shared" si="339"/>
        <v>1.3224937731531439</v>
      </c>
      <c r="L1211" s="47">
        <f t="shared" si="335"/>
        <v>1.7473101285828241</v>
      </c>
      <c r="M1211" s="24"/>
      <c r="N1211" s="32">
        <f t="shared" si="331"/>
        <v>-0.64865277015177447</v>
      </c>
      <c r="O1211" s="32">
        <f t="shared" si="336"/>
        <v>-0.16400000000000001</v>
      </c>
      <c r="P1211" s="32"/>
      <c r="Q1211" s="42"/>
      <c r="R1211" s="32"/>
      <c r="S1211" s="20"/>
    </row>
    <row r="1212" spans="1:19">
      <c r="A1212" s="10">
        <f>Weekly!B1212</f>
        <v>1973.1882263908458</v>
      </c>
      <c r="B1212" s="1">
        <f>Weekly!C1212</f>
        <v>113.79</v>
      </c>
      <c r="C1212" s="6"/>
      <c r="D1212" s="14"/>
      <c r="F1212" s="23">
        <f t="shared" si="332"/>
        <v>1981.052122748245</v>
      </c>
      <c r="G1212" s="23">
        <f t="shared" si="333"/>
        <v>1981.0652197096954</v>
      </c>
      <c r="H1212" s="23">
        <f t="shared" si="334"/>
        <v>130.22999999999999</v>
      </c>
      <c r="I1212" s="23">
        <f t="shared" si="337"/>
        <v>131.47666666666666</v>
      </c>
      <c r="J1212" s="23">
        <f t="shared" si="338"/>
        <v>131.4361111111111</v>
      </c>
      <c r="K1212" s="23">
        <f t="shared" si="339"/>
        <v>3.085571781811236E-2</v>
      </c>
      <c r="L1212" s="47">
        <f t="shared" si="335"/>
        <v>-0.91764059428958156</v>
      </c>
      <c r="M1212" s="24"/>
      <c r="N1212" s="32">
        <f t="shared" si="331"/>
        <v>-7.681177234335446E-3</v>
      </c>
      <c r="O1212" s="32">
        <f t="shared" si="336"/>
        <v>-0.16400000000000001</v>
      </c>
      <c r="P1212" s="32"/>
      <c r="Q1212" s="42"/>
      <c r="R1212" s="32"/>
      <c r="S1212" s="20"/>
    </row>
    <row r="1213" spans="1:19">
      <c r="A1213" s="10">
        <f>Weekly!B1213</f>
        <v>1973.2073913463557</v>
      </c>
      <c r="B1213" s="1">
        <f>Weekly!C1213</f>
        <v>113.54</v>
      </c>
      <c r="C1213" s="6"/>
      <c r="D1213" s="14"/>
      <c r="F1213" s="23">
        <f t="shared" si="332"/>
        <v>1981.0783166711456</v>
      </c>
      <c r="G1213" s="23">
        <f t="shared" si="333"/>
        <v>1981.091413632596</v>
      </c>
      <c r="H1213" s="23">
        <f t="shared" si="334"/>
        <v>130.07499999999999</v>
      </c>
      <c r="I1213" s="23">
        <f t="shared" si="337"/>
        <v>129.095</v>
      </c>
      <c r="J1213" s="23">
        <f t="shared" si="338"/>
        <v>131.6188888888889</v>
      </c>
      <c r="K1213" s="23">
        <f t="shared" si="339"/>
        <v>-1.9175734654769405</v>
      </c>
      <c r="L1213" s="47">
        <f t="shared" si="335"/>
        <v>-1.172999485045223</v>
      </c>
      <c r="M1213" s="24"/>
      <c r="N1213" s="32">
        <f t="shared" si="331"/>
        <v>0.63688452387784189</v>
      </c>
      <c r="O1213" s="32">
        <f t="shared" si="336"/>
        <v>-0.16400000000000001</v>
      </c>
      <c r="P1213" s="32"/>
      <c r="Q1213" s="42"/>
      <c r="R1213" s="32"/>
      <c r="S1213" s="20"/>
    </row>
    <row r="1214" spans="1:19">
      <c r="A1214" s="10">
        <f>Weekly!B1214</f>
        <v>1973.2265563018657</v>
      </c>
      <c r="B1214" s="1">
        <f>Weekly!C1214</f>
        <v>108.88</v>
      </c>
      <c r="C1214" s="6"/>
      <c r="D1214" s="14"/>
      <c r="F1214" s="23">
        <f t="shared" si="332"/>
        <v>1981.1045105940461</v>
      </c>
      <c r="G1214" s="23">
        <f t="shared" si="333"/>
        <v>1981.1176075554965</v>
      </c>
      <c r="H1214" s="23">
        <f t="shared" si="334"/>
        <v>126.98</v>
      </c>
      <c r="I1214" s="23">
        <f t="shared" si="337"/>
        <v>127.87833333333333</v>
      </c>
      <c r="J1214" s="23">
        <f t="shared" si="338"/>
        <v>131.3422222222222</v>
      </c>
      <c r="K1214" s="23">
        <f t="shared" si="339"/>
        <v>-2.6373003519220228</v>
      </c>
      <c r="L1214" s="47">
        <f t="shared" si="335"/>
        <v>-3.3212642122360414</v>
      </c>
      <c r="M1214" s="24"/>
      <c r="N1214" s="32">
        <f t="shared" si="331"/>
        <v>0.98344487808671865</v>
      </c>
      <c r="O1214" s="32">
        <f t="shared" si="336"/>
        <v>-0.16400000000000001</v>
      </c>
      <c r="P1214" s="32"/>
      <c r="Q1214" s="42"/>
      <c r="R1214" s="32"/>
      <c r="S1214" s="20"/>
    </row>
    <row r="1215" spans="1:19">
      <c r="A1215" s="10">
        <f>Weekly!B1215</f>
        <v>1973.2457212573756</v>
      </c>
      <c r="B1215" s="1">
        <f>Weekly!C1215</f>
        <v>111.52</v>
      </c>
      <c r="C1215" s="6"/>
      <c r="D1215" s="14"/>
      <c r="F1215" s="23">
        <f t="shared" si="332"/>
        <v>1981.1307045169467</v>
      </c>
      <c r="G1215" s="23">
        <f t="shared" si="333"/>
        <v>1981.1438014783971</v>
      </c>
      <c r="H1215" s="23">
        <f t="shared" si="334"/>
        <v>126.58</v>
      </c>
      <c r="I1215" s="23">
        <f t="shared" si="337"/>
        <v>128.04</v>
      </c>
      <c r="J1215" s="23">
        <f t="shared" si="338"/>
        <v>131.20111111111112</v>
      </c>
      <c r="K1215" s="23">
        <f t="shared" si="339"/>
        <v>-2.4093630643371999</v>
      </c>
      <c r="L1215" s="47">
        <f t="shared" si="335"/>
        <v>-3.5221585183052406</v>
      </c>
      <c r="M1215" s="24"/>
      <c r="N1215" s="32">
        <f t="shared" si="331"/>
        <v>0.86984044406990191</v>
      </c>
      <c r="O1215" s="32">
        <f t="shared" si="336"/>
        <v>-0.16400000000000001</v>
      </c>
      <c r="P1215" s="32"/>
      <c r="Q1215" s="42"/>
      <c r="R1215" s="32"/>
      <c r="S1215" s="20"/>
    </row>
    <row r="1216" spans="1:19">
      <c r="A1216" s="10">
        <f>Weekly!B1216</f>
        <v>1973.2648862128856</v>
      </c>
      <c r="B1216" s="1">
        <f>Weekly!C1216</f>
        <v>109.28</v>
      </c>
      <c r="C1216" s="6"/>
      <c r="D1216" s="14"/>
      <c r="F1216" s="23">
        <f t="shared" si="332"/>
        <v>1981.1568984398473</v>
      </c>
      <c r="G1216" s="23">
        <f t="shared" si="333"/>
        <v>1981.1699954012977</v>
      </c>
      <c r="H1216" s="23">
        <f t="shared" si="334"/>
        <v>130.56</v>
      </c>
      <c r="I1216" s="23">
        <f t="shared" si="337"/>
        <v>130.08333333333334</v>
      </c>
      <c r="J1216" s="23">
        <f t="shared" si="338"/>
        <v>131.24388888888888</v>
      </c>
      <c r="K1216" s="23">
        <f t="shared" si="339"/>
        <v>-0.88427397677773856</v>
      </c>
      <c r="L1216" s="47">
        <f t="shared" si="335"/>
        <v>-0.52108246309879869</v>
      </c>
      <c r="M1216" s="24"/>
      <c r="N1216" s="32">
        <f t="shared" si="331"/>
        <v>0.34922799907612412</v>
      </c>
      <c r="O1216" s="32">
        <f t="shared" si="336"/>
        <v>-0.16400000000000001</v>
      </c>
      <c r="P1216" s="32"/>
      <c r="Q1216" s="42"/>
      <c r="R1216" s="32"/>
      <c r="S1216" s="20"/>
    </row>
    <row r="1217" spans="1:19">
      <c r="A1217" s="10">
        <f>Weekly!B1217</f>
        <v>1973.2840511683955</v>
      </c>
      <c r="B1217" s="1">
        <f>Weekly!C1217</f>
        <v>112.08</v>
      </c>
      <c r="C1217" s="6"/>
      <c r="D1217" s="14"/>
      <c r="F1217" s="23">
        <f t="shared" si="332"/>
        <v>1981.1830923627479</v>
      </c>
      <c r="G1217" s="23">
        <f t="shared" si="333"/>
        <v>1981.1961893241983</v>
      </c>
      <c r="H1217" s="23">
        <f t="shared" si="334"/>
        <v>133.11000000000001</v>
      </c>
      <c r="I1217" s="23">
        <f t="shared" si="337"/>
        <v>132.58333333333334</v>
      </c>
      <c r="J1217" s="23">
        <f t="shared" si="338"/>
        <v>131.74055555555555</v>
      </c>
      <c r="K1217" s="23">
        <f t="shared" si="339"/>
        <v>0.63972538617571573</v>
      </c>
      <c r="L1217" s="47">
        <f t="shared" si="335"/>
        <v>1.0395010395010562</v>
      </c>
      <c r="M1217" s="24"/>
      <c r="N1217" s="32">
        <f t="shared" si="331"/>
        <v>-0.33479210792107483</v>
      </c>
      <c r="O1217" s="32">
        <f t="shared" si="336"/>
        <v>-0.16400000000000001</v>
      </c>
      <c r="P1217" s="32"/>
      <c r="Q1217" s="42"/>
      <c r="R1217" s="32"/>
      <c r="S1217" s="20"/>
    </row>
    <row r="1218" spans="1:19">
      <c r="A1218" s="10">
        <f>Weekly!B1218</f>
        <v>1973.3032161239055</v>
      </c>
      <c r="B1218" s="1">
        <f>Weekly!C1218</f>
        <v>112.17</v>
      </c>
      <c r="C1218" s="6"/>
      <c r="D1218" s="14"/>
      <c r="F1218" s="23">
        <f t="shared" si="332"/>
        <v>1981.2092862856484</v>
      </c>
      <c r="G1218" s="23">
        <f t="shared" si="333"/>
        <v>1981.2223832470988</v>
      </c>
      <c r="H1218" s="23">
        <f t="shared" si="334"/>
        <v>134.08000000000001</v>
      </c>
      <c r="I1218" s="23">
        <f t="shared" si="337"/>
        <v>134.08666666666667</v>
      </c>
      <c r="J1218" s="23">
        <f t="shared" si="338"/>
        <v>132.16888888888892</v>
      </c>
      <c r="K1218" s="23">
        <f t="shared" si="339"/>
        <v>1.4510054475754819</v>
      </c>
      <c r="L1218" s="47">
        <f t="shared" si="335"/>
        <v>1.4459613961934181</v>
      </c>
      <c r="M1218" s="24"/>
      <c r="N1218" s="32">
        <f t="shared" ref="N1218:N1281" si="340" xml:space="preserve"> SIN((2*PI()*(G1218-2000+O1218)/0.235745306106089) + 0.083216746)</f>
        <v>-0.86215926682330879</v>
      </c>
      <c r="O1218" s="32">
        <f t="shared" si="336"/>
        <v>-0.16400000000000001</v>
      </c>
      <c r="P1218" s="32"/>
      <c r="Q1218" s="42"/>
      <c r="R1218" s="32"/>
      <c r="S1218" s="20"/>
    </row>
    <row r="1219" spans="1:19">
      <c r="A1219" s="10">
        <f>Weekly!B1219</f>
        <v>1973.3223810794154</v>
      </c>
      <c r="B1219" s="1">
        <f>Weekly!C1219</f>
        <v>107.23</v>
      </c>
      <c r="C1219" s="6"/>
      <c r="D1219" s="14"/>
      <c r="F1219" s="23">
        <f t="shared" si="332"/>
        <v>1981.235480208549</v>
      </c>
      <c r="G1219" s="23">
        <f t="shared" si="333"/>
        <v>1981.2485771699994</v>
      </c>
      <c r="H1219" s="23">
        <f t="shared" si="334"/>
        <v>135.07</v>
      </c>
      <c r="I1219" s="23">
        <f t="shared" si="337"/>
        <v>134.55333333333331</v>
      </c>
      <c r="J1219" s="23">
        <f t="shared" si="338"/>
        <v>132.68888888888893</v>
      </c>
      <c r="K1219" s="23">
        <f t="shared" si="339"/>
        <v>1.4051247697202784</v>
      </c>
      <c r="L1219" s="47">
        <f t="shared" si="335"/>
        <v>1.7945067827834116</v>
      </c>
      <c r="M1219" s="24"/>
      <c r="N1219" s="32">
        <f t="shared" si="340"/>
        <v>-0.98611252294901253</v>
      </c>
      <c r="O1219" s="32">
        <f t="shared" si="336"/>
        <v>-0.16400000000000001</v>
      </c>
      <c r="P1219" s="32"/>
      <c r="Q1219" s="42"/>
      <c r="R1219" s="32"/>
      <c r="S1219" s="20"/>
    </row>
    <row r="1220" spans="1:19">
      <c r="A1220" s="10">
        <f>Weekly!B1220</f>
        <v>1973.3415460349254</v>
      </c>
      <c r="B1220" s="1">
        <f>Weekly!C1220</f>
        <v>111</v>
      </c>
      <c r="C1220" s="6"/>
      <c r="D1220" s="14"/>
      <c r="F1220" s="23">
        <f t="shared" ref="F1220:F1283" si="341">F1219+0.0261939229006765</f>
        <v>1981.2616741314496</v>
      </c>
      <c r="G1220" s="23">
        <f t="shared" ref="G1220:G1283" si="342">G1219+0.0261939229006765</f>
        <v>1981.2747710929</v>
      </c>
      <c r="H1220" s="23">
        <f t="shared" si="334"/>
        <v>134.51</v>
      </c>
      <c r="I1220" s="23">
        <f t="shared" si="337"/>
        <v>134.76</v>
      </c>
      <c r="J1220" s="23">
        <f t="shared" si="338"/>
        <v>133.26333333333335</v>
      </c>
      <c r="K1220" s="23">
        <f t="shared" si="339"/>
        <v>1.1230896220515652</v>
      </c>
      <c r="L1220" s="47">
        <f t="shared" si="335"/>
        <v>0.93549113284472352</v>
      </c>
      <c r="M1220" s="24"/>
      <c r="N1220" s="32">
        <f t="shared" si="340"/>
        <v>-0.64865277017039391</v>
      </c>
      <c r="O1220" s="32">
        <f t="shared" si="336"/>
        <v>-0.16400000000000001</v>
      </c>
      <c r="P1220" s="32"/>
      <c r="Q1220" s="42"/>
      <c r="R1220" s="32"/>
      <c r="S1220" s="20"/>
    </row>
    <row r="1221" spans="1:19">
      <c r="A1221" s="10">
        <f>Weekly!B1221</f>
        <v>1973.3607109904353</v>
      </c>
      <c r="B1221" s="1">
        <f>Weekly!C1221</f>
        <v>108.17</v>
      </c>
      <c r="C1221" s="6"/>
      <c r="D1221" s="14"/>
      <c r="F1221" s="23">
        <f t="shared" si="341"/>
        <v>1981.2878680543502</v>
      </c>
      <c r="G1221" s="23">
        <f t="shared" si="342"/>
        <v>1981.3009650158006</v>
      </c>
      <c r="H1221" s="23">
        <f t="shared" si="334"/>
        <v>134.69999999999999</v>
      </c>
      <c r="I1221" s="23">
        <f t="shared" si="337"/>
        <v>134.38</v>
      </c>
      <c r="J1221" s="23">
        <f t="shared" si="338"/>
        <v>133.48888888888888</v>
      </c>
      <c r="K1221" s="23">
        <f t="shared" si="339"/>
        <v>0.66755451972699831</v>
      </c>
      <c r="L1221" s="47">
        <f t="shared" si="335"/>
        <v>0.90727484601298425</v>
      </c>
      <c r="M1221" s="24"/>
      <c r="N1221" s="32">
        <f t="shared" si="340"/>
        <v>-7.6811772587421136E-3</v>
      </c>
      <c r="O1221" s="32">
        <f t="shared" si="336"/>
        <v>-0.16400000000000001</v>
      </c>
      <c r="P1221" s="32"/>
      <c r="Q1221" s="42"/>
      <c r="R1221" s="32"/>
      <c r="S1221" s="20"/>
    </row>
    <row r="1222" spans="1:19">
      <c r="A1222" s="10">
        <f>Weekly!B1222</f>
        <v>1973.3798759459453</v>
      </c>
      <c r="B1222" s="1">
        <f>Weekly!C1222</f>
        <v>103.86</v>
      </c>
      <c r="C1222" s="6"/>
      <c r="D1222" s="14"/>
      <c r="F1222" s="23">
        <f t="shared" si="341"/>
        <v>1981.3140619772507</v>
      </c>
      <c r="G1222" s="23">
        <f t="shared" si="342"/>
        <v>1981.3271589387011</v>
      </c>
      <c r="H1222" s="23">
        <f t="shared" si="334"/>
        <v>133.93</v>
      </c>
      <c r="I1222" s="23">
        <f t="shared" si="337"/>
        <v>133.42999999999998</v>
      </c>
      <c r="J1222" s="23">
        <f t="shared" si="338"/>
        <v>133.38999999999999</v>
      </c>
      <c r="K1222" s="23">
        <f t="shared" si="339"/>
        <v>2.9987255416452641E-2</v>
      </c>
      <c r="L1222" s="47">
        <f t="shared" si="335"/>
        <v>0.40482794812206624</v>
      </c>
      <c r="M1222" s="24"/>
      <c r="N1222" s="32">
        <f t="shared" si="340"/>
        <v>0.63688452385898098</v>
      </c>
      <c r="O1222" s="32">
        <f t="shared" si="336"/>
        <v>-0.16400000000000001</v>
      </c>
      <c r="P1222" s="32"/>
      <c r="Q1222" s="42"/>
      <c r="R1222" s="32"/>
      <c r="S1222" s="20"/>
    </row>
    <row r="1223" spans="1:19">
      <c r="A1223" s="10">
        <f>Weekly!B1223</f>
        <v>1973.3990409014552</v>
      </c>
      <c r="B1223" s="1">
        <f>Weekly!C1223</f>
        <v>107.94</v>
      </c>
      <c r="C1223" s="6"/>
      <c r="D1223" s="14"/>
      <c r="F1223" s="23">
        <f t="shared" si="341"/>
        <v>1981.3402559001513</v>
      </c>
      <c r="G1223" s="23">
        <f t="shared" si="342"/>
        <v>1981.3533528616017</v>
      </c>
      <c r="H1223" s="23">
        <f t="shared" si="334"/>
        <v>131.66</v>
      </c>
      <c r="I1223" s="23">
        <f t="shared" si="337"/>
        <v>132.44666666666669</v>
      </c>
      <c r="J1223" s="23">
        <f t="shared" si="338"/>
        <v>133.25666666666666</v>
      </c>
      <c r="K1223" s="23">
        <f t="shared" si="339"/>
        <v>-0.60784951347022664</v>
      </c>
      <c r="L1223" s="47">
        <f t="shared" si="335"/>
        <v>-1.1981889586512251</v>
      </c>
      <c r="M1223" s="24"/>
      <c r="N1223" s="32">
        <f t="shared" si="340"/>
        <v>0.98344487808229586</v>
      </c>
      <c r="O1223" s="32">
        <f t="shared" si="336"/>
        <v>-0.16400000000000001</v>
      </c>
      <c r="P1223" s="32"/>
      <c r="Q1223" s="42"/>
      <c r="R1223" s="32"/>
      <c r="S1223" s="20"/>
    </row>
    <row r="1224" spans="1:19">
      <c r="A1224" s="10">
        <f>Weekly!B1224</f>
        <v>1973.4182058569652</v>
      </c>
      <c r="B1224" s="1">
        <f>Weekly!C1224</f>
        <v>103.93</v>
      </c>
      <c r="C1224" s="6"/>
      <c r="D1224" s="14"/>
      <c r="F1224" s="23">
        <f t="shared" si="341"/>
        <v>1981.3664498230519</v>
      </c>
      <c r="G1224" s="23">
        <f t="shared" si="342"/>
        <v>1981.3795467845023</v>
      </c>
      <c r="H1224" s="23">
        <f t="shared" si="334"/>
        <v>131.75</v>
      </c>
      <c r="I1224" s="23">
        <f t="shared" si="337"/>
        <v>132</v>
      </c>
      <c r="J1224" s="23">
        <f t="shared" si="338"/>
        <v>132.97777777777776</v>
      </c>
      <c r="K1224" s="23">
        <f t="shared" si="339"/>
        <v>-0.73529411764704511</v>
      </c>
      <c r="L1224" s="47">
        <f t="shared" si="335"/>
        <v>-0.92329545454543638</v>
      </c>
      <c r="M1224" s="24"/>
      <c r="N1224" s="32">
        <f t="shared" si="340"/>
        <v>0.86984044408197092</v>
      </c>
      <c r="O1224" s="32">
        <f t="shared" si="336"/>
        <v>-0.16400000000000001</v>
      </c>
      <c r="P1224" s="32"/>
      <c r="Q1224" s="42"/>
      <c r="R1224" s="32"/>
      <c r="S1224" s="20"/>
    </row>
    <row r="1225" spans="1:19">
      <c r="A1225" s="10">
        <f>Weekly!B1225</f>
        <v>1973.4373708124751</v>
      </c>
      <c r="B1225" s="1">
        <f>Weekly!C1225</f>
        <v>107.03</v>
      </c>
      <c r="C1225" s="6"/>
      <c r="D1225" s="14"/>
      <c r="F1225" s="23">
        <f t="shared" si="341"/>
        <v>1981.3926437459525</v>
      </c>
      <c r="G1225" s="23">
        <f t="shared" si="342"/>
        <v>1981.4057407074029</v>
      </c>
      <c r="H1225" s="23">
        <f t="shared" ref="H1225:H1288" si="343">AVERAGEIFS(SP_Index,Year_SP,"&gt;"&amp;F1225,Year_SP,"&lt;="&amp;F1226)</f>
        <v>132.59</v>
      </c>
      <c r="I1225" s="23">
        <f t="shared" si="337"/>
        <v>132.1866666666667</v>
      </c>
      <c r="J1225" s="23">
        <f t="shared" si="338"/>
        <v>132.32555555555552</v>
      </c>
      <c r="K1225" s="23">
        <f t="shared" si="339"/>
        <v>-0.10495998925205141</v>
      </c>
      <c r="L1225" s="47">
        <f t="shared" si="335"/>
        <v>0.19984381953601638</v>
      </c>
      <c r="M1225" s="24"/>
      <c r="N1225" s="32">
        <f t="shared" si="340"/>
        <v>0.34922799909899477</v>
      </c>
      <c r="O1225" s="32">
        <f t="shared" si="336"/>
        <v>-0.16400000000000001</v>
      </c>
      <c r="P1225" s="32"/>
      <c r="Q1225" s="42"/>
      <c r="R1225" s="32"/>
      <c r="S1225" s="20"/>
    </row>
    <row r="1226" spans="1:19">
      <c r="A1226" s="10">
        <f>Weekly!B1226</f>
        <v>1973.4565357679851</v>
      </c>
      <c r="B1226" s="1">
        <f>Weekly!C1226</f>
        <v>105.1</v>
      </c>
      <c r="C1226" s="6"/>
      <c r="D1226" s="14"/>
      <c r="F1226" s="23">
        <f t="shared" si="341"/>
        <v>1981.418837668853</v>
      </c>
      <c r="G1226" s="23">
        <f t="shared" si="342"/>
        <v>1981.4319346303034</v>
      </c>
      <c r="H1226" s="23">
        <f t="shared" si="343"/>
        <v>132.22</v>
      </c>
      <c r="I1226" s="23">
        <f t="shared" si="337"/>
        <v>132.56333333333333</v>
      </c>
      <c r="J1226" s="23">
        <f t="shared" si="338"/>
        <v>131.81055555555557</v>
      </c>
      <c r="K1226" s="23">
        <f t="shared" si="339"/>
        <v>0.57110583792394642</v>
      </c>
      <c r="L1226" s="47">
        <f t="shared" ref="L1226:L1289" si="344">100*((H1226/J1226)-1)</f>
        <v>0.31063099819184092</v>
      </c>
      <c r="M1226" s="24"/>
      <c r="N1226" s="32">
        <f t="shared" si="340"/>
        <v>-0.33479210789802238</v>
      </c>
      <c r="O1226" s="32">
        <f t="shared" si="336"/>
        <v>-0.16400000000000001</v>
      </c>
      <c r="P1226" s="32"/>
      <c r="Q1226" s="42"/>
      <c r="R1226" s="32"/>
      <c r="S1226" s="20"/>
    </row>
    <row r="1227" spans="1:19">
      <c r="A1227" s="10">
        <f>Weekly!B1227</f>
        <v>1973.475700723495</v>
      </c>
      <c r="B1227" s="1">
        <f>Weekly!C1227</f>
        <v>103.7</v>
      </c>
      <c r="C1227" s="6"/>
      <c r="D1227" s="14"/>
      <c r="F1227" s="23">
        <f t="shared" si="341"/>
        <v>1981.4450315917536</v>
      </c>
      <c r="G1227" s="23">
        <f t="shared" si="342"/>
        <v>1981.458128553204</v>
      </c>
      <c r="H1227" s="23">
        <f t="shared" si="343"/>
        <v>132.88</v>
      </c>
      <c r="I1227" s="23">
        <f t="shared" si="337"/>
        <v>132.55333333333334</v>
      </c>
      <c r="J1227" s="23">
        <f t="shared" si="338"/>
        <v>131.20277777777778</v>
      </c>
      <c r="K1227" s="23">
        <f t="shared" si="339"/>
        <v>1.0293650625621931</v>
      </c>
      <c r="L1227" s="47">
        <f t="shared" si="344"/>
        <v>1.2783435310058655</v>
      </c>
      <c r="M1227" s="24"/>
      <c r="N1227" s="32">
        <f t="shared" si="340"/>
        <v>-0.86215926681094301</v>
      </c>
      <c r="O1227" s="32">
        <f t="shared" ref="O1227:O1290" si="345">O1226</f>
        <v>-0.16400000000000001</v>
      </c>
      <c r="P1227" s="32"/>
      <c r="Q1227" s="42"/>
      <c r="R1227" s="32"/>
      <c r="S1227" s="20"/>
    </row>
    <row r="1228" spans="1:19">
      <c r="A1228" s="10">
        <f>Weekly!B1228</f>
        <v>1973.494865679005</v>
      </c>
      <c r="B1228" s="1">
        <f>Weekly!C1228</f>
        <v>104.26</v>
      </c>
      <c r="C1228" s="6"/>
      <c r="D1228" s="14"/>
      <c r="F1228" s="23">
        <f t="shared" si="341"/>
        <v>1981.4712255146542</v>
      </c>
      <c r="G1228" s="23">
        <f t="shared" si="342"/>
        <v>1981.4843224761046</v>
      </c>
      <c r="H1228" s="23">
        <f t="shared" si="343"/>
        <v>132.56</v>
      </c>
      <c r="I1228" s="23">
        <f t="shared" si="337"/>
        <v>131.35999999999999</v>
      </c>
      <c r="J1228" s="23">
        <f t="shared" si="338"/>
        <v>131.16666666666666</v>
      </c>
      <c r="K1228" s="23">
        <f t="shared" si="339"/>
        <v>0.14739517153747883</v>
      </c>
      <c r="L1228" s="47">
        <f t="shared" si="344"/>
        <v>1.0622617534942869</v>
      </c>
      <c r="M1228" s="24"/>
      <c r="N1228" s="32">
        <f t="shared" si="340"/>
        <v>-0.9861125229530755</v>
      </c>
      <c r="O1228" s="32">
        <f t="shared" si="345"/>
        <v>-0.16400000000000001</v>
      </c>
      <c r="P1228" s="32"/>
      <c r="Q1228" s="42"/>
      <c r="R1228" s="32"/>
      <c r="S1228" s="20"/>
    </row>
    <row r="1229" spans="1:19">
      <c r="A1229" s="10">
        <f>Weekly!B1229</f>
        <v>1973.5140306345149</v>
      </c>
      <c r="B1229" s="1">
        <f>Weekly!C1229</f>
        <v>101.28</v>
      </c>
      <c r="C1229" s="6"/>
      <c r="D1229" s="14"/>
      <c r="F1229" s="23">
        <f t="shared" si="341"/>
        <v>1981.4974194375548</v>
      </c>
      <c r="G1229" s="23">
        <f t="shared" si="342"/>
        <v>1981.5105163990052</v>
      </c>
      <c r="H1229" s="23">
        <f t="shared" si="343"/>
        <v>128.63999999999999</v>
      </c>
      <c r="I1229" s="23">
        <f t="shared" si="337"/>
        <v>130.42166666666665</v>
      </c>
      <c r="J1229" s="23">
        <f t="shared" si="338"/>
        <v>131.2488888888889</v>
      </c>
      <c r="K1229" s="23">
        <f t="shared" si="339"/>
        <v>-0.63026988588265054</v>
      </c>
      <c r="L1229" s="47">
        <f t="shared" si="344"/>
        <v>-1.9877416951678106</v>
      </c>
      <c r="M1229" s="24"/>
      <c r="N1229" s="32">
        <f t="shared" si="340"/>
        <v>-0.64865277018896994</v>
      </c>
      <c r="O1229" s="32">
        <f t="shared" si="345"/>
        <v>-0.16400000000000001</v>
      </c>
      <c r="P1229" s="32"/>
      <c r="Q1229" s="42"/>
      <c r="R1229" s="32"/>
      <c r="S1229" s="20"/>
    </row>
    <row r="1230" spans="1:19">
      <c r="A1230" s="10">
        <f>Weekly!B1230</f>
        <v>1973.5331955900249</v>
      </c>
      <c r="B1230" s="1">
        <f>Weekly!C1230</f>
        <v>104.09</v>
      </c>
      <c r="C1230" s="6"/>
      <c r="D1230" s="14"/>
      <c r="F1230" s="23">
        <f t="shared" si="341"/>
        <v>1981.5236133604553</v>
      </c>
      <c r="G1230" s="23">
        <f t="shared" si="342"/>
        <v>1981.5367103219057</v>
      </c>
      <c r="H1230" s="23">
        <f t="shared" si="343"/>
        <v>130.065</v>
      </c>
      <c r="I1230" s="23">
        <f t="shared" si="337"/>
        <v>129.05499999999998</v>
      </c>
      <c r="J1230" s="23">
        <f t="shared" si="338"/>
        <v>130.87555555555556</v>
      </c>
      <c r="K1230" s="23">
        <f t="shared" si="339"/>
        <v>-1.3910585119027652</v>
      </c>
      <c r="L1230" s="47">
        <f t="shared" si="344"/>
        <v>-0.61933303901926529</v>
      </c>
      <c r="M1230" s="24"/>
      <c r="N1230" s="32">
        <f t="shared" si="340"/>
        <v>-7.6811772831487813E-3</v>
      </c>
      <c r="O1230" s="32">
        <f t="shared" si="345"/>
        <v>-0.16400000000000001</v>
      </c>
      <c r="P1230" s="32"/>
      <c r="Q1230" s="42"/>
      <c r="R1230" s="32"/>
      <c r="S1230" s="20"/>
    </row>
    <row r="1231" spans="1:19">
      <c r="A1231" s="10">
        <f>Weekly!B1231</f>
        <v>1973.5523605455348</v>
      </c>
      <c r="B1231" s="1">
        <f>Weekly!C1231</f>
        <v>107.14</v>
      </c>
      <c r="C1231" s="6"/>
      <c r="D1231" s="14"/>
      <c r="F1231" s="23">
        <f t="shared" si="341"/>
        <v>1981.5498072833559</v>
      </c>
      <c r="G1231" s="23">
        <f t="shared" si="342"/>
        <v>1981.5629042448063</v>
      </c>
      <c r="H1231" s="23">
        <f t="shared" si="343"/>
        <v>128.46</v>
      </c>
      <c r="I1231" s="23">
        <f t="shared" si="337"/>
        <v>129.95333333333332</v>
      </c>
      <c r="J1231" s="23">
        <f t="shared" si="338"/>
        <v>129.74833333333333</v>
      </c>
      <c r="K1231" s="23">
        <f t="shared" si="339"/>
        <v>0.15799817595600896</v>
      </c>
      <c r="L1231" s="47">
        <f t="shared" si="344"/>
        <v>-0.99294788629269437</v>
      </c>
      <c r="M1231" s="24"/>
      <c r="N1231" s="32">
        <f t="shared" si="340"/>
        <v>0.63688452384016392</v>
      </c>
      <c r="O1231" s="32">
        <f t="shared" si="345"/>
        <v>-0.16400000000000001</v>
      </c>
      <c r="P1231" s="32"/>
      <c r="Q1231" s="42"/>
      <c r="R1231" s="32"/>
      <c r="S1231" s="20"/>
    </row>
    <row r="1232" spans="1:19">
      <c r="A1232" s="10">
        <f>Weekly!B1232</f>
        <v>1973.5715255010448</v>
      </c>
      <c r="B1232" s="1">
        <f>Weekly!C1232</f>
        <v>109.59</v>
      </c>
      <c r="C1232" s="6"/>
      <c r="D1232" s="14"/>
      <c r="F1232" s="23">
        <f t="shared" si="341"/>
        <v>1981.5760012062565</v>
      </c>
      <c r="G1232" s="23">
        <f t="shared" si="342"/>
        <v>1981.5890981677069</v>
      </c>
      <c r="H1232" s="23">
        <f t="shared" si="343"/>
        <v>131.33499999999998</v>
      </c>
      <c r="I1232" s="23">
        <f t="shared" si="337"/>
        <v>130.76166666666666</v>
      </c>
      <c r="J1232" s="23">
        <f t="shared" si="338"/>
        <v>128.49611111111111</v>
      </c>
      <c r="K1232" s="23">
        <f t="shared" si="339"/>
        <v>1.7631316122839857</v>
      </c>
      <c r="L1232" s="47">
        <f t="shared" si="344"/>
        <v>2.2093189158340243</v>
      </c>
      <c r="M1232" s="24"/>
      <c r="N1232" s="32">
        <f t="shared" si="340"/>
        <v>0.98344487807787306</v>
      </c>
      <c r="O1232" s="32">
        <f t="shared" si="345"/>
        <v>-0.16400000000000001</v>
      </c>
      <c r="P1232" s="32"/>
      <c r="Q1232" s="42"/>
      <c r="R1232" s="32"/>
      <c r="S1232" s="20"/>
    </row>
    <row r="1233" spans="1:19">
      <c r="A1233" s="10">
        <f>Weekly!B1233</f>
        <v>1973.5906904565547</v>
      </c>
      <c r="B1233" s="1">
        <f>Weekly!C1233</f>
        <v>106.49</v>
      </c>
      <c r="C1233" s="6"/>
      <c r="D1233" s="14"/>
      <c r="F1233" s="23">
        <f t="shared" si="341"/>
        <v>1981.6021951291571</v>
      </c>
      <c r="G1233" s="23">
        <f t="shared" si="342"/>
        <v>1981.6152920906075</v>
      </c>
      <c r="H1233" s="23">
        <f t="shared" si="343"/>
        <v>132.49</v>
      </c>
      <c r="I1233" s="23">
        <f t="shared" si="337"/>
        <v>131.01833333333332</v>
      </c>
      <c r="J1233" s="23">
        <f t="shared" si="338"/>
        <v>126.68500000000002</v>
      </c>
      <c r="K1233" s="23">
        <f t="shared" si="339"/>
        <v>3.4205575508807762</v>
      </c>
      <c r="L1233" s="47">
        <f t="shared" si="344"/>
        <v>4.5822315191222263</v>
      </c>
      <c r="M1233" s="24"/>
      <c r="N1233" s="32">
        <f t="shared" si="340"/>
        <v>0.86984044409401196</v>
      </c>
      <c r="O1233" s="32">
        <f t="shared" si="345"/>
        <v>-0.16400000000000001</v>
      </c>
      <c r="P1233" s="32"/>
      <c r="Q1233" s="42"/>
      <c r="R1233" s="32"/>
      <c r="S1233" s="20"/>
    </row>
    <row r="1234" spans="1:19">
      <c r="A1234" s="10">
        <f>Weekly!B1234</f>
        <v>1973.6098554120647</v>
      </c>
      <c r="B1234" s="1">
        <f>Weekly!C1234</f>
        <v>104.77</v>
      </c>
      <c r="C1234" s="6"/>
      <c r="D1234" s="14"/>
      <c r="F1234" s="23">
        <f t="shared" si="341"/>
        <v>1981.6283890520576</v>
      </c>
      <c r="G1234" s="23">
        <f t="shared" si="342"/>
        <v>1981.641486013508</v>
      </c>
      <c r="H1234" s="23">
        <f t="shared" si="343"/>
        <v>129.22999999999999</v>
      </c>
      <c r="I1234" s="23">
        <f t="shared" si="337"/>
        <v>127.93166666666667</v>
      </c>
      <c r="J1234" s="23">
        <f t="shared" si="338"/>
        <v>125.28777777777776</v>
      </c>
      <c r="K1234" s="23">
        <f t="shared" si="339"/>
        <v>2.1102528401280685</v>
      </c>
      <c r="L1234" s="47">
        <f t="shared" si="344"/>
        <v>3.1465337578375108</v>
      </c>
      <c r="M1234" s="24"/>
      <c r="N1234" s="32">
        <f t="shared" si="340"/>
        <v>0.34922799912186542</v>
      </c>
      <c r="O1234" s="32">
        <f t="shared" si="345"/>
        <v>-0.16400000000000001</v>
      </c>
      <c r="P1234" s="32"/>
      <c r="Q1234" s="42"/>
      <c r="R1234" s="32"/>
      <c r="S1234" s="20"/>
    </row>
    <row r="1235" spans="1:19">
      <c r="A1235" s="10">
        <f>Weekly!B1235</f>
        <v>1973.6290203675746</v>
      </c>
      <c r="B1235" s="1">
        <f>Weekly!C1235</f>
        <v>102.31</v>
      </c>
      <c r="C1235" s="6"/>
      <c r="D1235" s="14"/>
      <c r="F1235" s="23">
        <f t="shared" si="341"/>
        <v>1981.6545829749582</v>
      </c>
      <c r="G1235" s="23">
        <f t="shared" si="342"/>
        <v>1981.6676799364086</v>
      </c>
      <c r="H1235" s="23">
        <f t="shared" si="343"/>
        <v>122.07499999999999</v>
      </c>
      <c r="I1235" s="23">
        <f t="shared" si="337"/>
        <v>124.30499999999999</v>
      </c>
      <c r="J1235" s="23">
        <f t="shared" si="338"/>
        <v>124.33055555555555</v>
      </c>
      <c r="K1235" s="23">
        <f t="shared" si="339"/>
        <v>-2.0554525346860864E-2</v>
      </c>
      <c r="L1235" s="47">
        <f t="shared" si="344"/>
        <v>-1.8141602806139634</v>
      </c>
      <c r="M1235" s="24"/>
      <c r="N1235" s="32">
        <f t="shared" si="340"/>
        <v>-0.3347921078750235</v>
      </c>
      <c r="O1235" s="32">
        <f t="shared" si="345"/>
        <v>-0.16400000000000001</v>
      </c>
      <c r="P1235" s="32"/>
      <c r="Q1235" s="42"/>
      <c r="R1235" s="32"/>
      <c r="S1235" s="20"/>
    </row>
    <row r="1236" spans="1:19">
      <c r="A1236" s="10">
        <f>Weekly!B1236</f>
        <v>1973.6481853230846</v>
      </c>
      <c r="B1236" s="1">
        <f>Weekly!C1236</f>
        <v>101.62</v>
      </c>
      <c r="C1236" s="6"/>
      <c r="D1236" s="14"/>
      <c r="F1236" s="23">
        <f t="shared" si="341"/>
        <v>1981.6807768978588</v>
      </c>
      <c r="G1236" s="23">
        <f t="shared" si="342"/>
        <v>1981.6938738593092</v>
      </c>
      <c r="H1236" s="23">
        <f t="shared" si="343"/>
        <v>121.61</v>
      </c>
      <c r="I1236" s="23">
        <f t="shared" si="337"/>
        <v>119.98166666666667</v>
      </c>
      <c r="J1236" s="23">
        <f t="shared" si="338"/>
        <v>123.30055555555555</v>
      </c>
      <c r="K1236" s="23">
        <f t="shared" si="339"/>
        <v>-2.6917063543914765</v>
      </c>
      <c r="L1236" s="47">
        <f t="shared" si="344"/>
        <v>-1.3710851082044284</v>
      </c>
      <c r="M1236" s="24"/>
      <c r="N1236" s="32">
        <f t="shared" si="340"/>
        <v>-0.86215926679857735</v>
      </c>
      <c r="O1236" s="32">
        <f t="shared" si="345"/>
        <v>-0.16400000000000001</v>
      </c>
      <c r="P1236" s="32"/>
      <c r="Q1236" s="42"/>
      <c r="R1236" s="32"/>
      <c r="S1236" s="20"/>
    </row>
    <row r="1237" spans="1:19">
      <c r="A1237" s="10">
        <f>Weekly!B1237</f>
        <v>1973.6673502785945</v>
      </c>
      <c r="B1237" s="1">
        <f>Weekly!C1237</f>
        <v>104.25</v>
      </c>
      <c r="C1237" s="6"/>
      <c r="D1237" s="14"/>
      <c r="F1237" s="23">
        <f t="shared" si="341"/>
        <v>1981.7069708207594</v>
      </c>
      <c r="G1237" s="23">
        <f t="shared" si="342"/>
        <v>1981.7200677822098</v>
      </c>
      <c r="H1237" s="23">
        <f t="shared" si="343"/>
        <v>116.26</v>
      </c>
      <c r="I1237" s="23">
        <f t="shared" si="337"/>
        <v>117.97833333333334</v>
      </c>
      <c r="J1237" s="23">
        <f t="shared" si="338"/>
        <v>122.06833333333336</v>
      </c>
      <c r="K1237" s="23">
        <f t="shared" si="339"/>
        <v>-3.3505823241080979</v>
      </c>
      <c r="L1237" s="47">
        <f t="shared" si="344"/>
        <v>-4.7582638139839872</v>
      </c>
      <c r="M1237" s="24"/>
      <c r="N1237" s="32">
        <f t="shared" si="340"/>
        <v>-0.98611252295712903</v>
      </c>
      <c r="O1237" s="32">
        <f t="shared" si="345"/>
        <v>-0.16400000000000001</v>
      </c>
      <c r="P1237" s="32"/>
      <c r="Q1237" s="42"/>
      <c r="R1237" s="32"/>
      <c r="S1237" s="20"/>
    </row>
    <row r="1238" spans="1:19">
      <c r="A1238" s="10">
        <f>Weekly!B1238</f>
        <v>1973.6865152341045</v>
      </c>
      <c r="B1238" s="1">
        <f>Weekly!C1238</f>
        <v>104.76</v>
      </c>
      <c r="C1238" s="6"/>
      <c r="D1238" s="14"/>
      <c r="F1238" s="23">
        <f t="shared" si="341"/>
        <v>1981.7331647436599</v>
      </c>
      <c r="G1238" s="23">
        <f t="shared" si="342"/>
        <v>1981.7462617051103</v>
      </c>
      <c r="H1238" s="23">
        <f t="shared" si="343"/>
        <v>116.065</v>
      </c>
      <c r="I1238" s="23">
        <f t="shared" si="337"/>
        <v>117.925</v>
      </c>
      <c r="J1238" s="23">
        <f t="shared" si="338"/>
        <v>120.97722222222222</v>
      </c>
      <c r="K1238" s="23">
        <f t="shared" si="339"/>
        <v>-2.5229726440698208</v>
      </c>
      <c r="L1238" s="47">
        <f t="shared" si="344"/>
        <v>-4.0604521512314085</v>
      </c>
      <c r="M1238" s="24"/>
      <c r="N1238" s="32">
        <f t="shared" si="340"/>
        <v>-0.64865277020754608</v>
      </c>
      <c r="O1238" s="32">
        <f t="shared" si="345"/>
        <v>-0.16400000000000001</v>
      </c>
      <c r="P1238" s="32"/>
      <c r="Q1238" s="42"/>
      <c r="R1238" s="32"/>
      <c r="S1238" s="20"/>
    </row>
    <row r="1239" spans="1:19">
      <c r="A1239" s="10">
        <f>Weekly!B1239</f>
        <v>1973.7056801896144</v>
      </c>
      <c r="B1239" s="1">
        <f>Weekly!C1239</f>
        <v>104.44</v>
      </c>
      <c r="C1239" s="6"/>
      <c r="D1239" s="14"/>
      <c r="F1239" s="23">
        <f t="shared" si="341"/>
        <v>1981.7593586665605</v>
      </c>
      <c r="G1239" s="23">
        <f t="shared" si="342"/>
        <v>1981.7724556280109</v>
      </c>
      <c r="H1239" s="23">
        <f t="shared" si="343"/>
        <v>121.45</v>
      </c>
      <c r="I1239" s="23">
        <f t="shared" si="337"/>
        <v>118.90166666666666</v>
      </c>
      <c r="J1239" s="23">
        <f t="shared" si="338"/>
        <v>120.13944444444445</v>
      </c>
      <c r="K1239" s="23">
        <f t="shared" si="339"/>
        <v>-1.0302842530208078</v>
      </c>
      <c r="L1239" s="47">
        <f t="shared" si="344"/>
        <v>1.0908620075745334</v>
      </c>
      <c r="M1239" s="24"/>
      <c r="N1239" s="32">
        <f t="shared" si="340"/>
        <v>-7.6811773076122915E-3</v>
      </c>
      <c r="O1239" s="32">
        <f t="shared" si="345"/>
        <v>-0.16400000000000001</v>
      </c>
      <c r="P1239" s="32"/>
      <c r="Q1239" s="42"/>
      <c r="R1239" s="32"/>
      <c r="S1239" s="20"/>
    </row>
    <row r="1240" spans="1:19">
      <c r="A1240" s="10">
        <f>Weekly!B1240</f>
        <v>1973.7248451451244</v>
      </c>
      <c r="B1240" s="1">
        <f>Weekly!C1240</f>
        <v>107.2</v>
      </c>
      <c r="C1240" s="6"/>
      <c r="D1240" s="14"/>
      <c r="F1240" s="23">
        <f t="shared" si="341"/>
        <v>1981.7855525894611</v>
      </c>
      <c r="G1240" s="23">
        <f t="shared" si="342"/>
        <v>1981.7986495509115</v>
      </c>
      <c r="H1240" s="23">
        <f t="shared" si="343"/>
        <v>119.19</v>
      </c>
      <c r="I1240" s="23">
        <f t="shared" si="337"/>
        <v>120.295</v>
      </c>
      <c r="J1240" s="23">
        <f t="shared" si="338"/>
        <v>120.47444444444444</v>
      </c>
      <c r="K1240" s="23">
        <f t="shared" si="339"/>
        <v>-0.14894814022337055</v>
      </c>
      <c r="L1240" s="47">
        <f t="shared" si="344"/>
        <v>-1.066155108967326</v>
      </c>
      <c r="M1240" s="24"/>
      <c r="N1240" s="32">
        <f t="shared" si="340"/>
        <v>0.63688452382134675</v>
      </c>
      <c r="O1240" s="32">
        <f t="shared" si="345"/>
        <v>-0.16400000000000001</v>
      </c>
      <c r="P1240" s="32"/>
      <c r="Q1240" s="42"/>
      <c r="R1240" s="32"/>
      <c r="S1240" s="20"/>
    </row>
    <row r="1241" spans="1:19">
      <c r="A1241" s="10">
        <f>Weekly!B1241</f>
        <v>1973.7440101006343</v>
      </c>
      <c r="B1241" s="1">
        <f>Weekly!C1241</f>
        <v>108.43</v>
      </c>
      <c r="C1241" s="6"/>
      <c r="D1241" s="14"/>
      <c r="F1241" s="23">
        <f t="shared" si="341"/>
        <v>1981.8117465123617</v>
      </c>
      <c r="G1241" s="23">
        <f t="shared" si="342"/>
        <v>1981.8248434738121</v>
      </c>
      <c r="H1241" s="23">
        <f t="shared" si="343"/>
        <v>120.245</v>
      </c>
      <c r="I1241" s="23">
        <f t="shared" si="337"/>
        <v>120.70166666666667</v>
      </c>
      <c r="J1241" s="23">
        <f t="shared" si="338"/>
        <v>120.99111111111112</v>
      </c>
      <c r="K1241" s="23">
        <f t="shared" si="339"/>
        <v>-0.23922785879587627</v>
      </c>
      <c r="L1241" s="47">
        <f t="shared" si="344"/>
        <v>-0.61666605443926326</v>
      </c>
      <c r="M1241" s="24"/>
      <c r="N1241" s="32">
        <f t="shared" si="340"/>
        <v>0.98344487807343994</v>
      </c>
      <c r="O1241" s="32">
        <f t="shared" si="345"/>
        <v>-0.16400000000000001</v>
      </c>
      <c r="P1241" s="32"/>
      <c r="Q1241" s="42"/>
      <c r="R1241" s="32"/>
      <c r="S1241" s="20"/>
    </row>
    <row r="1242" spans="1:19">
      <c r="A1242" s="10">
        <f>Weekly!B1242</f>
        <v>1973.7631750561443</v>
      </c>
      <c r="B1242" s="1">
        <f>Weekly!C1242</f>
        <v>109.85</v>
      </c>
      <c r="C1242" s="6"/>
      <c r="D1242" s="14"/>
      <c r="F1242" s="23">
        <f t="shared" si="341"/>
        <v>1981.8379404352622</v>
      </c>
      <c r="G1242" s="23">
        <f t="shared" si="342"/>
        <v>1981.8510373967126</v>
      </c>
      <c r="H1242" s="23">
        <f t="shared" si="343"/>
        <v>122.67</v>
      </c>
      <c r="I1242" s="23">
        <f t="shared" si="337"/>
        <v>121.53500000000001</v>
      </c>
      <c r="J1242" s="23">
        <f t="shared" si="338"/>
        <v>121.90277777777777</v>
      </c>
      <c r="K1242" s="23">
        <f t="shared" si="339"/>
        <v>-0.30169761877633094</v>
      </c>
      <c r="L1242" s="47">
        <f t="shared" si="344"/>
        <v>0.62937222285519567</v>
      </c>
      <c r="M1242" s="24"/>
      <c r="N1242" s="32">
        <f t="shared" si="340"/>
        <v>0.86984044410605288</v>
      </c>
      <c r="O1242" s="32">
        <f t="shared" si="345"/>
        <v>-0.16400000000000001</v>
      </c>
      <c r="P1242" s="32"/>
      <c r="Q1242" s="42"/>
      <c r="R1242" s="32"/>
      <c r="S1242" s="20"/>
    </row>
    <row r="1243" spans="1:19">
      <c r="A1243" s="10">
        <f>Weekly!B1243</f>
        <v>1973.7823400116542</v>
      </c>
      <c r="B1243" s="1">
        <f>Weekly!C1243</f>
        <v>111.44</v>
      </c>
      <c r="C1243" s="6"/>
      <c r="D1243" s="14"/>
      <c r="F1243" s="23">
        <f t="shared" si="341"/>
        <v>1981.8641343581628</v>
      </c>
      <c r="G1243" s="23">
        <f t="shared" si="342"/>
        <v>1981.8772313196132</v>
      </c>
      <c r="H1243" s="23">
        <f t="shared" si="343"/>
        <v>121.69</v>
      </c>
      <c r="I1243" s="23">
        <f t="shared" si="337"/>
        <v>123.15000000000002</v>
      </c>
      <c r="J1243" s="23">
        <f t="shared" si="338"/>
        <v>122.62222222222223</v>
      </c>
      <c r="K1243" s="23">
        <f t="shared" si="339"/>
        <v>0.43040956868432012</v>
      </c>
      <c r="L1243" s="47">
        <f t="shared" si="344"/>
        <v>-0.76023921710766107</v>
      </c>
      <c r="M1243" s="24"/>
      <c r="N1243" s="32">
        <f t="shared" si="340"/>
        <v>0.3492279991447893</v>
      </c>
      <c r="O1243" s="32">
        <f t="shared" si="345"/>
        <v>-0.16400000000000001</v>
      </c>
      <c r="P1243" s="32"/>
      <c r="Q1243" s="42"/>
      <c r="R1243" s="32"/>
      <c r="S1243" s="20"/>
    </row>
    <row r="1244" spans="1:19">
      <c r="A1244" s="10">
        <f>Weekly!B1244</f>
        <v>1973.8015049671642</v>
      </c>
      <c r="B1244" s="1">
        <f>Weekly!C1244</f>
        <v>110.22</v>
      </c>
      <c r="C1244" s="6"/>
      <c r="D1244" s="14"/>
      <c r="F1244" s="23">
        <f t="shared" si="341"/>
        <v>1981.8903282810634</v>
      </c>
      <c r="G1244" s="23">
        <f t="shared" si="342"/>
        <v>1981.9034252425138</v>
      </c>
      <c r="H1244" s="23">
        <f t="shared" si="343"/>
        <v>125.09</v>
      </c>
      <c r="I1244" s="23">
        <f t="shared" si="337"/>
        <v>124.34666666666668</v>
      </c>
      <c r="J1244" s="23">
        <f t="shared" si="338"/>
        <v>122.74444444444445</v>
      </c>
      <c r="K1244" s="23">
        <f t="shared" si="339"/>
        <v>1.3053317642798934</v>
      </c>
      <c r="L1244" s="47">
        <f t="shared" si="344"/>
        <v>1.9109260432696562</v>
      </c>
      <c r="M1244" s="24"/>
      <c r="N1244" s="32">
        <f t="shared" si="340"/>
        <v>-0.33479210785202462</v>
      </c>
      <c r="O1244" s="32">
        <f t="shared" si="345"/>
        <v>-0.16400000000000001</v>
      </c>
      <c r="P1244" s="32"/>
      <c r="Q1244" s="42"/>
      <c r="R1244" s="32"/>
      <c r="S1244" s="20"/>
    </row>
    <row r="1245" spans="1:19">
      <c r="A1245" s="10">
        <f>Weekly!B1245</f>
        <v>1973.8206699226741</v>
      </c>
      <c r="B1245" s="1">
        <f>Weekly!C1245</f>
        <v>111.38</v>
      </c>
      <c r="C1245" s="6"/>
      <c r="D1245" s="14"/>
      <c r="F1245" s="23">
        <f t="shared" si="341"/>
        <v>1981.916522203964</v>
      </c>
      <c r="G1245" s="23">
        <f t="shared" si="342"/>
        <v>1981.9296191654144</v>
      </c>
      <c r="H1245" s="23">
        <f t="shared" si="343"/>
        <v>126.26</v>
      </c>
      <c r="I1245" s="23">
        <f t="shared" si="337"/>
        <v>125.27166666666669</v>
      </c>
      <c r="J1245" s="23">
        <f t="shared" si="338"/>
        <v>122.60555555555555</v>
      </c>
      <c r="K1245" s="23">
        <f t="shared" si="339"/>
        <v>2.1745434772758365</v>
      </c>
      <c r="L1245" s="47">
        <f t="shared" si="344"/>
        <v>2.9806515927318866</v>
      </c>
      <c r="M1245" s="24"/>
      <c r="N1245" s="32">
        <f t="shared" si="340"/>
        <v>-0.86215926678618293</v>
      </c>
      <c r="O1245" s="32">
        <f t="shared" si="345"/>
        <v>-0.16400000000000001</v>
      </c>
      <c r="P1245" s="32"/>
      <c r="Q1245" s="42"/>
      <c r="R1245" s="32"/>
      <c r="S1245" s="20"/>
    </row>
    <row r="1246" spans="1:19">
      <c r="A1246" s="10">
        <f>Weekly!B1246</f>
        <v>1973.8398348781841</v>
      </c>
      <c r="B1246" s="1">
        <f>Weekly!C1246</f>
        <v>107.07</v>
      </c>
      <c r="C1246" s="6"/>
      <c r="D1246" s="14"/>
      <c r="F1246" s="23">
        <f t="shared" si="341"/>
        <v>1981.9427161268645</v>
      </c>
      <c r="G1246" s="23">
        <f t="shared" si="342"/>
        <v>1981.9558130883149</v>
      </c>
      <c r="H1246" s="23">
        <f t="shared" si="343"/>
        <v>124.465</v>
      </c>
      <c r="I1246" s="23">
        <f t="shared" si="337"/>
        <v>124.42166666666668</v>
      </c>
      <c r="J1246" s="23">
        <f t="shared" si="338"/>
        <v>122.065</v>
      </c>
      <c r="K1246" s="23">
        <f t="shared" si="339"/>
        <v>1.9306653558896381</v>
      </c>
      <c r="L1246" s="47">
        <f t="shared" si="344"/>
        <v>1.966165567525513</v>
      </c>
      <c r="M1246" s="24"/>
      <c r="N1246" s="32">
        <f t="shared" si="340"/>
        <v>-0.98611252296118257</v>
      </c>
      <c r="O1246" s="32">
        <f t="shared" si="345"/>
        <v>-0.16400000000000001</v>
      </c>
      <c r="P1246" s="32"/>
      <c r="Q1246" s="42"/>
      <c r="R1246" s="32"/>
      <c r="S1246" s="20"/>
    </row>
    <row r="1247" spans="1:19">
      <c r="A1247" s="10">
        <f>Weekly!B1247</f>
        <v>1973.858999833694</v>
      </c>
      <c r="B1247" s="1">
        <f>Weekly!C1247</f>
        <v>105.3</v>
      </c>
      <c r="C1247" s="6"/>
      <c r="D1247" s="14"/>
      <c r="F1247" s="23">
        <f t="shared" si="341"/>
        <v>1981.9689100497651</v>
      </c>
      <c r="G1247" s="23">
        <f t="shared" si="342"/>
        <v>1981.9820070112155</v>
      </c>
      <c r="H1247" s="23">
        <f t="shared" si="343"/>
        <v>122.54</v>
      </c>
      <c r="I1247" s="23">
        <f t="shared" ref="I1247:I1310" si="346">AVERAGE(H1246:H1248)</f>
        <v>123.185</v>
      </c>
      <c r="J1247" s="23">
        <f t="shared" ref="J1247:J1310" si="347">AVERAGE(H1243:H1251)</f>
        <v>121.81277777777775</v>
      </c>
      <c r="K1247" s="23">
        <f t="shared" ref="K1247:K1310" si="348">100*((I1247/J1247)-1)</f>
        <v>1.1265010512489848</v>
      </c>
      <c r="L1247" s="47">
        <f t="shared" si="344"/>
        <v>0.59699994983195559</v>
      </c>
      <c r="M1247" s="24"/>
      <c r="N1247" s="32">
        <f t="shared" si="340"/>
        <v>-0.64865277022616541</v>
      </c>
      <c r="O1247" s="32">
        <f t="shared" si="345"/>
        <v>-0.16400000000000001</v>
      </c>
      <c r="P1247" s="32"/>
      <c r="Q1247" s="42"/>
      <c r="R1247" s="32"/>
      <c r="S1247" s="20"/>
    </row>
    <row r="1248" spans="1:19">
      <c r="A1248" s="10">
        <f>Weekly!B1248</f>
        <v>1973.878164789204</v>
      </c>
      <c r="B1248" s="1">
        <f>Weekly!C1248</f>
        <v>103.88</v>
      </c>
      <c r="C1248" s="6"/>
      <c r="D1248" s="14"/>
      <c r="F1248" s="23">
        <f t="shared" si="341"/>
        <v>1981.9951039726657</v>
      </c>
      <c r="G1248" s="23">
        <f t="shared" si="342"/>
        <v>1982.0082009341161</v>
      </c>
      <c r="H1248" s="23">
        <f t="shared" si="343"/>
        <v>122.55</v>
      </c>
      <c r="I1248" s="23">
        <f t="shared" si="346"/>
        <v>121.00999999999999</v>
      </c>
      <c r="J1248" s="23">
        <f t="shared" si="347"/>
        <v>121.16055555555555</v>
      </c>
      <c r="K1248" s="23">
        <f t="shared" si="348"/>
        <v>-0.12426119611718134</v>
      </c>
      <c r="L1248" s="47">
        <f t="shared" si="344"/>
        <v>1.1467795257899427</v>
      </c>
      <c r="M1248" s="24"/>
      <c r="N1248" s="32">
        <f t="shared" si="340"/>
        <v>-7.6811773320189592E-3</v>
      </c>
      <c r="O1248" s="32">
        <f t="shared" si="345"/>
        <v>-0.16400000000000001</v>
      </c>
      <c r="P1248" s="32"/>
      <c r="Q1248" s="42"/>
      <c r="R1248" s="32"/>
      <c r="S1248" s="20"/>
    </row>
    <row r="1249" spans="1:19">
      <c r="A1249" s="10">
        <f>Weekly!B1249</f>
        <v>1973.8973297447139</v>
      </c>
      <c r="B1249" s="1">
        <f>Weekly!C1249</f>
        <v>99.44</v>
      </c>
      <c r="C1249" s="6"/>
      <c r="D1249" s="14"/>
      <c r="F1249" s="23">
        <f t="shared" si="341"/>
        <v>1982.0212978955662</v>
      </c>
      <c r="G1249" s="23">
        <f t="shared" si="342"/>
        <v>1982.0343948570167</v>
      </c>
      <c r="H1249" s="23">
        <f t="shared" si="343"/>
        <v>117.94</v>
      </c>
      <c r="I1249" s="23">
        <f t="shared" si="346"/>
        <v>118.62333333333333</v>
      </c>
      <c r="J1249" s="23">
        <f t="shared" si="347"/>
        <v>119.84166666666667</v>
      </c>
      <c r="K1249" s="23">
        <f t="shared" si="348"/>
        <v>-1.0166191502677169</v>
      </c>
      <c r="L1249" s="47">
        <f t="shared" si="344"/>
        <v>-1.5868159376955737</v>
      </c>
      <c r="M1249" s="24"/>
      <c r="N1249" s="32">
        <f t="shared" si="340"/>
        <v>0.63688452380248584</v>
      </c>
      <c r="O1249" s="32">
        <f t="shared" si="345"/>
        <v>-0.16400000000000001</v>
      </c>
      <c r="P1249" s="32"/>
      <c r="Q1249" s="42"/>
      <c r="R1249" s="32"/>
      <c r="S1249" s="20"/>
    </row>
    <row r="1250" spans="1:19">
      <c r="A1250" s="10">
        <f>Weekly!B1250</f>
        <v>1973.9164947002239</v>
      </c>
      <c r="B1250" s="1">
        <f>Weekly!C1250</f>
        <v>95.96</v>
      </c>
      <c r="C1250" s="6"/>
      <c r="D1250" s="14"/>
      <c r="F1250" s="23">
        <f t="shared" si="341"/>
        <v>1982.0474918184668</v>
      </c>
      <c r="G1250" s="23">
        <f t="shared" si="342"/>
        <v>1982.0605887799172</v>
      </c>
      <c r="H1250" s="23">
        <f t="shared" si="343"/>
        <v>115.38</v>
      </c>
      <c r="I1250" s="23">
        <f t="shared" si="346"/>
        <v>117.90666666666668</v>
      </c>
      <c r="J1250" s="23">
        <f t="shared" si="347"/>
        <v>118.1711111111111</v>
      </c>
      <c r="K1250" s="23">
        <f t="shared" si="348"/>
        <v>-0.22378095793291752</v>
      </c>
      <c r="L1250" s="47">
        <f t="shared" si="344"/>
        <v>-2.3619233879308643</v>
      </c>
      <c r="M1250" s="24"/>
      <c r="N1250" s="32">
        <f t="shared" si="340"/>
        <v>0.98344487806901715</v>
      </c>
      <c r="O1250" s="32">
        <f t="shared" si="345"/>
        <v>-0.16400000000000001</v>
      </c>
      <c r="P1250" s="32"/>
      <c r="Q1250" s="42"/>
      <c r="R1250" s="32"/>
      <c r="S1250" s="20"/>
    </row>
    <row r="1251" spans="1:19">
      <c r="A1251" s="10">
        <f>Weekly!B1251</f>
        <v>1973.9356596557338</v>
      </c>
      <c r="B1251" s="1">
        <f>Weekly!C1251</f>
        <v>96.51</v>
      </c>
      <c r="C1251" s="6"/>
      <c r="D1251" s="14"/>
      <c r="F1251" s="23">
        <f t="shared" si="341"/>
        <v>1982.0736857413674</v>
      </c>
      <c r="G1251" s="23">
        <f t="shared" si="342"/>
        <v>1982.0867827028178</v>
      </c>
      <c r="H1251" s="23">
        <f t="shared" si="343"/>
        <v>120.4</v>
      </c>
      <c r="I1251" s="23">
        <f t="shared" si="346"/>
        <v>117.2</v>
      </c>
      <c r="J1251" s="23">
        <f t="shared" si="347"/>
        <v>116.40944444444443</v>
      </c>
      <c r="K1251" s="23">
        <f t="shared" si="348"/>
        <v>0.67911633744877076</v>
      </c>
      <c r="L1251" s="47">
        <f t="shared" si="344"/>
        <v>3.4280341896657962</v>
      </c>
      <c r="M1251" s="24"/>
      <c r="N1251" s="32">
        <f t="shared" si="340"/>
        <v>0.86984044411812189</v>
      </c>
      <c r="O1251" s="32">
        <f t="shared" si="345"/>
        <v>-0.16400000000000001</v>
      </c>
      <c r="P1251" s="32"/>
      <c r="Q1251" s="42"/>
      <c r="R1251" s="32"/>
      <c r="S1251" s="20"/>
    </row>
    <row r="1252" spans="1:19">
      <c r="A1252" s="10">
        <f>Weekly!B1252</f>
        <v>1973.9548246112438</v>
      </c>
      <c r="B1252" s="1">
        <f>Weekly!C1252</f>
        <v>93.29</v>
      </c>
      <c r="C1252" s="6"/>
      <c r="D1252" s="14"/>
      <c r="F1252" s="23">
        <f t="shared" si="341"/>
        <v>1982.099879664268</v>
      </c>
      <c r="G1252" s="23">
        <f t="shared" si="342"/>
        <v>1982.1129766257184</v>
      </c>
      <c r="H1252" s="23">
        <f t="shared" si="343"/>
        <v>115.82</v>
      </c>
      <c r="I1252" s="23">
        <f t="shared" si="346"/>
        <v>116.48</v>
      </c>
      <c r="J1252" s="23">
        <f t="shared" si="347"/>
        <v>115.08388888888888</v>
      </c>
      <c r="K1252" s="23">
        <f t="shared" si="348"/>
        <v>1.2131247254418387</v>
      </c>
      <c r="L1252" s="47">
        <f t="shared" si="344"/>
        <v>0.63963002833682392</v>
      </c>
      <c r="M1252" s="24"/>
      <c r="N1252" s="32">
        <f t="shared" si="340"/>
        <v>0.34922799916765995</v>
      </c>
      <c r="O1252" s="32">
        <f t="shared" si="345"/>
        <v>-0.16400000000000001</v>
      </c>
      <c r="P1252" s="32"/>
      <c r="Q1252" s="42"/>
      <c r="R1252" s="32"/>
      <c r="S1252" s="20"/>
    </row>
    <row r="1253" spans="1:19">
      <c r="A1253" s="10">
        <f>Weekly!B1253</f>
        <v>1973.9739895667537</v>
      </c>
      <c r="B1253" s="1">
        <f>Weekly!C1253</f>
        <v>93.54</v>
      </c>
      <c r="C1253" s="6"/>
      <c r="D1253" s="14"/>
      <c r="F1253" s="23">
        <f t="shared" si="341"/>
        <v>1982.1260735871685</v>
      </c>
      <c r="G1253" s="23">
        <f t="shared" si="342"/>
        <v>1982.1391705486189</v>
      </c>
      <c r="H1253" s="23">
        <f t="shared" si="343"/>
        <v>113.22</v>
      </c>
      <c r="I1253" s="23">
        <f t="shared" si="346"/>
        <v>113.42166666666667</v>
      </c>
      <c r="J1253" s="23">
        <f t="shared" si="347"/>
        <v>114.08166666666668</v>
      </c>
      <c r="K1253" s="23">
        <f t="shared" si="348"/>
        <v>-0.57853292232173947</v>
      </c>
      <c r="L1253" s="47">
        <f t="shared" si="344"/>
        <v>-0.7553068708089361</v>
      </c>
      <c r="M1253" s="24"/>
      <c r="N1253" s="32">
        <f t="shared" si="340"/>
        <v>-0.33479210782897212</v>
      </c>
      <c r="O1253" s="32">
        <f t="shared" si="345"/>
        <v>-0.16400000000000001</v>
      </c>
      <c r="P1253" s="32"/>
      <c r="Q1253" s="42"/>
      <c r="R1253" s="32"/>
      <c r="S1253" s="20"/>
    </row>
    <row r="1254" spans="1:19">
      <c r="A1254" s="10">
        <f>Weekly!B1254</f>
        <v>1973.9931545222637</v>
      </c>
      <c r="B1254" s="1">
        <f>Weekly!C1254</f>
        <v>97.54</v>
      </c>
      <c r="C1254" s="6"/>
      <c r="D1254" s="14"/>
      <c r="F1254" s="23">
        <f t="shared" si="341"/>
        <v>1982.1522675100691</v>
      </c>
      <c r="G1254" s="23">
        <f t="shared" si="342"/>
        <v>1982.1653644715195</v>
      </c>
      <c r="H1254" s="23">
        <f t="shared" si="343"/>
        <v>111.22499999999999</v>
      </c>
      <c r="I1254" s="23">
        <f t="shared" si="346"/>
        <v>111.01833333333333</v>
      </c>
      <c r="J1254" s="23">
        <f t="shared" si="347"/>
        <v>113.89055555555557</v>
      </c>
      <c r="K1254" s="23">
        <f t="shared" si="348"/>
        <v>-2.5219143134490807</v>
      </c>
      <c r="L1254" s="47">
        <f t="shared" si="344"/>
        <v>-2.3404535543382399</v>
      </c>
      <c r="M1254" s="24"/>
      <c r="N1254" s="32">
        <f t="shared" si="340"/>
        <v>-0.86215926677381716</v>
      </c>
      <c r="O1254" s="32">
        <f t="shared" si="345"/>
        <v>-0.16400000000000001</v>
      </c>
      <c r="P1254" s="32"/>
      <c r="Q1254" s="42"/>
      <c r="R1254" s="32"/>
      <c r="S1254" s="20"/>
    </row>
    <row r="1255" spans="1:19">
      <c r="A1255" s="10">
        <f>Weekly!B1255</f>
        <v>1974.0123194777736</v>
      </c>
      <c r="B1255" s="1">
        <f>Weekly!C1255</f>
        <v>98.9</v>
      </c>
      <c r="C1255" s="6"/>
      <c r="D1255" s="14"/>
      <c r="F1255" s="23">
        <f t="shared" si="341"/>
        <v>1982.1784614329697</v>
      </c>
      <c r="G1255" s="23">
        <f t="shared" si="342"/>
        <v>1982.1915583944201</v>
      </c>
      <c r="H1255" s="23">
        <f t="shared" si="343"/>
        <v>108.61</v>
      </c>
      <c r="I1255" s="23">
        <f t="shared" si="346"/>
        <v>110.14833333333333</v>
      </c>
      <c r="J1255" s="23">
        <f t="shared" si="347"/>
        <v>114.04944444444443</v>
      </c>
      <c r="K1255" s="23">
        <f t="shared" si="348"/>
        <v>-3.4205437212904699</v>
      </c>
      <c r="L1255" s="47">
        <f t="shared" si="344"/>
        <v>-4.7693739070286174</v>
      </c>
      <c r="M1255" s="24"/>
      <c r="N1255" s="32">
        <f t="shared" si="340"/>
        <v>-0.98611252296524554</v>
      </c>
      <c r="O1255" s="32">
        <f t="shared" si="345"/>
        <v>-0.16400000000000001</v>
      </c>
      <c r="P1255" s="32"/>
      <c r="Q1255" s="42"/>
      <c r="R1255" s="32"/>
      <c r="S1255" s="20"/>
    </row>
    <row r="1256" spans="1:19">
      <c r="A1256" s="10">
        <f>Weekly!B1256</f>
        <v>1974.0314844332836</v>
      </c>
      <c r="B1256" s="1">
        <f>Weekly!C1256</f>
        <v>93.66</v>
      </c>
      <c r="C1256" s="6"/>
      <c r="D1256" s="14"/>
      <c r="F1256" s="23">
        <f t="shared" si="341"/>
        <v>1982.2046553558703</v>
      </c>
      <c r="G1256" s="23">
        <f t="shared" si="342"/>
        <v>1982.2177523173207</v>
      </c>
      <c r="H1256" s="23">
        <f t="shared" si="343"/>
        <v>110.61</v>
      </c>
      <c r="I1256" s="23">
        <f t="shared" si="346"/>
        <v>110.91666666666667</v>
      </c>
      <c r="J1256" s="23">
        <f t="shared" si="347"/>
        <v>113.73166666666667</v>
      </c>
      <c r="K1256" s="23">
        <f t="shared" si="348"/>
        <v>-2.475124195841083</v>
      </c>
      <c r="L1256" s="47">
        <f t="shared" si="344"/>
        <v>-2.7447647239848161</v>
      </c>
      <c r="M1256" s="24"/>
      <c r="N1256" s="32">
        <f t="shared" si="340"/>
        <v>-0.64865277024469825</v>
      </c>
      <c r="O1256" s="32">
        <f t="shared" si="345"/>
        <v>-0.16400000000000001</v>
      </c>
      <c r="P1256" s="32"/>
      <c r="Q1256" s="42"/>
      <c r="R1256" s="32"/>
      <c r="S1256" s="20"/>
    </row>
    <row r="1257" spans="1:19">
      <c r="A1257" s="10">
        <f>Weekly!B1257</f>
        <v>1974.0506493887935</v>
      </c>
      <c r="B1257" s="1">
        <f>Weekly!C1257</f>
        <v>95.56</v>
      </c>
      <c r="C1257" s="6"/>
      <c r="D1257" s="14"/>
      <c r="F1257" s="23">
        <f t="shared" si="341"/>
        <v>1982.2308492787708</v>
      </c>
      <c r="G1257" s="23">
        <f t="shared" si="342"/>
        <v>1982.2439462402212</v>
      </c>
      <c r="H1257" s="23">
        <f t="shared" si="343"/>
        <v>113.53</v>
      </c>
      <c r="I1257" s="23">
        <f t="shared" si="346"/>
        <v>113.45333333333333</v>
      </c>
      <c r="J1257" s="23">
        <f t="shared" si="347"/>
        <v>114.13722222222223</v>
      </c>
      <c r="K1257" s="23">
        <f t="shared" si="348"/>
        <v>-0.59918129736624692</v>
      </c>
      <c r="L1257" s="47">
        <f t="shared" si="344"/>
        <v>-0.5320106888881404</v>
      </c>
      <c r="M1257" s="24"/>
      <c r="N1257" s="32">
        <f t="shared" si="340"/>
        <v>-7.6811773564256268E-3</v>
      </c>
      <c r="O1257" s="32">
        <f t="shared" si="345"/>
        <v>-0.16400000000000001</v>
      </c>
      <c r="P1257" s="32"/>
      <c r="Q1257" s="42"/>
      <c r="R1257" s="32"/>
      <c r="S1257" s="20"/>
    </row>
    <row r="1258" spans="1:19">
      <c r="A1258" s="10">
        <f>Weekly!B1258</f>
        <v>1974.0698143443035</v>
      </c>
      <c r="B1258" s="1">
        <f>Weekly!C1258</f>
        <v>96.63</v>
      </c>
      <c r="C1258" s="6"/>
      <c r="D1258" s="14"/>
      <c r="F1258" s="23">
        <f t="shared" si="341"/>
        <v>1982.2570432016714</v>
      </c>
      <c r="G1258" s="23">
        <f t="shared" si="342"/>
        <v>1982.2701401631218</v>
      </c>
      <c r="H1258" s="23">
        <f t="shared" si="343"/>
        <v>116.22</v>
      </c>
      <c r="I1258" s="23">
        <f t="shared" si="346"/>
        <v>115.52</v>
      </c>
      <c r="J1258" s="23">
        <f t="shared" si="347"/>
        <v>114.49611111111113</v>
      </c>
      <c r="K1258" s="23">
        <f t="shared" si="348"/>
        <v>0.89425647644507666</v>
      </c>
      <c r="L1258" s="47">
        <f t="shared" si="344"/>
        <v>1.5056309530163459</v>
      </c>
      <c r="M1258" s="24"/>
      <c r="N1258" s="32">
        <f t="shared" si="340"/>
        <v>0.63688452378371263</v>
      </c>
      <c r="O1258" s="32">
        <f t="shared" si="345"/>
        <v>-0.16400000000000001</v>
      </c>
      <c r="P1258" s="32"/>
      <c r="Q1258" s="42"/>
      <c r="R1258" s="32"/>
      <c r="S1258" s="20"/>
    </row>
    <row r="1259" spans="1:19">
      <c r="A1259" s="10">
        <f>Weekly!B1259</f>
        <v>1974.0889792998134</v>
      </c>
      <c r="B1259" s="1">
        <f>Weekly!C1259</f>
        <v>95.32</v>
      </c>
      <c r="C1259" s="6"/>
      <c r="D1259" s="14"/>
      <c r="F1259" s="23">
        <f t="shared" si="341"/>
        <v>1982.283237124572</v>
      </c>
      <c r="G1259" s="23">
        <f t="shared" si="342"/>
        <v>1982.2963340860224</v>
      </c>
      <c r="H1259" s="23">
        <f t="shared" si="343"/>
        <v>116.81</v>
      </c>
      <c r="I1259" s="23">
        <f t="shared" si="346"/>
        <v>116.85666666666667</v>
      </c>
      <c r="J1259" s="23">
        <f t="shared" si="347"/>
        <v>114.56888888888888</v>
      </c>
      <c r="K1259" s="23">
        <f t="shared" si="348"/>
        <v>1.9968577857087499</v>
      </c>
      <c r="L1259" s="47">
        <f t="shared" si="344"/>
        <v>1.9561253782295118</v>
      </c>
      <c r="M1259" s="24"/>
      <c r="N1259" s="32">
        <f t="shared" si="340"/>
        <v>0.98344487806460468</v>
      </c>
      <c r="O1259" s="32">
        <f t="shared" si="345"/>
        <v>-0.16400000000000001</v>
      </c>
      <c r="P1259" s="32"/>
      <c r="Q1259" s="42"/>
      <c r="R1259" s="32"/>
      <c r="S1259" s="20"/>
    </row>
    <row r="1260" spans="1:19">
      <c r="A1260" s="10">
        <f>Weekly!B1260</f>
        <v>1974.1081442553234</v>
      </c>
      <c r="B1260" s="1">
        <f>Weekly!C1260</f>
        <v>92.33</v>
      </c>
      <c r="C1260" s="6"/>
      <c r="D1260" s="14"/>
      <c r="F1260" s="23">
        <f t="shared" si="341"/>
        <v>1982.3094310474726</v>
      </c>
      <c r="G1260" s="23">
        <f t="shared" si="342"/>
        <v>1982.322528008923</v>
      </c>
      <c r="H1260" s="23">
        <f t="shared" si="343"/>
        <v>117.53999999999999</v>
      </c>
      <c r="I1260" s="23">
        <f t="shared" si="346"/>
        <v>117.94</v>
      </c>
      <c r="J1260" s="23">
        <f t="shared" si="347"/>
        <v>114.73333333333335</v>
      </c>
      <c r="K1260" s="23">
        <f t="shared" si="348"/>
        <v>2.7948866937826722</v>
      </c>
      <c r="L1260" s="47">
        <f t="shared" si="344"/>
        <v>2.4462521789657021</v>
      </c>
      <c r="M1260" s="24"/>
      <c r="N1260" s="32">
        <f t="shared" si="340"/>
        <v>0.86984044413013484</v>
      </c>
      <c r="O1260" s="32">
        <f t="shared" si="345"/>
        <v>-0.16400000000000001</v>
      </c>
      <c r="P1260" s="32"/>
      <c r="Q1260" s="42"/>
      <c r="R1260" s="32"/>
      <c r="S1260" s="20"/>
    </row>
    <row r="1261" spans="1:19">
      <c r="A1261" s="10">
        <f>Weekly!B1261</f>
        <v>1974.1273092108333</v>
      </c>
      <c r="B1261" s="1">
        <f>Weekly!C1261</f>
        <v>92.27</v>
      </c>
      <c r="C1261" s="6"/>
      <c r="D1261" s="14"/>
      <c r="F1261" s="23">
        <f t="shared" si="341"/>
        <v>1982.3356249703731</v>
      </c>
      <c r="G1261" s="23">
        <f t="shared" si="342"/>
        <v>1982.3487219318235</v>
      </c>
      <c r="H1261" s="23">
        <f t="shared" si="343"/>
        <v>119.47</v>
      </c>
      <c r="I1261" s="23">
        <f t="shared" si="346"/>
        <v>117.82</v>
      </c>
      <c r="J1261" s="23">
        <f t="shared" si="347"/>
        <v>114.58333333333333</v>
      </c>
      <c r="K1261" s="23">
        <f t="shared" si="348"/>
        <v>2.8247272727272676</v>
      </c>
      <c r="L1261" s="47">
        <f t="shared" si="344"/>
        <v>4.2647272727272867</v>
      </c>
      <c r="M1261" s="24"/>
      <c r="N1261" s="32">
        <f t="shared" si="340"/>
        <v>0.34922799919047731</v>
      </c>
      <c r="O1261" s="32">
        <f t="shared" si="345"/>
        <v>-0.16400000000000001</v>
      </c>
      <c r="P1261" s="32"/>
      <c r="Q1261" s="42"/>
      <c r="R1261" s="32"/>
      <c r="S1261" s="20"/>
    </row>
    <row r="1262" spans="1:19">
      <c r="A1262" s="10">
        <f>Weekly!B1262</f>
        <v>1974.1464741663433</v>
      </c>
      <c r="B1262" s="1">
        <f>Weekly!C1262</f>
        <v>95.39</v>
      </c>
      <c r="C1262" s="6"/>
      <c r="D1262" s="14"/>
      <c r="F1262" s="23">
        <f t="shared" si="341"/>
        <v>1982.3618188932737</v>
      </c>
      <c r="G1262" s="23">
        <f t="shared" si="342"/>
        <v>1982.3749158547241</v>
      </c>
      <c r="H1262" s="23">
        <f t="shared" si="343"/>
        <v>116.45</v>
      </c>
      <c r="I1262" s="23">
        <f t="shared" si="346"/>
        <v>115.93333333333334</v>
      </c>
      <c r="J1262" s="23">
        <f t="shared" si="347"/>
        <v>114.09555555555556</v>
      </c>
      <c r="K1262" s="23">
        <f t="shared" si="348"/>
        <v>1.61073564069103</v>
      </c>
      <c r="L1262" s="47">
        <f t="shared" si="344"/>
        <v>2.0635724441501191</v>
      </c>
      <c r="M1262" s="24"/>
      <c r="N1262" s="32">
        <f t="shared" si="340"/>
        <v>-0.33479210780602681</v>
      </c>
      <c r="O1262" s="32">
        <f t="shared" si="345"/>
        <v>-0.16400000000000001</v>
      </c>
      <c r="P1262" s="32"/>
      <c r="Q1262" s="42"/>
      <c r="R1262" s="32"/>
      <c r="S1262" s="20"/>
    </row>
    <row r="1263" spans="1:19">
      <c r="A1263" s="10">
        <f>Weekly!B1263</f>
        <v>1974.1656391218532</v>
      </c>
      <c r="B1263" s="1">
        <f>Weekly!C1263</f>
        <v>95.53</v>
      </c>
      <c r="C1263" s="6"/>
      <c r="D1263" s="14"/>
      <c r="F1263" s="23">
        <f t="shared" si="341"/>
        <v>1982.3880128161743</v>
      </c>
      <c r="G1263" s="23">
        <f t="shared" si="342"/>
        <v>1982.4011097776247</v>
      </c>
      <c r="H1263" s="23">
        <f t="shared" si="343"/>
        <v>111.88</v>
      </c>
      <c r="I1263" s="23">
        <f t="shared" si="346"/>
        <v>112.80666666666666</v>
      </c>
      <c r="J1263" s="23">
        <f t="shared" si="347"/>
        <v>113.14333333333333</v>
      </c>
      <c r="K1263" s="23">
        <f t="shared" si="348"/>
        <v>-0.29755767021183432</v>
      </c>
      <c r="L1263" s="47">
        <f t="shared" si="344"/>
        <v>-1.1165777921810061</v>
      </c>
      <c r="M1263" s="24"/>
      <c r="N1263" s="32">
        <f t="shared" si="340"/>
        <v>-0.86215926676148025</v>
      </c>
      <c r="O1263" s="32">
        <f t="shared" si="345"/>
        <v>-0.16400000000000001</v>
      </c>
      <c r="P1263" s="32"/>
      <c r="Q1263" s="42"/>
      <c r="R1263" s="32"/>
      <c r="S1263" s="20"/>
    </row>
    <row r="1264" spans="1:19">
      <c r="A1264" s="10">
        <f>Weekly!B1264</f>
        <v>1974.1848040773632</v>
      </c>
      <c r="B1264" s="1">
        <f>Weekly!C1264</f>
        <v>97.78</v>
      </c>
      <c r="C1264" s="6"/>
      <c r="D1264" s="14"/>
      <c r="F1264" s="23">
        <f t="shared" si="341"/>
        <v>1982.4142067390749</v>
      </c>
      <c r="G1264" s="23">
        <f t="shared" si="342"/>
        <v>1982.4273037005253</v>
      </c>
      <c r="H1264" s="23">
        <f t="shared" si="343"/>
        <v>110.09</v>
      </c>
      <c r="I1264" s="23">
        <f t="shared" si="346"/>
        <v>110.41000000000001</v>
      </c>
      <c r="J1264" s="23">
        <f t="shared" si="347"/>
        <v>112.3811111111111</v>
      </c>
      <c r="K1264" s="23">
        <f t="shared" si="348"/>
        <v>-1.7539523249260669</v>
      </c>
      <c r="L1264" s="47">
        <f t="shared" si="344"/>
        <v>-2.0386976854552263</v>
      </c>
      <c r="M1264" s="24"/>
      <c r="N1264" s="32">
        <f t="shared" si="340"/>
        <v>-0.98611252296928964</v>
      </c>
      <c r="O1264" s="32">
        <f t="shared" si="345"/>
        <v>-0.16400000000000001</v>
      </c>
      <c r="P1264" s="32"/>
      <c r="Q1264" s="42"/>
      <c r="R1264" s="32"/>
      <c r="S1264" s="20"/>
    </row>
    <row r="1265" spans="1:19">
      <c r="A1265" s="10">
        <f>Weekly!B1265</f>
        <v>1974.2039690328731</v>
      </c>
      <c r="B1265" s="1">
        <f>Weekly!C1265</f>
        <v>99.28</v>
      </c>
      <c r="C1265" s="6"/>
      <c r="D1265" s="14"/>
      <c r="F1265" s="23">
        <f t="shared" si="341"/>
        <v>1982.4404006619754</v>
      </c>
      <c r="G1265" s="23">
        <f t="shared" si="342"/>
        <v>1982.4534976234258</v>
      </c>
      <c r="H1265" s="23">
        <f t="shared" si="343"/>
        <v>109.25999999999999</v>
      </c>
      <c r="I1265" s="23">
        <f t="shared" si="346"/>
        <v>109.49666666666667</v>
      </c>
      <c r="J1265" s="23">
        <f t="shared" si="347"/>
        <v>111.67333333333332</v>
      </c>
      <c r="K1265" s="23">
        <f t="shared" si="348"/>
        <v>-1.9491373649334176</v>
      </c>
      <c r="L1265" s="47">
        <f t="shared" si="344"/>
        <v>-2.1610650110441165</v>
      </c>
      <c r="M1265" s="24"/>
      <c r="N1265" s="32">
        <f t="shared" si="340"/>
        <v>-0.64865277026327428</v>
      </c>
      <c r="O1265" s="32">
        <f t="shared" si="345"/>
        <v>-0.16400000000000001</v>
      </c>
      <c r="P1265" s="32"/>
      <c r="Q1265" s="42"/>
      <c r="R1265" s="32"/>
      <c r="S1265" s="20"/>
    </row>
    <row r="1266" spans="1:19">
      <c r="A1266" s="10">
        <f>Weekly!B1266</f>
        <v>1974.2231339883831</v>
      </c>
      <c r="B1266" s="1">
        <f>Weekly!C1266</f>
        <v>97.27</v>
      </c>
      <c r="C1266" s="6"/>
      <c r="D1266" s="14"/>
      <c r="F1266" s="23">
        <f t="shared" si="341"/>
        <v>1982.466594584876</v>
      </c>
      <c r="G1266" s="23">
        <f t="shared" si="342"/>
        <v>1982.4796915463264</v>
      </c>
      <c r="H1266" s="23">
        <f t="shared" si="343"/>
        <v>109.14</v>
      </c>
      <c r="I1266" s="23">
        <f t="shared" si="346"/>
        <v>108.68333333333332</v>
      </c>
      <c r="J1266" s="23">
        <f t="shared" si="347"/>
        <v>110.29777777777775</v>
      </c>
      <c r="K1266" s="23">
        <f t="shared" si="348"/>
        <v>-1.4637143893298843</v>
      </c>
      <c r="L1266" s="47">
        <f t="shared" si="344"/>
        <v>-1.0496836845710344</v>
      </c>
      <c r="M1266" s="24"/>
      <c r="N1266" s="32">
        <f t="shared" si="340"/>
        <v>-7.6811773808322954E-3</v>
      </c>
      <c r="O1266" s="32">
        <f t="shared" si="345"/>
        <v>-0.16400000000000001</v>
      </c>
      <c r="P1266" s="32"/>
      <c r="Q1266" s="42"/>
      <c r="R1266" s="32"/>
      <c r="S1266" s="20"/>
    </row>
    <row r="1267" spans="1:19">
      <c r="A1267" s="10">
        <f>Weekly!B1267</f>
        <v>1974.242298943893</v>
      </c>
      <c r="B1267" s="1">
        <f>Weekly!C1267</f>
        <v>93.98</v>
      </c>
      <c r="C1267" s="6"/>
      <c r="D1267" s="14"/>
      <c r="F1267" s="23">
        <f t="shared" si="341"/>
        <v>1982.4927885077766</v>
      </c>
      <c r="G1267" s="23">
        <f t="shared" si="342"/>
        <v>1982.505885469227</v>
      </c>
      <c r="H1267" s="23">
        <f t="shared" si="343"/>
        <v>107.65</v>
      </c>
      <c r="I1267" s="23">
        <f t="shared" si="346"/>
        <v>108.91333333333334</v>
      </c>
      <c r="J1267" s="23">
        <f t="shared" si="347"/>
        <v>108.89</v>
      </c>
      <c r="K1267" s="23">
        <f t="shared" si="348"/>
        <v>2.1428352771923898E-2</v>
      </c>
      <c r="L1267" s="47">
        <f t="shared" si="344"/>
        <v>-1.1387638901643848</v>
      </c>
      <c r="M1267" s="24"/>
      <c r="N1267" s="32">
        <f t="shared" si="340"/>
        <v>0.63688452376489546</v>
      </c>
      <c r="O1267" s="32">
        <f t="shared" si="345"/>
        <v>-0.16400000000000001</v>
      </c>
      <c r="P1267" s="32"/>
      <c r="Q1267" s="42"/>
      <c r="R1267" s="32"/>
      <c r="S1267" s="20"/>
    </row>
    <row r="1268" spans="1:19">
      <c r="A1268" s="10">
        <f>Weekly!B1268</f>
        <v>1974.261463899403</v>
      </c>
      <c r="B1268" s="1">
        <f>Weekly!C1268</f>
        <v>93.01</v>
      </c>
      <c r="C1268" s="6"/>
      <c r="D1268" s="14"/>
      <c r="F1268" s="23">
        <f t="shared" si="341"/>
        <v>1982.5189824306772</v>
      </c>
      <c r="G1268" s="23">
        <f t="shared" si="342"/>
        <v>1982.5320793921276</v>
      </c>
      <c r="H1268" s="23">
        <f t="shared" si="343"/>
        <v>109.94999999999999</v>
      </c>
      <c r="I1268" s="23">
        <f t="shared" si="346"/>
        <v>109.58999999999999</v>
      </c>
      <c r="J1268" s="23">
        <f t="shared" si="347"/>
        <v>109.01666666666665</v>
      </c>
      <c r="K1268" s="23">
        <f t="shared" si="348"/>
        <v>0.52591346888855028</v>
      </c>
      <c r="L1268" s="47">
        <f t="shared" si="344"/>
        <v>0.85613820516741157</v>
      </c>
      <c r="M1268" s="24"/>
      <c r="N1268" s="32">
        <f t="shared" si="340"/>
        <v>0.98344487806017156</v>
      </c>
      <c r="O1268" s="32">
        <f t="shared" si="345"/>
        <v>-0.16400000000000001</v>
      </c>
      <c r="P1268" s="32"/>
      <c r="Q1268" s="42"/>
      <c r="R1268" s="32"/>
      <c r="S1268" s="20"/>
    </row>
    <row r="1269" spans="1:19">
      <c r="A1269" s="10">
        <f>Weekly!B1269</f>
        <v>1974.2806288549129</v>
      </c>
      <c r="B1269" s="1">
        <f>Weekly!C1269</f>
        <v>92.12</v>
      </c>
      <c r="C1269" s="6"/>
      <c r="D1269" s="14"/>
      <c r="F1269" s="23">
        <f t="shared" si="341"/>
        <v>1982.5451763535777</v>
      </c>
      <c r="G1269" s="23">
        <f t="shared" si="342"/>
        <v>1982.5582733150281</v>
      </c>
      <c r="H1269" s="23">
        <f t="shared" si="343"/>
        <v>111.17</v>
      </c>
      <c r="I1269" s="23">
        <f t="shared" si="346"/>
        <v>109.40333333333335</v>
      </c>
      <c r="J1269" s="23">
        <f t="shared" si="347"/>
        <v>110.1061111111111</v>
      </c>
      <c r="K1269" s="23">
        <f t="shared" si="348"/>
        <v>-0.6382731809214115</v>
      </c>
      <c r="L1269" s="47">
        <f t="shared" si="344"/>
        <v>0.9662396375213822</v>
      </c>
      <c r="M1269" s="24"/>
      <c r="N1269" s="32">
        <f t="shared" si="340"/>
        <v>0.86984044414217576</v>
      </c>
      <c r="O1269" s="32">
        <f t="shared" si="345"/>
        <v>-0.16400000000000001</v>
      </c>
      <c r="P1269" s="32"/>
      <c r="Q1269" s="42"/>
      <c r="R1269" s="32"/>
      <c r="S1269" s="20"/>
    </row>
    <row r="1270" spans="1:19">
      <c r="A1270" s="10">
        <f>Weekly!B1270</f>
        <v>1974.2997938104229</v>
      </c>
      <c r="B1270" s="1">
        <f>Weekly!C1270</f>
        <v>93.75</v>
      </c>
      <c r="C1270" s="6"/>
      <c r="D1270" s="14"/>
      <c r="F1270" s="23">
        <f t="shared" si="341"/>
        <v>1982.5713702764783</v>
      </c>
      <c r="G1270" s="23">
        <f t="shared" si="342"/>
        <v>1982.5844672379287</v>
      </c>
      <c r="H1270" s="23">
        <f t="shared" si="343"/>
        <v>107.09</v>
      </c>
      <c r="I1270" s="23">
        <f t="shared" si="346"/>
        <v>107.34666666666665</v>
      </c>
      <c r="J1270" s="23">
        <f t="shared" si="347"/>
        <v>111.40722222222222</v>
      </c>
      <c r="K1270" s="23">
        <f t="shared" si="348"/>
        <v>-3.6447866435948328</v>
      </c>
      <c r="L1270" s="47">
        <f t="shared" si="344"/>
        <v>-3.8751726648481699</v>
      </c>
      <c r="M1270" s="24"/>
      <c r="N1270" s="32">
        <f t="shared" si="340"/>
        <v>0.34922799921340125</v>
      </c>
      <c r="O1270" s="32">
        <f t="shared" si="345"/>
        <v>-0.16400000000000001</v>
      </c>
      <c r="P1270" s="32"/>
      <c r="Q1270" s="42"/>
      <c r="R1270" s="32"/>
      <c r="S1270" s="20"/>
    </row>
    <row r="1271" spans="1:19">
      <c r="A1271" s="10">
        <f>Weekly!B1271</f>
        <v>1974.3189587659328</v>
      </c>
      <c r="B1271" s="1">
        <f>Weekly!C1271</f>
        <v>90.18</v>
      </c>
      <c r="C1271" s="6"/>
      <c r="D1271" s="14"/>
      <c r="F1271" s="23">
        <f t="shared" si="341"/>
        <v>1982.5975641993789</v>
      </c>
      <c r="G1271" s="23">
        <f t="shared" si="342"/>
        <v>1982.6106611608293</v>
      </c>
      <c r="H1271" s="23">
        <f t="shared" si="343"/>
        <v>103.78</v>
      </c>
      <c r="I1271" s="23">
        <f t="shared" si="346"/>
        <v>107.96333333333332</v>
      </c>
      <c r="J1271" s="23">
        <f t="shared" si="347"/>
        <v>112.89722222222221</v>
      </c>
      <c r="K1271" s="23">
        <f t="shared" si="348"/>
        <v>-4.3702482592328344</v>
      </c>
      <c r="L1271" s="47">
        <f t="shared" si="344"/>
        <v>-8.0756833895135554</v>
      </c>
      <c r="M1271" s="24"/>
      <c r="N1271" s="32">
        <f t="shared" si="340"/>
        <v>-0.33479210778302793</v>
      </c>
      <c r="O1271" s="32">
        <f t="shared" si="345"/>
        <v>-0.16400000000000001</v>
      </c>
      <c r="P1271" s="32"/>
      <c r="Q1271" s="42"/>
      <c r="R1271" s="32"/>
      <c r="S1271" s="20"/>
    </row>
    <row r="1272" spans="1:19">
      <c r="A1272" s="10">
        <f>Weekly!B1272</f>
        <v>1974.3381237214428</v>
      </c>
      <c r="B1272" s="1">
        <f>Weekly!C1272</f>
        <v>91.29</v>
      </c>
      <c r="C1272" s="6"/>
      <c r="D1272" s="14"/>
      <c r="F1272" s="23">
        <f t="shared" si="341"/>
        <v>1982.6237581222795</v>
      </c>
      <c r="G1272" s="23">
        <f t="shared" si="342"/>
        <v>1982.6368550837299</v>
      </c>
      <c r="H1272" s="23">
        <f t="shared" si="343"/>
        <v>113.02</v>
      </c>
      <c r="I1272" s="23">
        <f t="shared" si="346"/>
        <v>112.23166666666668</v>
      </c>
      <c r="J1272" s="23">
        <f t="shared" si="347"/>
        <v>114.56333333333333</v>
      </c>
      <c r="K1272" s="23">
        <f t="shared" si="348"/>
        <v>-2.035264337047904</v>
      </c>
      <c r="L1272" s="47">
        <f t="shared" si="344"/>
        <v>-1.3471442288108482</v>
      </c>
      <c r="M1272" s="24"/>
      <c r="N1272" s="32">
        <f t="shared" si="340"/>
        <v>-0.86215926674908583</v>
      </c>
      <c r="O1272" s="32">
        <f t="shared" si="345"/>
        <v>-0.16400000000000001</v>
      </c>
      <c r="P1272" s="32"/>
      <c r="Q1272" s="42"/>
      <c r="R1272" s="32"/>
      <c r="S1272" s="20"/>
    </row>
    <row r="1273" spans="1:19">
      <c r="A1273" s="10">
        <f>Weekly!B1273</f>
        <v>1974.3572886769527</v>
      </c>
      <c r="B1273" s="1">
        <f>Weekly!C1273</f>
        <v>91.47</v>
      </c>
      <c r="C1273" s="6"/>
      <c r="D1273" s="14"/>
      <c r="F1273" s="23">
        <f t="shared" si="341"/>
        <v>1982.64995204518</v>
      </c>
      <c r="G1273" s="23">
        <f t="shared" si="342"/>
        <v>1982.6630490066304</v>
      </c>
      <c r="H1273" s="23">
        <f t="shared" si="343"/>
        <v>119.89500000000001</v>
      </c>
      <c r="I1273" s="23">
        <f t="shared" si="346"/>
        <v>117.96166666666666</v>
      </c>
      <c r="J1273" s="23">
        <f t="shared" si="347"/>
        <v>116.90777777777777</v>
      </c>
      <c r="K1273" s="23">
        <f t="shared" si="348"/>
        <v>0.90147029472424922</v>
      </c>
      <c r="L1273" s="47">
        <f t="shared" si="344"/>
        <v>2.5551954532062382</v>
      </c>
      <c r="M1273" s="24"/>
      <c r="N1273" s="32">
        <f t="shared" si="340"/>
        <v>-0.98611252297334318</v>
      </c>
      <c r="O1273" s="32">
        <f t="shared" si="345"/>
        <v>-0.16400000000000001</v>
      </c>
      <c r="P1273" s="32"/>
      <c r="Q1273" s="42"/>
      <c r="R1273" s="32"/>
      <c r="S1273" s="20"/>
    </row>
    <row r="1274" spans="1:19">
      <c r="A1274" s="10">
        <f>Weekly!B1274</f>
        <v>1974.3764536324627</v>
      </c>
      <c r="B1274" s="1">
        <f>Weekly!C1274</f>
        <v>88.21</v>
      </c>
      <c r="C1274" s="6"/>
      <c r="D1274" s="14"/>
      <c r="F1274" s="23">
        <f t="shared" si="341"/>
        <v>1982.6761459680806</v>
      </c>
      <c r="G1274" s="23">
        <f t="shared" si="342"/>
        <v>1982.689242929531</v>
      </c>
      <c r="H1274" s="23">
        <f t="shared" si="343"/>
        <v>120.97</v>
      </c>
      <c r="I1274" s="23">
        <f t="shared" si="346"/>
        <v>121.13833333333334</v>
      </c>
      <c r="J1274" s="23">
        <f t="shared" si="347"/>
        <v>119.39666666666666</v>
      </c>
      <c r="K1274" s="23">
        <f t="shared" si="348"/>
        <v>1.4587230240933557</v>
      </c>
      <c r="L1274" s="47">
        <f t="shared" si="344"/>
        <v>1.3177363968843281</v>
      </c>
      <c r="M1274" s="24"/>
      <c r="N1274" s="32">
        <f t="shared" si="340"/>
        <v>-0.64865277028189361</v>
      </c>
      <c r="O1274" s="32">
        <f t="shared" si="345"/>
        <v>-0.16400000000000001</v>
      </c>
      <c r="P1274" s="32"/>
      <c r="Q1274" s="42"/>
      <c r="R1274" s="32"/>
      <c r="S1274" s="20"/>
    </row>
    <row r="1275" spans="1:19">
      <c r="A1275" s="10">
        <f>Weekly!B1275</f>
        <v>1974.3956185879726</v>
      </c>
      <c r="B1275" s="1">
        <f>Weekly!C1275</f>
        <v>88.58</v>
      </c>
      <c r="C1275" s="6"/>
      <c r="D1275" s="14"/>
      <c r="F1275" s="23">
        <f t="shared" si="341"/>
        <v>1982.7023398909812</v>
      </c>
      <c r="G1275" s="23">
        <f t="shared" si="342"/>
        <v>1982.7154368524316</v>
      </c>
      <c r="H1275" s="23">
        <f t="shared" si="343"/>
        <v>122.55</v>
      </c>
      <c r="I1275" s="23">
        <f t="shared" si="346"/>
        <v>122.05499999999999</v>
      </c>
      <c r="J1275" s="23">
        <f t="shared" si="347"/>
        <v>122.63944444444445</v>
      </c>
      <c r="K1275" s="23">
        <f t="shared" si="348"/>
        <v>-0.47655503259329546</v>
      </c>
      <c r="L1275" s="47">
        <f t="shared" si="344"/>
        <v>-7.2932851946316823E-2</v>
      </c>
      <c r="M1275" s="24"/>
      <c r="N1275" s="32">
        <f t="shared" si="340"/>
        <v>-7.681177405238963E-3</v>
      </c>
      <c r="O1275" s="32">
        <f t="shared" si="345"/>
        <v>-0.16400000000000001</v>
      </c>
      <c r="P1275" s="32"/>
      <c r="Q1275" s="42"/>
      <c r="R1275" s="32"/>
      <c r="S1275" s="20"/>
    </row>
    <row r="1276" spans="1:19">
      <c r="A1276" s="10">
        <f>Weekly!B1276</f>
        <v>1974.4147835434826</v>
      </c>
      <c r="B1276" s="1">
        <f>Weekly!C1276</f>
        <v>87.28</v>
      </c>
      <c r="C1276" s="6"/>
      <c r="D1276" s="14"/>
      <c r="F1276" s="23">
        <f t="shared" si="341"/>
        <v>1982.7285338138818</v>
      </c>
      <c r="G1276" s="23">
        <f t="shared" si="342"/>
        <v>1982.7416307753322</v>
      </c>
      <c r="H1276" s="23">
        <f t="shared" si="343"/>
        <v>122.645</v>
      </c>
      <c r="I1276" s="23">
        <f t="shared" si="346"/>
        <v>125.41500000000001</v>
      </c>
      <c r="J1276" s="23">
        <f t="shared" si="347"/>
        <v>126.90388888888889</v>
      </c>
      <c r="K1276" s="23">
        <f t="shared" si="348"/>
        <v>-1.1732413418728882</v>
      </c>
      <c r="L1276" s="47">
        <f t="shared" si="344"/>
        <v>-3.3559955697006094</v>
      </c>
      <c r="M1276" s="24"/>
      <c r="N1276" s="32">
        <f t="shared" si="340"/>
        <v>0.63688452374603455</v>
      </c>
      <c r="O1276" s="32">
        <f t="shared" si="345"/>
        <v>-0.16400000000000001</v>
      </c>
      <c r="P1276" s="32"/>
      <c r="Q1276" s="42"/>
      <c r="R1276" s="32"/>
      <c r="S1276" s="20"/>
    </row>
    <row r="1277" spans="1:19">
      <c r="A1277" s="10">
        <f>Weekly!B1277</f>
        <v>1974.4339484989925</v>
      </c>
      <c r="B1277" s="1">
        <f>Weekly!C1277</f>
        <v>92.55</v>
      </c>
      <c r="C1277" s="6"/>
      <c r="D1277" s="14"/>
      <c r="F1277" s="23">
        <f t="shared" si="341"/>
        <v>1982.7547277367823</v>
      </c>
      <c r="G1277" s="23">
        <f t="shared" si="342"/>
        <v>1982.7678246982327</v>
      </c>
      <c r="H1277" s="23">
        <f t="shared" si="343"/>
        <v>131.05000000000001</v>
      </c>
      <c r="I1277" s="23">
        <f t="shared" si="346"/>
        <v>129.08833333333334</v>
      </c>
      <c r="J1277" s="23">
        <f t="shared" si="347"/>
        <v>129.71</v>
      </c>
      <c r="K1277" s="23">
        <f t="shared" si="348"/>
        <v>-0.47927427851874871</v>
      </c>
      <c r="L1277" s="47">
        <f t="shared" si="344"/>
        <v>1.0330737799707057</v>
      </c>
      <c r="M1277" s="24"/>
      <c r="N1277" s="32">
        <f t="shared" si="340"/>
        <v>0.98344487805574876</v>
      </c>
      <c r="O1277" s="32">
        <f t="shared" si="345"/>
        <v>-0.16400000000000001</v>
      </c>
      <c r="P1277" s="32"/>
      <c r="Q1277" s="42"/>
      <c r="R1277" s="32"/>
      <c r="S1277" s="20"/>
    </row>
    <row r="1278" spans="1:19">
      <c r="A1278" s="10">
        <f>Weekly!B1278</f>
        <v>1974.4531134545025</v>
      </c>
      <c r="B1278" s="1">
        <f>Weekly!C1278</f>
        <v>91.3</v>
      </c>
      <c r="C1278" s="6"/>
      <c r="D1278" s="14"/>
      <c r="F1278" s="23">
        <f t="shared" si="341"/>
        <v>1982.7809216596829</v>
      </c>
      <c r="G1278" s="23">
        <f t="shared" si="342"/>
        <v>1982.7940186211333</v>
      </c>
      <c r="H1278" s="23">
        <f t="shared" si="343"/>
        <v>133.57</v>
      </c>
      <c r="I1278" s="23">
        <f t="shared" si="346"/>
        <v>133.63166666666666</v>
      </c>
      <c r="J1278" s="23">
        <f t="shared" si="347"/>
        <v>131.375</v>
      </c>
      <c r="K1278" s="23">
        <f t="shared" si="348"/>
        <v>1.7177291468442712</v>
      </c>
      <c r="L1278" s="47">
        <f t="shared" si="344"/>
        <v>1.670789724072308</v>
      </c>
      <c r="M1278" s="24"/>
      <c r="N1278" s="32">
        <f t="shared" si="340"/>
        <v>0.86984044415424477</v>
      </c>
      <c r="O1278" s="32">
        <f t="shared" si="345"/>
        <v>-0.16400000000000001</v>
      </c>
      <c r="P1278" s="32"/>
      <c r="Q1278" s="42"/>
      <c r="R1278" s="32"/>
      <c r="S1278" s="20"/>
    </row>
    <row r="1279" spans="1:19">
      <c r="A1279" s="10">
        <f>Weekly!B1279</f>
        <v>1974.4722784100124</v>
      </c>
      <c r="B1279" s="1">
        <f>Weekly!C1279</f>
        <v>87.46</v>
      </c>
      <c r="C1279" s="6"/>
      <c r="D1279" s="14"/>
      <c r="F1279" s="23">
        <f t="shared" si="341"/>
        <v>1982.8071155825835</v>
      </c>
      <c r="G1279" s="23">
        <f t="shared" si="342"/>
        <v>1982.8202125440339</v>
      </c>
      <c r="H1279" s="23">
        <f t="shared" si="343"/>
        <v>136.27500000000001</v>
      </c>
      <c r="I1279" s="23">
        <f t="shared" si="346"/>
        <v>137.33500000000001</v>
      </c>
      <c r="J1279" s="23">
        <f t="shared" si="347"/>
        <v>133.3438888888889</v>
      </c>
      <c r="K1279" s="23">
        <f t="shared" si="348"/>
        <v>2.9930963798699306</v>
      </c>
      <c r="L1279" s="47">
        <f t="shared" si="344"/>
        <v>2.1981593123877596</v>
      </c>
      <c r="M1279" s="24"/>
      <c r="N1279" s="32">
        <f t="shared" si="340"/>
        <v>0.3492279992362719</v>
      </c>
      <c r="O1279" s="32">
        <f t="shared" si="345"/>
        <v>-0.16400000000000001</v>
      </c>
      <c r="P1279" s="32"/>
      <c r="Q1279" s="42"/>
      <c r="R1279" s="32"/>
      <c r="S1279" s="20"/>
    </row>
    <row r="1280" spans="1:19">
      <c r="A1280" s="10">
        <f>Weekly!B1280</f>
        <v>1974.4914433655224</v>
      </c>
      <c r="B1280" s="1">
        <f>Weekly!C1280</f>
        <v>86</v>
      </c>
      <c r="C1280" s="6"/>
      <c r="D1280" s="14"/>
      <c r="F1280" s="23">
        <f t="shared" si="341"/>
        <v>1982.8333095054841</v>
      </c>
      <c r="G1280" s="23">
        <f t="shared" si="342"/>
        <v>1982.8464064669345</v>
      </c>
      <c r="H1280" s="23">
        <f t="shared" si="343"/>
        <v>142.16</v>
      </c>
      <c r="I1280" s="23">
        <f t="shared" si="346"/>
        <v>138.90333333333334</v>
      </c>
      <c r="J1280" s="23">
        <f t="shared" si="347"/>
        <v>135.11944444444441</v>
      </c>
      <c r="K1280" s="23">
        <f t="shared" si="348"/>
        <v>2.8004029356742288</v>
      </c>
      <c r="L1280" s="47">
        <f t="shared" si="344"/>
        <v>5.2106161215385693</v>
      </c>
      <c r="M1280" s="24"/>
      <c r="N1280" s="32">
        <f t="shared" si="340"/>
        <v>-0.33479210775997548</v>
      </c>
      <c r="O1280" s="32">
        <f t="shared" si="345"/>
        <v>-0.16400000000000001</v>
      </c>
      <c r="P1280" s="32"/>
      <c r="Q1280" s="42"/>
      <c r="R1280" s="32"/>
      <c r="S1280" s="20"/>
    </row>
    <row r="1281" spans="1:19">
      <c r="A1281" s="10">
        <f>Weekly!B1281</f>
        <v>1974.5106083210324</v>
      </c>
      <c r="B1281" s="1">
        <f>Weekly!C1281</f>
        <v>83.66</v>
      </c>
      <c r="C1281" s="6"/>
      <c r="D1281" s="14"/>
      <c r="F1281" s="23">
        <f t="shared" si="341"/>
        <v>1982.8595034283846</v>
      </c>
      <c r="G1281" s="23">
        <f t="shared" si="342"/>
        <v>1982.872600389835</v>
      </c>
      <c r="H1281" s="23">
        <f t="shared" si="343"/>
        <v>138.27500000000001</v>
      </c>
      <c r="I1281" s="23">
        <f t="shared" si="346"/>
        <v>138.43833333333333</v>
      </c>
      <c r="J1281" s="23">
        <f t="shared" si="347"/>
        <v>137.01666666666665</v>
      </c>
      <c r="K1281" s="23">
        <f t="shared" si="348"/>
        <v>1.0375866682885482</v>
      </c>
      <c r="L1281" s="47">
        <f t="shared" si="344"/>
        <v>0.9183797591534093</v>
      </c>
      <c r="M1281" s="24"/>
      <c r="N1281" s="32">
        <f t="shared" si="340"/>
        <v>-0.86215926673672005</v>
      </c>
      <c r="O1281" s="32">
        <f t="shared" si="345"/>
        <v>-0.16400000000000001</v>
      </c>
      <c r="P1281" s="32"/>
      <c r="Q1281" s="42"/>
      <c r="R1281" s="32"/>
      <c r="S1281" s="20"/>
    </row>
    <row r="1282" spans="1:19">
      <c r="A1282" s="10">
        <f>Weekly!B1282</f>
        <v>1974.5297732765423</v>
      </c>
      <c r="B1282" s="1">
        <f>Weekly!C1282</f>
        <v>83.15</v>
      </c>
      <c r="C1282" s="6"/>
      <c r="D1282" s="14"/>
      <c r="F1282" s="23">
        <f t="shared" si="341"/>
        <v>1982.8856973512852</v>
      </c>
      <c r="G1282" s="23">
        <f t="shared" si="342"/>
        <v>1982.8987943127356</v>
      </c>
      <c r="H1282" s="23">
        <f t="shared" si="343"/>
        <v>134.88</v>
      </c>
      <c r="I1282" s="23">
        <f t="shared" si="346"/>
        <v>137.28166666666667</v>
      </c>
      <c r="J1282" s="23">
        <f t="shared" si="347"/>
        <v>138.08222222222219</v>
      </c>
      <c r="K1282" s="23">
        <f t="shared" si="348"/>
        <v>-0.5797672884110705</v>
      </c>
      <c r="L1282" s="47">
        <f t="shared" si="344"/>
        <v>-2.3190691536443486</v>
      </c>
      <c r="M1282" s="24"/>
      <c r="N1282" s="32">
        <f t="shared" ref="N1282:N1345" si="349" xml:space="preserve"> SIN((2*PI()*(G1282-2000+O1282)/0.235745306106089) + 0.083216746)</f>
        <v>-0.98611252297740615</v>
      </c>
      <c r="O1282" s="32">
        <f t="shared" si="345"/>
        <v>-0.16400000000000001</v>
      </c>
      <c r="P1282" s="32"/>
      <c r="Q1282" s="42"/>
      <c r="R1282" s="32"/>
      <c r="S1282" s="20"/>
    </row>
    <row r="1283" spans="1:19">
      <c r="A1283" s="10">
        <f>Weekly!B1283</f>
        <v>1974.5489382320523</v>
      </c>
      <c r="B1283" s="1">
        <f>Weekly!C1283</f>
        <v>83.54</v>
      </c>
      <c r="C1283" s="6"/>
      <c r="D1283" s="14"/>
      <c r="F1283" s="23">
        <f t="shared" si="341"/>
        <v>1982.9118912741858</v>
      </c>
      <c r="G1283" s="23">
        <f t="shared" si="342"/>
        <v>1982.9249882356362</v>
      </c>
      <c r="H1283" s="23">
        <f t="shared" si="343"/>
        <v>138.69</v>
      </c>
      <c r="I1283" s="23">
        <f t="shared" si="346"/>
        <v>137.36666666666667</v>
      </c>
      <c r="J1283" s="23">
        <f t="shared" si="347"/>
        <v>139.45388888888888</v>
      </c>
      <c r="K1283" s="23">
        <f t="shared" si="348"/>
        <v>-1.4967113781138242</v>
      </c>
      <c r="L1283" s="47">
        <f t="shared" si="344"/>
        <v>-0.54777166486731366</v>
      </c>
      <c r="M1283" s="24"/>
      <c r="N1283" s="32">
        <f t="shared" si="349"/>
        <v>-0.64865277030046975</v>
      </c>
      <c r="O1283" s="32">
        <f t="shared" si="345"/>
        <v>-0.16400000000000001</v>
      </c>
      <c r="P1283" s="32"/>
      <c r="Q1283" s="42"/>
      <c r="R1283" s="32"/>
      <c r="S1283" s="20"/>
    </row>
    <row r="1284" spans="1:19">
      <c r="A1284" s="10">
        <f>Weekly!B1284</f>
        <v>1974.5681031875622</v>
      </c>
      <c r="B1284" s="1">
        <f>Weekly!C1284</f>
        <v>82.4</v>
      </c>
      <c r="C1284" s="6"/>
      <c r="D1284" s="14"/>
      <c r="F1284" s="23">
        <f t="shared" ref="F1284:F1347" si="350">F1283+0.0261939229006765</f>
        <v>1982.9380851970864</v>
      </c>
      <c r="G1284" s="23">
        <f t="shared" ref="G1284:G1347" si="351">G1283+0.0261939229006765</f>
        <v>1982.9511821585368</v>
      </c>
      <c r="H1284" s="23">
        <f t="shared" si="343"/>
        <v>138.53</v>
      </c>
      <c r="I1284" s="23">
        <f t="shared" si="346"/>
        <v>138.98000000000002</v>
      </c>
      <c r="J1284" s="23">
        <f t="shared" si="347"/>
        <v>140.29555555555555</v>
      </c>
      <c r="K1284" s="23">
        <f t="shared" si="348"/>
        <v>-0.93770294457730108</v>
      </c>
      <c r="L1284" s="47">
        <f t="shared" si="344"/>
        <v>-1.2584543740991161</v>
      </c>
      <c r="M1284" s="24"/>
      <c r="N1284" s="32">
        <f t="shared" si="349"/>
        <v>-7.6811774297024732E-3</v>
      </c>
      <c r="O1284" s="32">
        <f t="shared" si="345"/>
        <v>-0.16400000000000001</v>
      </c>
      <c r="P1284" s="32"/>
      <c r="Q1284" s="42"/>
      <c r="R1284" s="32"/>
      <c r="S1284" s="20"/>
    </row>
    <row r="1285" spans="1:19">
      <c r="A1285" s="10">
        <f>Weekly!B1285</f>
        <v>1974.5872681430722</v>
      </c>
      <c r="B1285" s="1">
        <f>Weekly!C1285</f>
        <v>78.59</v>
      </c>
      <c r="C1285" s="6"/>
      <c r="D1285" s="14"/>
      <c r="F1285" s="23">
        <f t="shared" si="350"/>
        <v>1982.9642791199869</v>
      </c>
      <c r="G1285" s="23">
        <f t="shared" si="351"/>
        <v>1982.9773760814373</v>
      </c>
      <c r="H1285" s="23">
        <f t="shared" si="343"/>
        <v>139.72</v>
      </c>
      <c r="I1285" s="23">
        <f t="shared" si="346"/>
        <v>139.63</v>
      </c>
      <c r="J1285" s="23">
        <f t="shared" si="347"/>
        <v>140.55666666666667</v>
      </c>
      <c r="K1285" s="23">
        <f t="shared" si="348"/>
        <v>-0.65928332582352311</v>
      </c>
      <c r="L1285" s="47">
        <f t="shared" si="344"/>
        <v>-0.59525221144497431</v>
      </c>
      <c r="M1285" s="24"/>
      <c r="N1285" s="32">
        <f t="shared" si="349"/>
        <v>0.63688452372721749</v>
      </c>
      <c r="O1285" s="32">
        <f t="shared" si="345"/>
        <v>-0.16400000000000001</v>
      </c>
      <c r="P1285" s="32"/>
      <c r="Q1285" s="42"/>
      <c r="R1285" s="32"/>
      <c r="S1285" s="20"/>
    </row>
    <row r="1286" spans="1:19">
      <c r="A1286" s="10">
        <f>Weekly!B1286</f>
        <v>1974.6064330985821</v>
      </c>
      <c r="B1286" s="1">
        <f>Weekly!C1286</f>
        <v>80.86</v>
      </c>
      <c r="C1286" s="6"/>
      <c r="D1286" s="14"/>
      <c r="F1286" s="23">
        <f t="shared" si="350"/>
        <v>1982.9904730428875</v>
      </c>
      <c r="G1286" s="23">
        <f t="shared" si="351"/>
        <v>1983.0035700043379</v>
      </c>
      <c r="H1286" s="23">
        <f t="shared" si="343"/>
        <v>140.63999999999999</v>
      </c>
      <c r="I1286" s="23">
        <f t="shared" si="346"/>
        <v>142.09166666666667</v>
      </c>
      <c r="J1286" s="23">
        <f t="shared" si="347"/>
        <v>141.51444444444445</v>
      </c>
      <c r="K1286" s="23">
        <f t="shared" si="348"/>
        <v>0.40788926140244985</v>
      </c>
      <c r="L1286" s="47">
        <f t="shared" si="344"/>
        <v>-0.61791886183586442</v>
      </c>
      <c r="M1286" s="24"/>
      <c r="N1286" s="32">
        <f t="shared" si="349"/>
        <v>0.98344487805131564</v>
      </c>
      <c r="O1286" s="32">
        <f t="shared" si="345"/>
        <v>-0.16400000000000001</v>
      </c>
      <c r="P1286" s="32"/>
      <c r="Q1286" s="42"/>
      <c r="R1286" s="32"/>
      <c r="S1286" s="20"/>
    </row>
    <row r="1287" spans="1:19">
      <c r="A1287" s="10">
        <f>Weekly!B1287</f>
        <v>1974.6255980540921</v>
      </c>
      <c r="B1287" s="1">
        <f>Weekly!C1287</f>
        <v>75.67</v>
      </c>
      <c r="C1287" s="6"/>
      <c r="D1287" s="14"/>
      <c r="F1287" s="23">
        <f t="shared" si="350"/>
        <v>1983.0166669657881</v>
      </c>
      <c r="G1287" s="23">
        <f t="shared" si="351"/>
        <v>1983.0297639272385</v>
      </c>
      <c r="H1287" s="23">
        <f t="shared" si="343"/>
        <v>145.91500000000002</v>
      </c>
      <c r="I1287" s="23">
        <f t="shared" si="346"/>
        <v>143.46833333333333</v>
      </c>
      <c r="J1287" s="23">
        <f t="shared" si="347"/>
        <v>142.97222222222223</v>
      </c>
      <c r="K1287" s="23">
        <f t="shared" si="348"/>
        <v>0.3469982514085812</v>
      </c>
      <c r="L1287" s="47">
        <f t="shared" si="344"/>
        <v>2.0582863804157858</v>
      </c>
      <c r="M1287" s="24"/>
      <c r="N1287" s="32">
        <f t="shared" si="349"/>
        <v>0.86984044416628581</v>
      </c>
      <c r="O1287" s="32">
        <f t="shared" si="345"/>
        <v>-0.16400000000000001</v>
      </c>
      <c r="P1287" s="32"/>
      <c r="Q1287" s="42"/>
      <c r="R1287" s="32"/>
      <c r="S1287" s="20"/>
    </row>
    <row r="1288" spans="1:19">
      <c r="A1288" s="10">
        <f>Weekly!B1288</f>
        <v>1974.644763009602</v>
      </c>
      <c r="B1288" s="1">
        <f>Weekly!C1288</f>
        <v>71.55</v>
      </c>
      <c r="C1288" s="6"/>
      <c r="D1288" s="14"/>
      <c r="F1288" s="23">
        <f t="shared" si="350"/>
        <v>1983.0428608886887</v>
      </c>
      <c r="G1288" s="23">
        <f t="shared" si="351"/>
        <v>1983.0559578501391</v>
      </c>
      <c r="H1288" s="23">
        <f t="shared" si="343"/>
        <v>143.85</v>
      </c>
      <c r="I1288" s="23">
        <f t="shared" si="346"/>
        <v>144.75833333333333</v>
      </c>
      <c r="J1288" s="23">
        <f t="shared" si="347"/>
        <v>144.41833333333332</v>
      </c>
      <c r="K1288" s="23">
        <f t="shared" si="348"/>
        <v>0.23542717337365904</v>
      </c>
      <c r="L1288" s="47">
        <f t="shared" si="344"/>
        <v>-0.39353267706084827</v>
      </c>
      <c r="M1288" s="24"/>
      <c r="N1288" s="32">
        <f t="shared" si="349"/>
        <v>0.34922799925914255</v>
      </c>
      <c r="O1288" s="32">
        <f t="shared" si="345"/>
        <v>-0.16400000000000001</v>
      </c>
      <c r="P1288" s="32"/>
      <c r="Q1288" s="42"/>
      <c r="R1288" s="32"/>
      <c r="S1288" s="20"/>
    </row>
    <row r="1289" spans="1:19">
      <c r="A1289" s="10">
        <f>Weekly!B1289</f>
        <v>1974.663927965112</v>
      </c>
      <c r="B1289" s="1">
        <f>Weekly!C1289</f>
        <v>72.150000000000006</v>
      </c>
      <c r="C1289" s="6"/>
      <c r="D1289" s="14"/>
      <c r="F1289" s="23">
        <f t="shared" si="350"/>
        <v>1983.0690548115892</v>
      </c>
      <c r="G1289" s="23">
        <f t="shared" si="351"/>
        <v>1983.0821517730396</v>
      </c>
      <c r="H1289" s="23">
        <f t="shared" ref="H1289:H1352" si="352">AVERAGEIFS(SP_Index,Year_SP,"&gt;"&amp;F1289,Year_SP,"&lt;="&amp;F1290)</f>
        <v>144.51</v>
      </c>
      <c r="I1289" s="23">
        <f t="shared" si="346"/>
        <v>145.08500000000001</v>
      </c>
      <c r="J1289" s="23">
        <f t="shared" si="347"/>
        <v>145.83055555555555</v>
      </c>
      <c r="K1289" s="23">
        <f t="shared" si="348"/>
        <v>-0.51124783329205004</v>
      </c>
      <c r="L1289" s="47">
        <f t="shared" si="344"/>
        <v>-0.90554105792491901</v>
      </c>
      <c r="M1289" s="24"/>
      <c r="N1289" s="32">
        <f t="shared" si="349"/>
        <v>-0.3347921077369766</v>
      </c>
      <c r="O1289" s="32">
        <f t="shared" si="345"/>
        <v>-0.16400000000000001</v>
      </c>
      <c r="P1289" s="32"/>
      <c r="Q1289" s="42"/>
      <c r="R1289" s="32"/>
      <c r="S1289" s="20"/>
    </row>
    <row r="1290" spans="1:19">
      <c r="A1290" s="10">
        <f>Weekly!B1290</f>
        <v>1974.6830929206219</v>
      </c>
      <c r="B1290" s="1">
        <f>Weekly!C1290</f>
        <v>71.42</v>
      </c>
      <c r="C1290" s="6"/>
      <c r="D1290" s="14"/>
      <c r="F1290" s="23">
        <f t="shared" si="350"/>
        <v>1983.0952487344898</v>
      </c>
      <c r="G1290" s="23">
        <f t="shared" si="351"/>
        <v>1983.1083456959402</v>
      </c>
      <c r="H1290" s="23">
        <f t="shared" si="352"/>
        <v>146.89499999999998</v>
      </c>
      <c r="I1290" s="23">
        <f t="shared" si="346"/>
        <v>146.46833333333333</v>
      </c>
      <c r="J1290" s="23">
        <f t="shared" si="347"/>
        <v>146.96166666666667</v>
      </c>
      <c r="K1290" s="23">
        <f t="shared" si="348"/>
        <v>-0.33568844483256033</v>
      </c>
      <c r="L1290" s="47">
        <f t="shared" ref="L1290:L1353" si="353">100*((H1290/J1290)-1)</f>
        <v>-4.53633033557721E-2</v>
      </c>
      <c r="M1290" s="24"/>
      <c r="N1290" s="32">
        <f t="shared" si="349"/>
        <v>-0.86215926672435439</v>
      </c>
      <c r="O1290" s="32">
        <f t="shared" si="345"/>
        <v>-0.16400000000000001</v>
      </c>
      <c r="P1290" s="32"/>
      <c r="Q1290" s="42"/>
      <c r="R1290" s="32"/>
      <c r="S1290" s="20"/>
    </row>
    <row r="1291" spans="1:19">
      <c r="A1291" s="10">
        <f>Weekly!B1291</f>
        <v>1974.7022578761319</v>
      </c>
      <c r="B1291" s="1">
        <f>Weekly!C1291</f>
        <v>65.2</v>
      </c>
      <c r="C1291" s="6"/>
      <c r="D1291" s="14"/>
      <c r="F1291" s="23">
        <f t="shared" si="350"/>
        <v>1983.1214426573904</v>
      </c>
      <c r="G1291" s="23">
        <f t="shared" si="351"/>
        <v>1983.1345396188408</v>
      </c>
      <c r="H1291" s="23">
        <f t="shared" si="352"/>
        <v>148</v>
      </c>
      <c r="I1291" s="23">
        <f t="shared" si="346"/>
        <v>148.86666666666665</v>
      </c>
      <c r="J1291" s="23">
        <f t="shared" si="347"/>
        <v>148.31444444444446</v>
      </c>
      <c r="K1291" s="23">
        <f t="shared" si="348"/>
        <v>0.37233205726570073</v>
      </c>
      <c r="L1291" s="47">
        <f t="shared" si="353"/>
        <v>-0.21201201651147583</v>
      </c>
      <c r="M1291" s="24"/>
      <c r="N1291" s="32">
        <f t="shared" si="349"/>
        <v>-0.98611252298145968</v>
      </c>
      <c r="O1291" s="32">
        <f t="shared" ref="O1291:O1354" si="354">O1290</f>
        <v>-0.16400000000000001</v>
      </c>
      <c r="P1291" s="32"/>
      <c r="Q1291" s="42"/>
      <c r="R1291" s="32"/>
      <c r="S1291" s="20"/>
    </row>
    <row r="1292" spans="1:19">
      <c r="A1292" s="10">
        <f>Weekly!B1292</f>
        <v>1974.7214228316418</v>
      </c>
      <c r="B1292" s="1">
        <f>Weekly!C1292</f>
        <v>70.14</v>
      </c>
      <c r="C1292" s="6"/>
      <c r="D1292" s="14"/>
      <c r="F1292" s="23">
        <f t="shared" si="350"/>
        <v>1983.147636580291</v>
      </c>
      <c r="G1292" s="23">
        <f t="shared" si="351"/>
        <v>1983.1607335417414</v>
      </c>
      <c r="H1292" s="23">
        <f t="shared" si="352"/>
        <v>151.70499999999998</v>
      </c>
      <c r="I1292" s="23">
        <f t="shared" si="346"/>
        <v>150.315</v>
      </c>
      <c r="J1292" s="23">
        <f t="shared" si="347"/>
        <v>149.08500000000001</v>
      </c>
      <c r="K1292" s="23">
        <f t="shared" si="348"/>
        <v>0.8250326994667434</v>
      </c>
      <c r="L1292" s="47">
        <f t="shared" si="353"/>
        <v>1.7573867256933884</v>
      </c>
      <c r="M1292" s="24"/>
      <c r="N1292" s="32">
        <f t="shared" si="349"/>
        <v>-0.64865277031904578</v>
      </c>
      <c r="O1292" s="32">
        <f t="shared" si="354"/>
        <v>-0.16400000000000001</v>
      </c>
      <c r="P1292" s="32"/>
      <c r="Q1292" s="42"/>
      <c r="R1292" s="32"/>
      <c r="S1292" s="20"/>
    </row>
    <row r="1293" spans="1:19">
      <c r="A1293" s="10">
        <f>Weekly!B1293</f>
        <v>1974.7405877871518</v>
      </c>
      <c r="B1293" s="1">
        <f>Weekly!C1293</f>
        <v>64.94</v>
      </c>
      <c r="C1293" s="6"/>
      <c r="D1293" s="14"/>
      <c r="F1293" s="23">
        <f t="shared" si="350"/>
        <v>1983.1738305031915</v>
      </c>
      <c r="G1293" s="23">
        <f t="shared" si="351"/>
        <v>1983.1869274646419</v>
      </c>
      <c r="H1293" s="23">
        <f t="shared" si="352"/>
        <v>151.24</v>
      </c>
      <c r="I1293" s="23">
        <f t="shared" si="346"/>
        <v>150.94833333333335</v>
      </c>
      <c r="J1293" s="23">
        <f t="shared" si="347"/>
        <v>150.74055555555552</v>
      </c>
      <c r="K1293" s="23">
        <f t="shared" si="348"/>
        <v>0.13783800717204198</v>
      </c>
      <c r="L1293" s="47">
        <f t="shared" si="353"/>
        <v>0.33132718836266228</v>
      </c>
      <c r="M1293" s="24"/>
      <c r="N1293" s="32">
        <f t="shared" si="349"/>
        <v>-7.6811774541091409E-3</v>
      </c>
      <c r="O1293" s="32">
        <f t="shared" si="354"/>
        <v>-0.16400000000000001</v>
      </c>
      <c r="P1293" s="32"/>
      <c r="Q1293" s="42"/>
      <c r="R1293" s="32"/>
      <c r="S1293" s="20"/>
    </row>
    <row r="1294" spans="1:19">
      <c r="A1294" s="10">
        <f>Weekly!B1294</f>
        <v>1974.7597527426617</v>
      </c>
      <c r="B1294" s="1">
        <f>Weekly!C1294</f>
        <v>62.34</v>
      </c>
      <c r="C1294" s="6"/>
      <c r="D1294" s="14"/>
      <c r="F1294" s="23">
        <f t="shared" si="350"/>
        <v>1983.2000244260921</v>
      </c>
      <c r="G1294" s="23">
        <f t="shared" si="351"/>
        <v>1983.2131213875425</v>
      </c>
      <c r="H1294" s="23">
        <f t="shared" si="352"/>
        <v>149.9</v>
      </c>
      <c r="I1294" s="23">
        <f t="shared" si="346"/>
        <v>151.31833333333333</v>
      </c>
      <c r="J1294" s="23">
        <f t="shared" si="347"/>
        <v>152.73111111111109</v>
      </c>
      <c r="K1294" s="23">
        <f t="shared" si="348"/>
        <v>-0.92500982118173258</v>
      </c>
      <c r="L1294" s="47">
        <f t="shared" si="353"/>
        <v>-1.8536571170830185</v>
      </c>
      <c r="M1294" s="24"/>
      <c r="N1294" s="32">
        <f t="shared" si="349"/>
        <v>0.63688452370840032</v>
      </c>
      <c r="O1294" s="32">
        <f t="shared" si="354"/>
        <v>-0.16400000000000001</v>
      </c>
      <c r="P1294" s="32"/>
      <c r="Q1294" s="42"/>
      <c r="R1294" s="32"/>
      <c r="S1294" s="20"/>
    </row>
    <row r="1295" spans="1:19">
      <c r="A1295" s="10">
        <f>Weekly!B1295</f>
        <v>1974.7789176981717</v>
      </c>
      <c r="B1295" s="1">
        <f>Weekly!C1295</f>
        <v>71.14</v>
      </c>
      <c r="C1295" s="6"/>
      <c r="D1295" s="14"/>
      <c r="F1295" s="23">
        <f t="shared" si="350"/>
        <v>1983.2262183489927</v>
      </c>
      <c r="G1295" s="23">
        <f t="shared" si="351"/>
        <v>1983.2393153104431</v>
      </c>
      <c r="H1295" s="23">
        <f t="shared" si="352"/>
        <v>152.815</v>
      </c>
      <c r="I1295" s="23">
        <f t="shared" si="346"/>
        <v>151.85500000000002</v>
      </c>
      <c r="J1295" s="23">
        <f t="shared" si="347"/>
        <v>154.86500000000001</v>
      </c>
      <c r="K1295" s="23">
        <f t="shared" si="348"/>
        <v>-1.9436283214412486</v>
      </c>
      <c r="L1295" s="47">
        <f t="shared" si="353"/>
        <v>-1.3237335744035184</v>
      </c>
      <c r="M1295" s="24"/>
      <c r="N1295" s="32">
        <f t="shared" si="349"/>
        <v>0.98344487804689285</v>
      </c>
      <c r="O1295" s="32">
        <f t="shared" si="354"/>
        <v>-0.16400000000000001</v>
      </c>
      <c r="P1295" s="32"/>
      <c r="Q1295" s="42"/>
      <c r="R1295" s="32"/>
      <c r="S1295" s="20"/>
    </row>
    <row r="1296" spans="1:19">
      <c r="A1296" s="10">
        <f>Weekly!B1296</f>
        <v>1974.7980826536816</v>
      </c>
      <c r="B1296" s="1">
        <f>Weekly!C1296</f>
        <v>72.28</v>
      </c>
      <c r="C1296" s="6"/>
      <c r="D1296" s="14"/>
      <c r="F1296" s="23">
        <f t="shared" si="350"/>
        <v>1983.2524122718933</v>
      </c>
      <c r="G1296" s="23">
        <f t="shared" si="351"/>
        <v>1983.2655092333437</v>
      </c>
      <c r="H1296" s="23">
        <f t="shared" si="352"/>
        <v>152.85</v>
      </c>
      <c r="I1296" s="23">
        <f t="shared" si="346"/>
        <v>154.80499999999998</v>
      </c>
      <c r="J1296" s="23">
        <f t="shared" si="347"/>
        <v>156.7438888888889</v>
      </c>
      <c r="K1296" s="23">
        <f t="shared" si="348"/>
        <v>-1.23697893591459</v>
      </c>
      <c r="L1296" s="47">
        <f t="shared" si="353"/>
        <v>-2.4842364933596706</v>
      </c>
      <c r="M1296" s="24"/>
      <c r="N1296" s="32">
        <f t="shared" si="349"/>
        <v>0.86984044417832673</v>
      </c>
      <c r="O1296" s="32">
        <f t="shared" si="354"/>
        <v>-0.16400000000000001</v>
      </c>
      <c r="P1296" s="32"/>
      <c r="Q1296" s="42"/>
      <c r="R1296" s="32"/>
      <c r="S1296" s="20"/>
    </row>
    <row r="1297" spans="1:19">
      <c r="A1297" s="10">
        <f>Weekly!B1297</f>
        <v>1974.8172476091916</v>
      </c>
      <c r="B1297" s="1">
        <f>Weekly!C1297</f>
        <v>70.12</v>
      </c>
      <c r="C1297" s="6"/>
      <c r="D1297" s="14"/>
      <c r="F1297" s="23">
        <f t="shared" si="350"/>
        <v>1983.2786061947938</v>
      </c>
      <c r="G1297" s="23">
        <f t="shared" si="351"/>
        <v>1983.2917031562442</v>
      </c>
      <c r="H1297" s="23">
        <f t="shared" si="352"/>
        <v>158.75</v>
      </c>
      <c r="I1297" s="23">
        <f t="shared" si="346"/>
        <v>158.00833333333335</v>
      </c>
      <c r="J1297" s="23">
        <f t="shared" si="347"/>
        <v>158.03222222222223</v>
      </c>
      <c r="K1297" s="23">
        <f t="shared" si="348"/>
        <v>-1.51164671058579E-2</v>
      </c>
      <c r="L1297" s="47">
        <f t="shared" si="353"/>
        <v>0.45419710466922947</v>
      </c>
      <c r="M1297" s="24"/>
      <c r="N1297" s="32">
        <f t="shared" si="349"/>
        <v>0.34922799928206644</v>
      </c>
      <c r="O1297" s="32">
        <f t="shared" si="354"/>
        <v>-0.16400000000000001</v>
      </c>
      <c r="P1297" s="32"/>
      <c r="Q1297" s="42"/>
      <c r="R1297" s="32"/>
      <c r="S1297" s="20"/>
    </row>
    <row r="1298" spans="1:19">
      <c r="A1298" s="10">
        <f>Weekly!B1298</f>
        <v>1974.8364125647015</v>
      </c>
      <c r="B1298" s="1">
        <f>Weekly!C1298</f>
        <v>73.88</v>
      </c>
      <c r="C1298" s="6"/>
      <c r="D1298" s="14"/>
      <c r="F1298" s="23">
        <f t="shared" si="350"/>
        <v>1983.3048001176944</v>
      </c>
      <c r="G1298" s="23">
        <f t="shared" si="351"/>
        <v>1983.3178970791448</v>
      </c>
      <c r="H1298" s="23">
        <f t="shared" si="352"/>
        <v>162.42500000000001</v>
      </c>
      <c r="I1298" s="23">
        <f t="shared" si="346"/>
        <v>162.42499999999998</v>
      </c>
      <c r="J1298" s="23">
        <f t="shared" si="347"/>
        <v>159.49666666666667</v>
      </c>
      <c r="K1298" s="23">
        <f t="shared" si="348"/>
        <v>1.8359840331041211</v>
      </c>
      <c r="L1298" s="47">
        <f t="shared" si="353"/>
        <v>1.8359840331041433</v>
      </c>
      <c r="M1298" s="24"/>
      <c r="N1298" s="32">
        <f t="shared" si="349"/>
        <v>-0.33479210771397772</v>
      </c>
      <c r="O1298" s="32">
        <f t="shared" si="354"/>
        <v>-0.16400000000000001</v>
      </c>
      <c r="P1298" s="32"/>
      <c r="Q1298" s="42"/>
      <c r="R1298" s="32"/>
      <c r="S1298" s="20"/>
    </row>
    <row r="1299" spans="1:19">
      <c r="A1299" s="10">
        <f>Weekly!B1299</f>
        <v>1974.8555775202115</v>
      </c>
      <c r="B1299" s="1">
        <f>Weekly!C1299</f>
        <v>74.91</v>
      </c>
      <c r="C1299" s="6"/>
      <c r="D1299" s="14"/>
      <c r="F1299" s="23">
        <f t="shared" si="350"/>
        <v>1983.330994040595</v>
      </c>
      <c r="G1299" s="23">
        <f t="shared" si="351"/>
        <v>1983.3440910020454</v>
      </c>
      <c r="H1299" s="23">
        <f t="shared" si="352"/>
        <v>166.1</v>
      </c>
      <c r="I1299" s="23">
        <f t="shared" si="346"/>
        <v>164.47833333333332</v>
      </c>
      <c r="J1299" s="23">
        <f t="shared" si="347"/>
        <v>161.27499999999998</v>
      </c>
      <c r="K1299" s="23">
        <f t="shared" si="348"/>
        <v>1.9862553609259592</v>
      </c>
      <c r="L1299" s="47">
        <f t="shared" si="353"/>
        <v>2.9917842195008593</v>
      </c>
      <c r="M1299" s="24"/>
      <c r="N1299" s="32">
        <f t="shared" si="349"/>
        <v>-0.86215926671195986</v>
      </c>
      <c r="O1299" s="32">
        <f t="shared" si="354"/>
        <v>-0.16400000000000001</v>
      </c>
      <c r="P1299" s="32"/>
      <c r="Q1299" s="42"/>
      <c r="R1299" s="32"/>
      <c r="S1299" s="20"/>
    </row>
    <row r="1300" spans="1:19">
      <c r="A1300" s="10">
        <f>Weekly!B1300</f>
        <v>1974.8747424757214</v>
      </c>
      <c r="B1300" s="1">
        <f>Weekly!C1300</f>
        <v>71.91</v>
      </c>
      <c r="C1300" s="6"/>
      <c r="D1300" s="14"/>
      <c r="F1300" s="23">
        <f t="shared" si="350"/>
        <v>1983.3571879634956</v>
      </c>
      <c r="G1300" s="23">
        <f t="shared" si="351"/>
        <v>1983.370284924946</v>
      </c>
      <c r="H1300" s="23">
        <f t="shared" si="352"/>
        <v>164.91</v>
      </c>
      <c r="I1300" s="23">
        <f t="shared" si="346"/>
        <v>164.77</v>
      </c>
      <c r="J1300" s="23">
        <f t="shared" si="347"/>
        <v>163.23000000000002</v>
      </c>
      <c r="K1300" s="23">
        <f t="shared" si="348"/>
        <v>0.94345402193223293</v>
      </c>
      <c r="L1300" s="47">
        <f t="shared" si="353"/>
        <v>1.0292225693806056</v>
      </c>
      <c r="M1300" s="24"/>
      <c r="N1300" s="32">
        <f t="shared" si="349"/>
        <v>-0.98611252298551322</v>
      </c>
      <c r="O1300" s="32">
        <f t="shared" si="354"/>
        <v>-0.16400000000000001</v>
      </c>
      <c r="P1300" s="32"/>
      <c r="Q1300" s="42"/>
      <c r="R1300" s="32"/>
      <c r="S1300" s="20"/>
    </row>
    <row r="1301" spans="1:19">
      <c r="A1301" s="10">
        <f>Weekly!B1301</f>
        <v>1974.8939074312314</v>
      </c>
      <c r="B1301" s="1">
        <f>Weekly!C1301</f>
        <v>68.900000000000006</v>
      </c>
      <c r="C1301" s="6"/>
      <c r="D1301" s="14"/>
      <c r="F1301" s="23">
        <f t="shared" si="350"/>
        <v>1983.3833818863961</v>
      </c>
      <c r="G1301" s="23">
        <f t="shared" si="351"/>
        <v>1983.3964788478465</v>
      </c>
      <c r="H1301" s="23">
        <f t="shared" si="352"/>
        <v>163.30000000000001</v>
      </c>
      <c r="I1301" s="23">
        <f t="shared" si="346"/>
        <v>164.21</v>
      </c>
      <c r="J1301" s="23">
        <f t="shared" si="347"/>
        <v>164.98444444444445</v>
      </c>
      <c r="K1301" s="23">
        <f t="shared" si="348"/>
        <v>-0.46940452298532831</v>
      </c>
      <c r="L1301" s="47">
        <f t="shared" si="353"/>
        <v>-1.0209716740972152</v>
      </c>
      <c r="M1301" s="24"/>
      <c r="N1301" s="32">
        <f t="shared" si="349"/>
        <v>-0.64865277033766511</v>
      </c>
      <c r="O1301" s="32">
        <f t="shared" si="354"/>
        <v>-0.16400000000000001</v>
      </c>
      <c r="P1301" s="32"/>
      <c r="Q1301" s="42"/>
      <c r="R1301" s="32"/>
      <c r="S1301" s="20"/>
    </row>
    <row r="1302" spans="1:19">
      <c r="A1302" s="10">
        <f>Weekly!B1302</f>
        <v>1974.9130723867413</v>
      </c>
      <c r="B1302" s="1">
        <f>Weekly!C1302</f>
        <v>69.97</v>
      </c>
      <c r="C1302" s="6"/>
      <c r="D1302" s="14"/>
      <c r="F1302" s="23">
        <f t="shared" si="350"/>
        <v>1983.4095758092967</v>
      </c>
      <c r="G1302" s="23">
        <f t="shared" si="351"/>
        <v>1983.4226727707471</v>
      </c>
      <c r="H1302" s="23">
        <f t="shared" si="352"/>
        <v>164.42</v>
      </c>
      <c r="I1302" s="23">
        <f t="shared" si="346"/>
        <v>164.54166666666666</v>
      </c>
      <c r="J1302" s="23">
        <f t="shared" si="347"/>
        <v>165.75499999999997</v>
      </c>
      <c r="K1302" s="23">
        <f t="shared" si="348"/>
        <v>-0.7320040622203261</v>
      </c>
      <c r="L1302" s="47">
        <f t="shared" si="353"/>
        <v>-0.80540556845946076</v>
      </c>
      <c r="M1302" s="24"/>
      <c r="N1302" s="32">
        <f t="shared" si="349"/>
        <v>-7.6811774785158085E-3</v>
      </c>
      <c r="O1302" s="32">
        <f t="shared" si="354"/>
        <v>-0.16400000000000001</v>
      </c>
      <c r="P1302" s="32"/>
      <c r="Q1302" s="42"/>
      <c r="R1302" s="32"/>
      <c r="S1302" s="20"/>
    </row>
    <row r="1303" spans="1:19">
      <c r="A1303" s="10">
        <f>Weekly!B1303</f>
        <v>1974.9322373422513</v>
      </c>
      <c r="B1303" s="1">
        <f>Weekly!C1303</f>
        <v>65.010000000000005</v>
      </c>
      <c r="C1303" s="6"/>
      <c r="D1303" s="14"/>
      <c r="F1303" s="23">
        <f t="shared" si="350"/>
        <v>1983.4357697321973</v>
      </c>
      <c r="G1303" s="23">
        <f t="shared" si="351"/>
        <v>1983.4488666936477</v>
      </c>
      <c r="H1303" s="23">
        <f t="shared" si="352"/>
        <v>165.905</v>
      </c>
      <c r="I1303" s="23">
        <f t="shared" si="346"/>
        <v>166.91166666666666</v>
      </c>
      <c r="J1303" s="23">
        <f t="shared" si="347"/>
        <v>166.4733333333333</v>
      </c>
      <c r="K1303" s="23">
        <f t="shared" si="348"/>
        <v>0.2633054343038177</v>
      </c>
      <c r="L1303" s="47">
        <f t="shared" si="353"/>
        <v>-0.34139601938246722</v>
      </c>
      <c r="M1303" s="24"/>
      <c r="N1303" s="32">
        <f t="shared" si="349"/>
        <v>0.63688452368953941</v>
      </c>
      <c r="O1303" s="32">
        <f t="shared" si="354"/>
        <v>-0.16400000000000001</v>
      </c>
      <c r="P1303" s="32"/>
      <c r="Q1303" s="42"/>
      <c r="R1303" s="32"/>
      <c r="S1303" s="20"/>
    </row>
    <row r="1304" spans="1:19">
      <c r="A1304" s="10">
        <f>Weekly!B1304</f>
        <v>1974.9514022977612</v>
      </c>
      <c r="B1304" s="1">
        <f>Weekly!C1304</f>
        <v>67.069999999999993</v>
      </c>
      <c r="C1304" s="6"/>
      <c r="D1304" s="14"/>
      <c r="F1304" s="23">
        <f t="shared" si="350"/>
        <v>1983.4619636550979</v>
      </c>
      <c r="G1304" s="23">
        <f t="shared" si="351"/>
        <v>1983.4750606165483</v>
      </c>
      <c r="H1304" s="23">
        <f t="shared" si="352"/>
        <v>170.41</v>
      </c>
      <c r="I1304" s="23">
        <f t="shared" si="346"/>
        <v>168.31833333333333</v>
      </c>
      <c r="J1304" s="23">
        <f t="shared" si="347"/>
        <v>166.07999999999998</v>
      </c>
      <c r="K1304" s="23">
        <f t="shared" si="348"/>
        <v>1.3477440590879963</v>
      </c>
      <c r="L1304" s="47">
        <f t="shared" si="353"/>
        <v>2.6071772639691737</v>
      </c>
      <c r="M1304" s="24"/>
      <c r="N1304" s="32">
        <f t="shared" si="349"/>
        <v>0.98344487804247005</v>
      </c>
      <c r="O1304" s="32">
        <f t="shared" si="354"/>
        <v>-0.16400000000000001</v>
      </c>
      <c r="P1304" s="32"/>
      <c r="Q1304" s="42"/>
      <c r="R1304" s="32"/>
      <c r="S1304" s="20"/>
    </row>
    <row r="1305" spans="1:19">
      <c r="A1305" s="10">
        <f>Weekly!B1305</f>
        <v>1974.9705672532712</v>
      </c>
      <c r="B1305" s="1">
        <f>Weekly!C1305</f>
        <v>66.91</v>
      </c>
      <c r="C1305" s="6"/>
      <c r="D1305" s="14"/>
      <c r="F1305" s="23">
        <f t="shared" si="350"/>
        <v>1983.4881575779984</v>
      </c>
      <c r="G1305" s="23">
        <f t="shared" si="351"/>
        <v>1983.5012545394488</v>
      </c>
      <c r="H1305" s="23">
        <f t="shared" si="352"/>
        <v>168.64</v>
      </c>
      <c r="I1305" s="23">
        <f t="shared" si="346"/>
        <v>168.24499999999998</v>
      </c>
      <c r="J1305" s="23">
        <f t="shared" si="347"/>
        <v>165.7511111111111</v>
      </c>
      <c r="K1305" s="23">
        <f t="shared" si="348"/>
        <v>1.5045985949482477</v>
      </c>
      <c r="L1305" s="47">
        <f t="shared" si="353"/>
        <v>1.7429077063334519</v>
      </c>
      <c r="M1305" s="24"/>
      <c r="N1305" s="32">
        <f t="shared" si="349"/>
        <v>0.86984044419039575</v>
      </c>
      <c r="O1305" s="32">
        <f t="shared" si="354"/>
        <v>-0.16400000000000001</v>
      </c>
      <c r="P1305" s="32"/>
      <c r="Q1305" s="42"/>
      <c r="R1305" s="32"/>
      <c r="S1305" s="20"/>
    </row>
    <row r="1306" spans="1:19">
      <c r="A1306" s="10">
        <f>Weekly!B1306</f>
        <v>1974.9897322087811</v>
      </c>
      <c r="B1306" s="1">
        <f>Weekly!C1306</f>
        <v>67.14</v>
      </c>
      <c r="C1306" s="6"/>
      <c r="D1306" s="14"/>
      <c r="F1306" s="23">
        <f t="shared" si="350"/>
        <v>1983.514351500899</v>
      </c>
      <c r="G1306" s="23">
        <f t="shared" si="351"/>
        <v>1983.5274484623494</v>
      </c>
      <c r="H1306" s="23">
        <f t="shared" si="352"/>
        <v>165.685</v>
      </c>
      <c r="I1306" s="23">
        <f t="shared" si="346"/>
        <v>167.73833333333332</v>
      </c>
      <c r="J1306" s="23">
        <f t="shared" si="347"/>
        <v>165.82666666666668</v>
      </c>
      <c r="K1306" s="23">
        <f t="shared" si="348"/>
        <v>1.1528101632226173</v>
      </c>
      <c r="L1306" s="47">
        <f t="shared" si="353"/>
        <v>-8.5430570073175005E-2</v>
      </c>
      <c r="M1306" s="24"/>
      <c r="N1306" s="32">
        <f t="shared" si="349"/>
        <v>0.34922799930493709</v>
      </c>
      <c r="O1306" s="32">
        <f t="shared" si="354"/>
        <v>-0.16400000000000001</v>
      </c>
      <c r="P1306" s="32"/>
      <c r="Q1306" s="42"/>
      <c r="R1306" s="32"/>
      <c r="S1306" s="20"/>
    </row>
    <row r="1307" spans="1:19">
      <c r="A1307" s="10">
        <f>Weekly!B1307</f>
        <v>1975.0088971642911</v>
      </c>
      <c r="B1307" s="1">
        <f>Weekly!C1307</f>
        <v>70.709999999999994</v>
      </c>
      <c r="C1307" s="6"/>
      <c r="D1307" s="14"/>
      <c r="F1307" s="23">
        <f t="shared" si="350"/>
        <v>1983.5405454237996</v>
      </c>
      <c r="G1307" s="23">
        <f t="shared" si="351"/>
        <v>1983.55364238525</v>
      </c>
      <c r="H1307" s="23">
        <f t="shared" si="352"/>
        <v>168.89</v>
      </c>
      <c r="I1307" s="23">
        <f t="shared" si="346"/>
        <v>165.71166666666667</v>
      </c>
      <c r="J1307" s="23">
        <f t="shared" si="347"/>
        <v>165.73222222222222</v>
      </c>
      <c r="K1307" s="23">
        <f t="shared" si="348"/>
        <v>-1.2402872102923457E-2</v>
      </c>
      <c r="L1307" s="47">
        <f t="shared" si="353"/>
        <v>1.9053493252167097</v>
      </c>
      <c r="M1307" s="24"/>
      <c r="N1307" s="32">
        <f t="shared" si="349"/>
        <v>-0.33479210769092527</v>
      </c>
      <c r="O1307" s="32">
        <f t="shared" si="354"/>
        <v>-0.16400000000000001</v>
      </c>
      <c r="P1307" s="32"/>
      <c r="Q1307" s="42"/>
      <c r="R1307" s="32"/>
      <c r="S1307" s="20"/>
    </row>
    <row r="1308" spans="1:19">
      <c r="A1308" s="10">
        <f>Weekly!B1308</f>
        <v>1975.028062119801</v>
      </c>
      <c r="B1308" s="1">
        <f>Weekly!C1308</f>
        <v>72.61</v>
      </c>
      <c r="C1308" s="6"/>
      <c r="D1308" s="14"/>
      <c r="F1308" s="23">
        <f t="shared" si="350"/>
        <v>1983.5667393467002</v>
      </c>
      <c r="G1308" s="23">
        <f t="shared" si="351"/>
        <v>1983.5798363081506</v>
      </c>
      <c r="H1308" s="23">
        <f t="shared" si="352"/>
        <v>162.56</v>
      </c>
      <c r="I1308" s="23">
        <f t="shared" si="346"/>
        <v>164.46666666666667</v>
      </c>
      <c r="J1308" s="23">
        <f t="shared" si="347"/>
        <v>165.845</v>
      </c>
      <c r="K1308" s="23">
        <f t="shared" si="348"/>
        <v>-0.83109730973700557</v>
      </c>
      <c r="L1308" s="47">
        <f t="shared" si="353"/>
        <v>-1.9807651722994368</v>
      </c>
      <c r="M1308" s="24"/>
      <c r="N1308" s="32">
        <f t="shared" si="349"/>
        <v>-0.86215926669962306</v>
      </c>
      <c r="O1308" s="32">
        <f t="shared" si="354"/>
        <v>-0.16400000000000001</v>
      </c>
      <c r="P1308" s="32"/>
      <c r="Q1308" s="42"/>
      <c r="R1308" s="32"/>
      <c r="S1308" s="20"/>
    </row>
    <row r="1309" spans="1:19">
      <c r="A1309" s="10">
        <f>Weekly!B1309</f>
        <v>1975.047227075311</v>
      </c>
      <c r="B1309" s="1">
        <f>Weekly!C1309</f>
        <v>70.959999999999994</v>
      </c>
      <c r="C1309" s="6"/>
      <c r="D1309" s="14"/>
      <c r="F1309" s="23">
        <f t="shared" si="350"/>
        <v>1983.5929332696007</v>
      </c>
      <c r="G1309" s="23">
        <f t="shared" si="351"/>
        <v>1983.6060302310511</v>
      </c>
      <c r="H1309" s="23">
        <f t="shared" si="352"/>
        <v>161.94999999999999</v>
      </c>
      <c r="I1309" s="23">
        <f t="shared" si="346"/>
        <v>162.83000000000001</v>
      </c>
      <c r="J1309" s="23">
        <f t="shared" si="347"/>
        <v>165.38277777777776</v>
      </c>
      <c r="K1309" s="23">
        <f t="shared" si="348"/>
        <v>-1.5435572023151489</v>
      </c>
      <c r="L1309" s="47">
        <f t="shared" si="353"/>
        <v>-2.0756561377813676</v>
      </c>
      <c r="M1309" s="24"/>
      <c r="N1309" s="32">
        <f t="shared" si="349"/>
        <v>-0.98611252298957619</v>
      </c>
      <c r="O1309" s="32">
        <f t="shared" si="354"/>
        <v>-0.16400000000000001</v>
      </c>
      <c r="P1309" s="32"/>
      <c r="Q1309" s="42"/>
      <c r="R1309" s="32"/>
      <c r="S1309" s="20"/>
    </row>
    <row r="1310" spans="1:19">
      <c r="A1310" s="10">
        <f>Weekly!B1310</f>
        <v>1975.0663920308209</v>
      </c>
      <c r="B1310" s="1">
        <f>Weekly!C1310</f>
        <v>72.98</v>
      </c>
      <c r="C1310" s="6"/>
      <c r="D1310" s="14"/>
      <c r="F1310" s="23">
        <f t="shared" si="350"/>
        <v>1983.6191271925013</v>
      </c>
      <c r="G1310" s="23">
        <f t="shared" si="351"/>
        <v>1983.6322241539517</v>
      </c>
      <c r="H1310" s="23">
        <f t="shared" si="352"/>
        <v>163.98</v>
      </c>
      <c r="I1310" s="23">
        <f t="shared" si="346"/>
        <v>163.16666666666666</v>
      </c>
      <c r="J1310" s="23">
        <f t="shared" si="347"/>
        <v>165.28833333333333</v>
      </c>
      <c r="K1310" s="23">
        <f t="shared" si="348"/>
        <v>-1.2836155001865412</v>
      </c>
      <c r="L1310" s="47">
        <f t="shared" si="353"/>
        <v>-0.79154608613232202</v>
      </c>
      <c r="M1310" s="24"/>
      <c r="N1310" s="32">
        <f t="shared" si="349"/>
        <v>-0.64865277035619795</v>
      </c>
      <c r="O1310" s="32">
        <f t="shared" si="354"/>
        <v>-0.16400000000000001</v>
      </c>
      <c r="P1310" s="32"/>
      <c r="Q1310" s="42"/>
      <c r="R1310" s="32"/>
      <c r="S1310" s="20"/>
    </row>
    <row r="1311" spans="1:19">
      <c r="A1311" s="10">
        <f>Weekly!B1311</f>
        <v>1975.0855569863309</v>
      </c>
      <c r="B1311" s="1">
        <f>Weekly!C1311</f>
        <v>76.98</v>
      </c>
      <c r="C1311" s="6"/>
      <c r="D1311" s="14"/>
      <c r="F1311" s="23">
        <f t="shared" si="350"/>
        <v>1983.6453211154019</v>
      </c>
      <c r="G1311" s="23">
        <f t="shared" si="351"/>
        <v>1983.6584180768523</v>
      </c>
      <c r="H1311" s="23">
        <f t="shared" si="352"/>
        <v>163.57</v>
      </c>
      <c r="I1311" s="23">
        <f t="shared" ref="I1311:I1374" si="355">AVERAGE(H1310:H1312)</f>
        <v>164.8233333333333</v>
      </c>
      <c r="J1311" s="23">
        <f t="shared" ref="J1311:J1374" si="356">AVERAGE(H1307:H1315)</f>
        <v>165.85666666666665</v>
      </c>
      <c r="K1311" s="23">
        <f t="shared" ref="K1311:K1374" si="357">100*((I1311/J1311)-1)</f>
        <v>-0.62302791567017124</v>
      </c>
      <c r="L1311" s="47">
        <f t="shared" si="353"/>
        <v>-1.3787004843539563</v>
      </c>
      <c r="M1311" s="24"/>
      <c r="N1311" s="32">
        <f t="shared" si="349"/>
        <v>-7.6811775029224771E-3</v>
      </c>
      <c r="O1311" s="32">
        <f t="shared" si="354"/>
        <v>-0.16400000000000001</v>
      </c>
      <c r="P1311" s="32"/>
      <c r="Q1311" s="42"/>
      <c r="R1311" s="32"/>
      <c r="S1311" s="20"/>
    </row>
    <row r="1312" spans="1:19">
      <c r="A1312" s="10">
        <f>Weekly!B1312</f>
        <v>1975.1047219418408</v>
      </c>
      <c r="B1312" s="1">
        <f>Weekly!C1312</f>
        <v>78.63</v>
      </c>
      <c r="C1312" s="6"/>
      <c r="D1312" s="14"/>
      <c r="F1312" s="23">
        <f t="shared" si="350"/>
        <v>1983.6715150383025</v>
      </c>
      <c r="G1312" s="23">
        <f t="shared" si="351"/>
        <v>1983.6846119997529</v>
      </c>
      <c r="H1312" s="23">
        <f t="shared" si="352"/>
        <v>166.92</v>
      </c>
      <c r="I1312" s="23">
        <f t="shared" si="355"/>
        <v>165.58</v>
      </c>
      <c r="J1312" s="23">
        <f t="shared" si="356"/>
        <v>165.96444444444444</v>
      </c>
      <c r="K1312" s="23">
        <f t="shared" si="357"/>
        <v>-0.23164265438379017</v>
      </c>
      <c r="L1312" s="47">
        <f t="shared" si="353"/>
        <v>0.57575919875743065</v>
      </c>
      <c r="M1312" s="24"/>
      <c r="N1312" s="32">
        <f t="shared" si="349"/>
        <v>0.6368845236707662</v>
      </c>
      <c r="O1312" s="32">
        <f t="shared" si="354"/>
        <v>-0.16400000000000001</v>
      </c>
      <c r="P1312" s="32"/>
      <c r="Q1312" s="42"/>
      <c r="R1312" s="32"/>
      <c r="S1312" s="20"/>
    </row>
    <row r="1313" spans="1:19">
      <c r="A1313" s="10">
        <f>Weekly!B1313</f>
        <v>1975.1238868973508</v>
      </c>
      <c r="B1313" s="1">
        <f>Weekly!C1313</f>
        <v>81.5</v>
      </c>
      <c r="C1313" s="6"/>
      <c r="D1313" s="14"/>
      <c r="F1313" s="23">
        <f t="shared" si="350"/>
        <v>1983.697708961203</v>
      </c>
      <c r="G1313" s="23">
        <f t="shared" si="351"/>
        <v>1983.7108059226534</v>
      </c>
      <c r="H1313" s="23">
        <f t="shared" si="352"/>
        <v>166.25</v>
      </c>
      <c r="I1313" s="23">
        <f t="shared" si="355"/>
        <v>166.98666666666665</v>
      </c>
      <c r="J1313" s="23">
        <f t="shared" si="356"/>
        <v>166.19777777777779</v>
      </c>
      <c r="K1313" s="23">
        <f t="shared" si="357"/>
        <v>0.47466873470696225</v>
      </c>
      <c r="L1313" s="47">
        <f t="shared" si="353"/>
        <v>3.1421733142567021E-2</v>
      </c>
      <c r="M1313" s="24"/>
      <c r="N1313" s="32">
        <f t="shared" si="349"/>
        <v>0.98344487803804725</v>
      </c>
      <c r="O1313" s="32">
        <f t="shared" si="354"/>
        <v>-0.16400000000000001</v>
      </c>
      <c r="P1313" s="32"/>
      <c r="Q1313" s="42"/>
      <c r="R1313" s="32"/>
      <c r="S1313" s="20"/>
    </row>
    <row r="1314" spans="1:19">
      <c r="A1314" s="10">
        <f>Weekly!B1314</f>
        <v>1975.1430518528607</v>
      </c>
      <c r="B1314" s="1">
        <f>Weekly!C1314</f>
        <v>82.62</v>
      </c>
      <c r="C1314" s="6"/>
      <c r="D1314" s="14"/>
      <c r="F1314" s="23">
        <f t="shared" si="350"/>
        <v>1983.7239028841036</v>
      </c>
      <c r="G1314" s="23">
        <f t="shared" si="351"/>
        <v>1983.736999845554</v>
      </c>
      <c r="H1314" s="23">
        <f t="shared" si="352"/>
        <v>167.79</v>
      </c>
      <c r="I1314" s="23">
        <f t="shared" si="355"/>
        <v>168.28</v>
      </c>
      <c r="J1314" s="23">
        <f t="shared" si="356"/>
        <v>166.25222222222226</v>
      </c>
      <c r="K1314" s="23">
        <f t="shared" si="357"/>
        <v>1.2196996531374404</v>
      </c>
      <c r="L1314" s="47">
        <f t="shared" si="353"/>
        <v>0.92496675065325551</v>
      </c>
      <c r="M1314" s="24"/>
      <c r="N1314" s="32">
        <f t="shared" si="349"/>
        <v>0.86984044420240869</v>
      </c>
      <c r="O1314" s="32">
        <f t="shared" si="354"/>
        <v>-0.16400000000000001</v>
      </c>
      <c r="P1314" s="32"/>
      <c r="Q1314" s="42"/>
      <c r="R1314" s="32"/>
      <c r="S1314" s="20"/>
    </row>
    <row r="1315" spans="1:19">
      <c r="A1315" s="10">
        <f>Weekly!B1315</f>
        <v>1975.1622168083707</v>
      </c>
      <c r="B1315" s="1">
        <f>Weekly!C1315</f>
        <v>81.59</v>
      </c>
      <c r="C1315" s="6"/>
      <c r="D1315" s="14"/>
      <c r="F1315" s="23">
        <f t="shared" si="350"/>
        <v>1983.7500968070042</v>
      </c>
      <c r="G1315" s="23">
        <f t="shared" si="351"/>
        <v>1983.7631937684546</v>
      </c>
      <c r="H1315" s="23">
        <f t="shared" si="352"/>
        <v>170.8</v>
      </c>
      <c r="I1315" s="23">
        <f t="shared" si="355"/>
        <v>169.48333333333335</v>
      </c>
      <c r="J1315" s="23">
        <f t="shared" si="356"/>
        <v>166.50888888888889</v>
      </c>
      <c r="K1315" s="23">
        <f t="shared" si="357"/>
        <v>1.7863577520052409</v>
      </c>
      <c r="L1315" s="47">
        <f t="shared" si="353"/>
        <v>2.5771063273231976</v>
      </c>
      <c r="M1315" s="24"/>
      <c r="N1315" s="32">
        <f t="shared" si="349"/>
        <v>0.34922799932780774</v>
      </c>
      <c r="O1315" s="32">
        <f t="shared" si="354"/>
        <v>-0.16400000000000001</v>
      </c>
      <c r="P1315" s="32"/>
      <c r="Q1315" s="42"/>
      <c r="R1315" s="32"/>
      <c r="S1315" s="20"/>
    </row>
    <row r="1316" spans="1:19">
      <c r="A1316" s="10">
        <f>Weekly!B1316</f>
        <v>1975.1813817638806</v>
      </c>
      <c r="B1316" s="1">
        <f>Weekly!C1316</f>
        <v>84.3</v>
      </c>
      <c r="C1316" s="6"/>
      <c r="D1316" s="14"/>
      <c r="F1316" s="23">
        <f t="shared" si="350"/>
        <v>1983.7762907299048</v>
      </c>
      <c r="G1316" s="23">
        <f t="shared" si="351"/>
        <v>1983.7893876913552</v>
      </c>
      <c r="H1316" s="23">
        <f t="shared" si="352"/>
        <v>169.86</v>
      </c>
      <c r="I1316" s="23">
        <f t="shared" si="355"/>
        <v>168.44000000000003</v>
      </c>
      <c r="J1316" s="23">
        <f t="shared" si="356"/>
        <v>166.79388888888889</v>
      </c>
      <c r="K1316" s="23">
        <f t="shared" si="357"/>
        <v>0.98691332283025179</v>
      </c>
      <c r="L1316" s="47">
        <f t="shared" si="353"/>
        <v>1.8382634588930635</v>
      </c>
      <c r="M1316" s="24"/>
      <c r="N1316" s="32">
        <f t="shared" si="349"/>
        <v>-0.33479210766797995</v>
      </c>
      <c r="O1316" s="32">
        <f t="shared" si="354"/>
        <v>-0.16400000000000001</v>
      </c>
      <c r="P1316" s="32"/>
      <c r="Q1316" s="42"/>
      <c r="R1316" s="32"/>
      <c r="S1316" s="20"/>
    </row>
    <row r="1317" spans="1:19">
      <c r="A1317" s="10">
        <f>Weekly!B1317</f>
        <v>1975.2005467193906</v>
      </c>
      <c r="B1317" s="1">
        <f>Weekly!C1317</f>
        <v>84.76</v>
      </c>
      <c r="C1317" s="6"/>
      <c r="D1317" s="14"/>
      <c r="F1317" s="23">
        <f t="shared" si="350"/>
        <v>1983.8024846528053</v>
      </c>
      <c r="G1317" s="23">
        <f t="shared" si="351"/>
        <v>1983.8155816142557</v>
      </c>
      <c r="H1317" s="23">
        <f t="shared" si="352"/>
        <v>164.66</v>
      </c>
      <c r="I1317" s="23">
        <f t="shared" si="355"/>
        <v>165.65333333333334</v>
      </c>
      <c r="J1317" s="23">
        <f t="shared" si="356"/>
        <v>166.62944444444443</v>
      </c>
      <c r="K1317" s="23">
        <f t="shared" si="357"/>
        <v>-0.58579749477382093</v>
      </c>
      <c r="L1317" s="47">
        <f t="shared" si="353"/>
        <v>-1.1819306311742883</v>
      </c>
      <c r="M1317" s="24"/>
      <c r="N1317" s="32">
        <f t="shared" si="349"/>
        <v>-0.86215926668725729</v>
      </c>
      <c r="O1317" s="32">
        <f t="shared" si="354"/>
        <v>-0.16400000000000001</v>
      </c>
      <c r="P1317" s="32"/>
      <c r="Q1317" s="42"/>
      <c r="R1317" s="32"/>
      <c r="S1317" s="20"/>
    </row>
    <row r="1318" spans="1:19">
      <c r="A1318" s="10">
        <f>Weekly!B1318</f>
        <v>1975.2197116749005</v>
      </c>
      <c r="B1318" s="1">
        <f>Weekly!C1318</f>
        <v>83.39</v>
      </c>
      <c r="C1318" s="6"/>
      <c r="D1318" s="14"/>
      <c r="F1318" s="23">
        <f t="shared" si="350"/>
        <v>1983.8286785757059</v>
      </c>
      <c r="G1318" s="23">
        <f t="shared" si="351"/>
        <v>1983.8417755371563</v>
      </c>
      <c r="H1318" s="23">
        <f t="shared" si="352"/>
        <v>162.44</v>
      </c>
      <c r="I1318" s="23">
        <f t="shared" si="355"/>
        <v>164.46333333333334</v>
      </c>
      <c r="J1318" s="23">
        <f t="shared" si="356"/>
        <v>166.35000000000002</v>
      </c>
      <c r="K1318" s="23">
        <f t="shared" si="357"/>
        <v>-1.1341548942991775</v>
      </c>
      <c r="L1318" s="47">
        <f t="shared" si="353"/>
        <v>-2.3504658851818627</v>
      </c>
      <c r="M1318" s="24"/>
      <c r="N1318" s="32">
        <f t="shared" si="349"/>
        <v>-0.98611252299362029</v>
      </c>
      <c r="O1318" s="32">
        <f t="shared" si="354"/>
        <v>-0.16400000000000001</v>
      </c>
      <c r="P1318" s="32"/>
      <c r="Q1318" s="42"/>
      <c r="R1318" s="32"/>
      <c r="S1318" s="20"/>
    </row>
    <row r="1319" spans="1:19">
      <c r="A1319" s="10">
        <f>Weekly!B1319</f>
        <v>1975.2388766304105</v>
      </c>
      <c r="B1319" s="1">
        <f>Weekly!C1319</f>
        <v>83.85</v>
      </c>
      <c r="C1319" s="6"/>
      <c r="D1319" s="14"/>
      <c r="F1319" s="23">
        <f t="shared" si="350"/>
        <v>1983.8548724986065</v>
      </c>
      <c r="G1319" s="23">
        <f t="shared" si="351"/>
        <v>1983.8679694600569</v>
      </c>
      <c r="H1319" s="23">
        <f t="shared" si="352"/>
        <v>166.29</v>
      </c>
      <c r="I1319" s="23">
        <f t="shared" si="355"/>
        <v>164.95500000000001</v>
      </c>
      <c r="J1319" s="23">
        <f t="shared" si="356"/>
        <v>165.84222222222223</v>
      </c>
      <c r="K1319" s="23">
        <f t="shared" si="357"/>
        <v>-0.53497969958059555</v>
      </c>
      <c r="L1319" s="47">
        <f t="shared" si="353"/>
        <v>0.27000227793483322</v>
      </c>
      <c r="M1319" s="24"/>
      <c r="N1319" s="32">
        <f t="shared" si="349"/>
        <v>-0.64865277037477409</v>
      </c>
      <c r="O1319" s="32">
        <f t="shared" si="354"/>
        <v>-0.16400000000000001</v>
      </c>
      <c r="P1319" s="32"/>
      <c r="Q1319" s="42"/>
      <c r="R1319" s="32"/>
      <c r="S1319" s="20"/>
    </row>
    <row r="1320" spans="1:19">
      <c r="A1320" s="10">
        <f>Weekly!B1320</f>
        <v>1975.2580415859204</v>
      </c>
      <c r="B1320" s="1">
        <f>Weekly!C1320</f>
        <v>80.88</v>
      </c>
      <c r="C1320" s="6"/>
      <c r="D1320" s="14"/>
      <c r="F1320" s="23">
        <f t="shared" si="350"/>
        <v>1983.8810664215071</v>
      </c>
      <c r="G1320" s="23">
        <f t="shared" si="351"/>
        <v>1983.8941633829575</v>
      </c>
      <c r="H1320" s="23">
        <f t="shared" si="352"/>
        <v>166.13499999999999</v>
      </c>
      <c r="I1320" s="23">
        <f t="shared" si="355"/>
        <v>165.95499999999998</v>
      </c>
      <c r="J1320" s="23">
        <f t="shared" si="356"/>
        <v>165.19</v>
      </c>
      <c r="K1320" s="23">
        <f t="shared" si="357"/>
        <v>0.46310309340757971</v>
      </c>
      <c r="L1320" s="47">
        <f t="shared" si="353"/>
        <v>0.57206852715054879</v>
      </c>
      <c r="M1320" s="24"/>
      <c r="N1320" s="32">
        <f t="shared" si="349"/>
        <v>-7.6811775273291447E-3</v>
      </c>
      <c r="O1320" s="32">
        <f t="shared" si="354"/>
        <v>-0.16400000000000001</v>
      </c>
      <c r="P1320" s="32"/>
      <c r="Q1320" s="42"/>
      <c r="R1320" s="32"/>
      <c r="S1320" s="20"/>
    </row>
    <row r="1321" spans="1:19">
      <c r="A1321" s="10">
        <f>Weekly!B1321</f>
        <v>1975.2772065414304</v>
      </c>
      <c r="B1321" s="1">
        <f>Weekly!C1321</f>
        <v>84.18</v>
      </c>
      <c r="C1321" s="6"/>
      <c r="D1321" s="14"/>
      <c r="F1321" s="23">
        <f t="shared" si="350"/>
        <v>1983.9072603444076</v>
      </c>
      <c r="G1321" s="23">
        <f t="shared" si="351"/>
        <v>1983.920357305858</v>
      </c>
      <c r="H1321" s="23">
        <f t="shared" si="352"/>
        <v>165.44</v>
      </c>
      <c r="I1321" s="23">
        <f t="shared" si="355"/>
        <v>165.10333333333332</v>
      </c>
      <c r="J1321" s="23">
        <f t="shared" si="356"/>
        <v>165</v>
      </c>
      <c r="K1321" s="23">
        <f t="shared" si="357"/>
        <v>6.2626262626253038E-2</v>
      </c>
      <c r="L1321" s="47">
        <f t="shared" si="353"/>
        <v>0.2666666666666595</v>
      </c>
      <c r="M1321" s="24"/>
      <c r="N1321" s="32">
        <f t="shared" si="349"/>
        <v>0.63688452365194903</v>
      </c>
      <c r="O1321" s="32">
        <f t="shared" si="354"/>
        <v>-0.16400000000000001</v>
      </c>
      <c r="P1321" s="32"/>
      <c r="Q1321" s="42"/>
      <c r="R1321" s="32"/>
      <c r="S1321" s="20"/>
    </row>
    <row r="1322" spans="1:19">
      <c r="A1322" s="10">
        <f>Weekly!B1322</f>
        <v>1975.2963714969403</v>
      </c>
      <c r="B1322" s="1">
        <f>Weekly!C1322</f>
        <v>86.3</v>
      </c>
      <c r="C1322" s="6"/>
      <c r="D1322" s="14"/>
      <c r="F1322" s="23">
        <f t="shared" si="350"/>
        <v>1983.9334542673082</v>
      </c>
      <c r="G1322" s="23">
        <f t="shared" si="351"/>
        <v>1983.9465512287586</v>
      </c>
      <c r="H1322" s="23">
        <f t="shared" si="352"/>
        <v>163.73500000000001</v>
      </c>
      <c r="I1322" s="23">
        <f t="shared" si="355"/>
        <v>164.13166666666666</v>
      </c>
      <c r="J1322" s="23">
        <f t="shared" si="356"/>
        <v>165.17222222222225</v>
      </c>
      <c r="K1322" s="23">
        <f t="shared" si="357"/>
        <v>-0.62998217348896324</v>
      </c>
      <c r="L1322" s="47">
        <f t="shared" si="353"/>
        <v>-0.87013554875383647</v>
      </c>
      <c r="M1322" s="24"/>
      <c r="N1322" s="32">
        <f t="shared" si="349"/>
        <v>0.98344487803362446</v>
      </c>
      <c r="O1322" s="32">
        <f t="shared" si="354"/>
        <v>-0.16400000000000001</v>
      </c>
      <c r="P1322" s="32"/>
      <c r="Q1322" s="42"/>
      <c r="R1322" s="32"/>
      <c r="S1322" s="20"/>
    </row>
    <row r="1323" spans="1:19">
      <c r="A1323" s="10">
        <f>Weekly!B1323</f>
        <v>1975.3155364524503</v>
      </c>
      <c r="B1323" s="1">
        <f>Weekly!C1323</f>
        <v>86.62</v>
      </c>
      <c r="C1323" s="6"/>
      <c r="D1323" s="14"/>
      <c r="F1323" s="23">
        <f t="shared" si="350"/>
        <v>1983.9596481902088</v>
      </c>
      <c r="G1323" s="23">
        <f t="shared" si="351"/>
        <v>1983.9727451516592</v>
      </c>
      <c r="H1323" s="23">
        <f t="shared" si="352"/>
        <v>163.22</v>
      </c>
      <c r="I1323" s="23">
        <f t="shared" si="355"/>
        <v>163.96166666666667</v>
      </c>
      <c r="J1323" s="23">
        <f t="shared" si="356"/>
        <v>165.3388888888889</v>
      </c>
      <c r="K1323" s="23">
        <f t="shared" si="357"/>
        <v>-0.83296932226739617</v>
      </c>
      <c r="L1323" s="47">
        <f t="shared" si="353"/>
        <v>-1.2815429589059568</v>
      </c>
      <c r="M1323" s="24"/>
      <c r="N1323" s="32">
        <f t="shared" si="349"/>
        <v>0.86984044421444973</v>
      </c>
      <c r="O1323" s="32">
        <f t="shared" si="354"/>
        <v>-0.16400000000000001</v>
      </c>
      <c r="P1323" s="32"/>
      <c r="Q1323" s="42"/>
      <c r="R1323" s="32"/>
      <c r="S1323" s="20"/>
    </row>
    <row r="1324" spans="1:19">
      <c r="A1324" s="10">
        <f>Weekly!B1324</f>
        <v>1975.3347014079602</v>
      </c>
      <c r="B1324" s="1">
        <f>Weekly!C1324</f>
        <v>89.22</v>
      </c>
      <c r="C1324" s="6"/>
      <c r="D1324" s="14"/>
      <c r="F1324" s="23">
        <f t="shared" si="350"/>
        <v>1983.9858421131094</v>
      </c>
      <c r="G1324" s="23">
        <f t="shared" si="351"/>
        <v>1983.9989390745598</v>
      </c>
      <c r="H1324" s="23">
        <f t="shared" si="352"/>
        <v>164.93</v>
      </c>
      <c r="I1324" s="23">
        <f t="shared" si="355"/>
        <v>165.43333333333331</v>
      </c>
      <c r="J1324" s="23">
        <f t="shared" si="356"/>
        <v>164.48500000000001</v>
      </c>
      <c r="K1324" s="23">
        <f t="shared" si="357"/>
        <v>0.57654700023301864</v>
      </c>
      <c r="L1324" s="47">
        <f t="shared" si="353"/>
        <v>0.27054138675257633</v>
      </c>
      <c r="M1324" s="24"/>
      <c r="N1324" s="32">
        <f t="shared" si="349"/>
        <v>0.34922799935067839</v>
      </c>
      <c r="O1324" s="32">
        <f t="shared" si="354"/>
        <v>-0.16400000000000001</v>
      </c>
      <c r="P1324" s="32"/>
      <c r="Q1324" s="42"/>
      <c r="R1324" s="32"/>
      <c r="S1324" s="20"/>
    </row>
    <row r="1325" spans="1:19">
      <c r="A1325" s="10">
        <f>Weekly!B1325</f>
        <v>1975.3538663634702</v>
      </c>
      <c r="B1325" s="1">
        <f>Weekly!C1325</f>
        <v>90.53</v>
      </c>
      <c r="C1325" s="6"/>
      <c r="D1325" s="14"/>
      <c r="F1325" s="23">
        <f t="shared" si="350"/>
        <v>1984.0120360360099</v>
      </c>
      <c r="G1325" s="23">
        <f t="shared" si="351"/>
        <v>1984.0251329974603</v>
      </c>
      <c r="H1325" s="23">
        <f t="shared" si="352"/>
        <v>168.15</v>
      </c>
      <c r="I1325" s="23">
        <f t="shared" si="355"/>
        <v>166.43000000000004</v>
      </c>
      <c r="J1325" s="23">
        <f t="shared" si="356"/>
        <v>163.33000000000001</v>
      </c>
      <c r="K1325" s="23">
        <f t="shared" si="357"/>
        <v>1.8979979183248785</v>
      </c>
      <c r="L1325" s="47">
        <f t="shared" si="353"/>
        <v>2.9510806342986529</v>
      </c>
      <c r="M1325" s="24"/>
      <c r="N1325" s="32">
        <f t="shared" si="349"/>
        <v>-0.33479210764498107</v>
      </c>
      <c r="O1325" s="32">
        <f t="shared" si="354"/>
        <v>-0.16400000000000001</v>
      </c>
      <c r="P1325" s="32"/>
      <c r="Q1325" s="42"/>
      <c r="R1325" s="32"/>
      <c r="S1325" s="20"/>
    </row>
    <row r="1326" spans="1:19">
      <c r="A1326" s="10">
        <f>Weekly!B1326</f>
        <v>1975.3730313189801</v>
      </c>
      <c r="B1326" s="1">
        <f>Weekly!C1326</f>
        <v>90.43</v>
      </c>
      <c r="C1326" s="6"/>
      <c r="D1326" s="14"/>
      <c r="F1326" s="23">
        <f t="shared" si="350"/>
        <v>1984.0382299589105</v>
      </c>
      <c r="G1326" s="23">
        <f t="shared" si="351"/>
        <v>1984.0513269203609</v>
      </c>
      <c r="H1326" s="23">
        <f t="shared" si="352"/>
        <v>166.21</v>
      </c>
      <c r="I1326" s="23">
        <f t="shared" si="355"/>
        <v>166.1</v>
      </c>
      <c r="J1326" s="23">
        <f t="shared" si="356"/>
        <v>162.44888888888892</v>
      </c>
      <c r="K1326" s="23">
        <f t="shared" si="357"/>
        <v>2.2475445268255179</v>
      </c>
      <c r="L1326" s="47">
        <f t="shared" si="353"/>
        <v>2.3152581324724197</v>
      </c>
      <c r="M1326" s="24"/>
      <c r="N1326" s="32">
        <f t="shared" si="349"/>
        <v>-0.86215926667486287</v>
      </c>
      <c r="O1326" s="32">
        <f t="shared" si="354"/>
        <v>-0.16400000000000001</v>
      </c>
      <c r="P1326" s="32"/>
      <c r="Q1326" s="42"/>
      <c r="R1326" s="32"/>
      <c r="S1326" s="20"/>
    </row>
    <row r="1327" spans="1:19">
      <c r="A1327" s="10">
        <f>Weekly!B1327</f>
        <v>1975.3921962744901</v>
      </c>
      <c r="B1327" s="1">
        <f>Weekly!C1327</f>
        <v>90.58</v>
      </c>
      <c r="C1327" s="6"/>
      <c r="D1327" s="14"/>
      <c r="F1327" s="23">
        <f t="shared" si="350"/>
        <v>1984.0644238818111</v>
      </c>
      <c r="G1327" s="23">
        <f t="shared" si="351"/>
        <v>1984.0775208432615</v>
      </c>
      <c r="H1327" s="23">
        <f t="shared" si="352"/>
        <v>163.94</v>
      </c>
      <c r="I1327" s="23">
        <f t="shared" si="355"/>
        <v>162.91833333333332</v>
      </c>
      <c r="J1327" s="23">
        <f t="shared" si="356"/>
        <v>161.67777777777781</v>
      </c>
      <c r="K1327" s="23">
        <f t="shared" si="357"/>
        <v>0.76730121641122029</v>
      </c>
      <c r="L1327" s="47">
        <f t="shared" si="353"/>
        <v>1.3992165486907959</v>
      </c>
      <c r="M1327" s="24"/>
      <c r="N1327" s="32">
        <f t="shared" si="349"/>
        <v>-0.98611252299767393</v>
      </c>
      <c r="O1327" s="32">
        <f t="shared" si="354"/>
        <v>-0.16400000000000001</v>
      </c>
      <c r="P1327" s="32"/>
      <c r="Q1327" s="42"/>
      <c r="R1327" s="32"/>
      <c r="S1327" s="20"/>
    </row>
    <row r="1328" spans="1:19">
      <c r="A1328" s="10">
        <f>Weekly!B1328</f>
        <v>1975.41136123</v>
      </c>
      <c r="B1328" s="1">
        <f>Weekly!C1328</f>
        <v>91.15</v>
      </c>
      <c r="C1328" s="6"/>
      <c r="D1328" s="14"/>
      <c r="F1328" s="23">
        <f t="shared" si="350"/>
        <v>1984.0906178047117</v>
      </c>
      <c r="G1328" s="23">
        <f t="shared" si="351"/>
        <v>1984.1037147661621</v>
      </c>
      <c r="H1328" s="23">
        <f t="shared" si="352"/>
        <v>158.60500000000002</v>
      </c>
      <c r="I1328" s="23">
        <f t="shared" si="355"/>
        <v>159.42833333333334</v>
      </c>
      <c r="J1328" s="23">
        <f t="shared" si="356"/>
        <v>161.23888888888891</v>
      </c>
      <c r="K1328" s="23">
        <f t="shared" si="357"/>
        <v>-1.1229025255831693</v>
      </c>
      <c r="L1328" s="47">
        <f t="shared" si="353"/>
        <v>-1.6335320263239472</v>
      </c>
      <c r="M1328" s="24"/>
      <c r="N1328" s="32">
        <f t="shared" si="349"/>
        <v>-0.64865277039339342</v>
      </c>
      <c r="O1328" s="32">
        <f t="shared" si="354"/>
        <v>-0.16400000000000001</v>
      </c>
      <c r="P1328" s="32"/>
      <c r="Q1328" s="42"/>
      <c r="R1328" s="32"/>
      <c r="S1328" s="20"/>
    </row>
    <row r="1329" spans="1:19">
      <c r="A1329" s="10">
        <f>Weekly!B1329</f>
        <v>1975.43052618551</v>
      </c>
      <c r="B1329" s="1">
        <f>Weekly!C1329</f>
        <v>92.48</v>
      </c>
      <c r="C1329" s="6"/>
      <c r="D1329" s="14"/>
      <c r="F1329" s="23">
        <f t="shared" si="350"/>
        <v>1984.1168117276122</v>
      </c>
      <c r="G1329" s="23">
        <f t="shared" si="351"/>
        <v>1984.1299086890626</v>
      </c>
      <c r="H1329" s="23">
        <f t="shared" si="352"/>
        <v>155.74</v>
      </c>
      <c r="I1329" s="23">
        <f t="shared" si="355"/>
        <v>157.285</v>
      </c>
      <c r="J1329" s="23">
        <f t="shared" si="356"/>
        <v>160.4711111111111</v>
      </c>
      <c r="K1329" s="23">
        <f t="shared" si="357"/>
        <v>-1.9854733285326498</v>
      </c>
      <c r="L1329" s="47">
        <f t="shared" si="353"/>
        <v>-2.9482634465185731</v>
      </c>
      <c r="M1329" s="24"/>
      <c r="N1329" s="32">
        <f t="shared" si="349"/>
        <v>-7.6811775517358124E-3</v>
      </c>
      <c r="O1329" s="32">
        <f t="shared" si="354"/>
        <v>-0.16400000000000001</v>
      </c>
      <c r="P1329" s="32"/>
      <c r="Q1329" s="42"/>
      <c r="R1329" s="32"/>
      <c r="S1329" s="20"/>
    </row>
    <row r="1330" spans="1:19">
      <c r="A1330" s="10">
        <f>Weekly!B1330</f>
        <v>1975.4496911410199</v>
      </c>
      <c r="B1330" s="1">
        <f>Weekly!C1330</f>
        <v>90.52</v>
      </c>
      <c r="C1330" s="6"/>
      <c r="D1330" s="14"/>
      <c r="F1330" s="23">
        <f t="shared" si="350"/>
        <v>1984.1430056505128</v>
      </c>
      <c r="G1330" s="23">
        <f t="shared" si="351"/>
        <v>1984.1561026119632</v>
      </c>
      <c r="H1330" s="23">
        <f t="shared" si="352"/>
        <v>157.51</v>
      </c>
      <c r="I1330" s="23">
        <f t="shared" si="355"/>
        <v>156.68166666666667</v>
      </c>
      <c r="J1330" s="23">
        <f t="shared" si="356"/>
        <v>159.06333333333333</v>
      </c>
      <c r="K1330" s="23">
        <f t="shared" si="357"/>
        <v>-1.4973071522873416</v>
      </c>
      <c r="L1330" s="47">
        <f t="shared" si="353"/>
        <v>-0.9765502210859478</v>
      </c>
      <c r="M1330" s="24"/>
      <c r="N1330" s="32">
        <f t="shared" si="349"/>
        <v>0.63688452363308812</v>
      </c>
      <c r="O1330" s="32">
        <f t="shared" si="354"/>
        <v>-0.16400000000000001</v>
      </c>
      <c r="P1330" s="32"/>
      <c r="Q1330" s="42"/>
      <c r="R1330" s="32"/>
      <c r="S1330" s="20"/>
    </row>
    <row r="1331" spans="1:19">
      <c r="A1331" s="10">
        <f>Weekly!B1331</f>
        <v>1975.4688560965299</v>
      </c>
      <c r="B1331" s="1">
        <f>Weekly!C1331</f>
        <v>92.61</v>
      </c>
      <c r="C1331" s="6"/>
      <c r="D1331" s="14"/>
      <c r="F1331" s="23">
        <f t="shared" si="350"/>
        <v>1984.1691995734134</v>
      </c>
      <c r="G1331" s="23">
        <f t="shared" si="351"/>
        <v>1984.1822965348638</v>
      </c>
      <c r="H1331" s="23">
        <f t="shared" si="352"/>
        <v>156.79500000000002</v>
      </c>
      <c r="I1331" s="23">
        <f t="shared" si="355"/>
        <v>157.85833333333335</v>
      </c>
      <c r="J1331" s="23">
        <f t="shared" si="356"/>
        <v>158.07444444444445</v>
      </c>
      <c r="K1331" s="23">
        <f t="shared" si="357"/>
        <v>-0.13671476870953381</v>
      </c>
      <c r="L1331" s="47">
        <f t="shared" si="353"/>
        <v>-0.80939360498217816</v>
      </c>
      <c r="M1331" s="24"/>
      <c r="N1331" s="32">
        <f t="shared" si="349"/>
        <v>0.98344487802921188</v>
      </c>
      <c r="O1331" s="32">
        <f t="shared" si="354"/>
        <v>-0.16400000000000001</v>
      </c>
      <c r="P1331" s="32"/>
      <c r="Q1331" s="42"/>
      <c r="R1331" s="32"/>
      <c r="S1331" s="20"/>
    </row>
    <row r="1332" spans="1:19">
      <c r="A1332" s="10">
        <f>Weekly!B1332</f>
        <v>1975.4880210520398</v>
      </c>
      <c r="B1332" s="1">
        <f>Weekly!C1332</f>
        <v>94.81</v>
      </c>
      <c r="C1332" s="6"/>
      <c r="D1332" s="14"/>
      <c r="F1332" s="23">
        <f t="shared" si="350"/>
        <v>1984.195393496314</v>
      </c>
      <c r="G1332" s="23">
        <f t="shared" si="351"/>
        <v>1984.2084904577644</v>
      </c>
      <c r="H1332" s="23">
        <f t="shared" si="352"/>
        <v>159.27000000000001</v>
      </c>
      <c r="I1332" s="23">
        <f t="shared" si="355"/>
        <v>158.02833333333334</v>
      </c>
      <c r="J1332" s="23">
        <f t="shared" si="356"/>
        <v>157.52055555555555</v>
      </c>
      <c r="K1332" s="23">
        <f t="shared" si="357"/>
        <v>0.32235651784424668</v>
      </c>
      <c r="L1332" s="47">
        <f t="shared" si="353"/>
        <v>1.1106134296405834</v>
      </c>
      <c r="M1332" s="24"/>
      <c r="N1332" s="32">
        <f t="shared" si="349"/>
        <v>0.86984044422649065</v>
      </c>
      <c r="O1332" s="32">
        <f t="shared" si="354"/>
        <v>-0.16400000000000001</v>
      </c>
      <c r="P1332" s="32"/>
      <c r="Q1332" s="42"/>
      <c r="R1332" s="32"/>
      <c r="S1332" s="20"/>
    </row>
    <row r="1333" spans="1:19">
      <c r="A1333" s="10">
        <f>Weekly!B1333</f>
        <v>1975.5071860075498</v>
      </c>
      <c r="B1333" s="1">
        <f>Weekly!C1333</f>
        <v>94.36</v>
      </c>
      <c r="C1333" s="6"/>
      <c r="D1333" s="14"/>
      <c r="F1333" s="23">
        <f t="shared" si="350"/>
        <v>1984.2215874192145</v>
      </c>
      <c r="G1333" s="23">
        <f t="shared" si="351"/>
        <v>1984.2346843806649</v>
      </c>
      <c r="H1333" s="23">
        <f t="shared" si="352"/>
        <v>158.02000000000001</v>
      </c>
      <c r="I1333" s="23">
        <f t="shared" si="355"/>
        <v>157.59</v>
      </c>
      <c r="J1333" s="23">
        <f t="shared" si="356"/>
        <v>157.57666666666668</v>
      </c>
      <c r="K1333" s="23">
        <f t="shared" si="357"/>
        <v>8.4614896452395172E-3</v>
      </c>
      <c r="L1333" s="47">
        <f t="shared" si="353"/>
        <v>0.28134453070463028</v>
      </c>
      <c r="M1333" s="24"/>
      <c r="N1333" s="32">
        <f t="shared" si="349"/>
        <v>0.34922799937349575</v>
      </c>
      <c r="O1333" s="32">
        <f t="shared" si="354"/>
        <v>-0.16400000000000001</v>
      </c>
      <c r="P1333" s="32"/>
      <c r="Q1333" s="42"/>
      <c r="R1333" s="32"/>
      <c r="S1333" s="20"/>
    </row>
    <row r="1334" spans="1:19">
      <c r="A1334" s="10">
        <f>Weekly!B1334</f>
        <v>1975.5263509630597</v>
      </c>
      <c r="B1334" s="1">
        <f>Weekly!C1334</f>
        <v>94.66</v>
      </c>
      <c r="C1334" s="6"/>
      <c r="D1334" s="14"/>
      <c r="F1334" s="23">
        <f t="shared" si="350"/>
        <v>1984.2477813421151</v>
      </c>
      <c r="G1334" s="23">
        <f t="shared" si="351"/>
        <v>1984.2608783035655</v>
      </c>
      <c r="H1334" s="23">
        <f t="shared" si="352"/>
        <v>155.47999999999999</v>
      </c>
      <c r="I1334" s="23">
        <f t="shared" si="355"/>
        <v>156.93666666666667</v>
      </c>
      <c r="J1334" s="23">
        <f t="shared" si="356"/>
        <v>157.8822222222222</v>
      </c>
      <c r="K1334" s="23">
        <f t="shared" si="357"/>
        <v>-0.59889932016832237</v>
      </c>
      <c r="L1334" s="47">
        <f t="shared" si="353"/>
        <v>-1.5215280025898226</v>
      </c>
      <c r="M1334" s="24"/>
      <c r="N1334" s="32">
        <f t="shared" si="349"/>
        <v>-0.33479210762198214</v>
      </c>
      <c r="O1334" s="32">
        <f t="shared" si="354"/>
        <v>-0.16400000000000001</v>
      </c>
      <c r="P1334" s="32"/>
      <c r="Q1334" s="42"/>
      <c r="R1334" s="32"/>
      <c r="S1334" s="20"/>
    </row>
    <row r="1335" spans="1:19">
      <c r="A1335" s="10">
        <f>Weekly!B1335</f>
        <v>1975.5455159185697</v>
      </c>
      <c r="B1335" s="1">
        <f>Weekly!C1335</f>
        <v>93.2</v>
      </c>
      <c r="C1335" s="6"/>
      <c r="D1335" s="14"/>
      <c r="F1335" s="23">
        <f t="shared" si="350"/>
        <v>1984.2739752650157</v>
      </c>
      <c r="G1335" s="23">
        <f t="shared" si="351"/>
        <v>1984.2870722264661</v>
      </c>
      <c r="H1335" s="23">
        <f t="shared" si="352"/>
        <v>157.31</v>
      </c>
      <c r="I1335" s="23">
        <f t="shared" si="355"/>
        <v>157.24833333333331</v>
      </c>
      <c r="J1335" s="23">
        <f t="shared" si="356"/>
        <v>157.45888888888891</v>
      </c>
      <c r="K1335" s="23">
        <f t="shared" si="357"/>
        <v>-0.13372097125884386</v>
      </c>
      <c r="L1335" s="47">
        <f t="shared" si="353"/>
        <v>-9.4557309491727359E-2</v>
      </c>
      <c r="M1335" s="24"/>
      <c r="N1335" s="32">
        <f t="shared" si="349"/>
        <v>-0.86215926666252596</v>
      </c>
      <c r="O1335" s="32">
        <f t="shared" si="354"/>
        <v>-0.16400000000000001</v>
      </c>
      <c r="P1335" s="32"/>
      <c r="Q1335" s="42"/>
      <c r="R1335" s="32"/>
      <c r="S1335" s="20"/>
    </row>
    <row r="1336" spans="1:19">
      <c r="A1336" s="10">
        <f>Weekly!B1336</f>
        <v>1975.5646808740796</v>
      </c>
      <c r="B1336" s="1">
        <f>Weekly!C1336</f>
        <v>89.29</v>
      </c>
      <c r="C1336" s="6"/>
      <c r="D1336" s="14"/>
      <c r="F1336" s="23">
        <f t="shared" si="350"/>
        <v>1984.3001691879163</v>
      </c>
      <c r="G1336" s="23">
        <f t="shared" si="351"/>
        <v>1984.3132661493667</v>
      </c>
      <c r="H1336" s="23">
        <f t="shared" si="352"/>
        <v>158.95499999999998</v>
      </c>
      <c r="I1336" s="23">
        <f t="shared" si="355"/>
        <v>158.45833333333334</v>
      </c>
      <c r="J1336" s="23">
        <f t="shared" si="356"/>
        <v>157.06388888888887</v>
      </c>
      <c r="K1336" s="23">
        <f t="shared" si="357"/>
        <v>0.88781988928781086</v>
      </c>
      <c r="L1336" s="47">
        <f t="shared" si="353"/>
        <v>1.2040394036397117</v>
      </c>
      <c r="M1336" s="24"/>
      <c r="N1336" s="32">
        <f t="shared" si="349"/>
        <v>-0.98611252300172747</v>
      </c>
      <c r="O1336" s="32">
        <f t="shared" si="354"/>
        <v>-0.16400000000000001</v>
      </c>
      <c r="P1336" s="32"/>
      <c r="Q1336" s="42"/>
      <c r="R1336" s="32"/>
      <c r="S1336" s="20"/>
    </row>
    <row r="1337" spans="1:19">
      <c r="A1337" s="10">
        <f>Weekly!B1337</f>
        <v>1975.5838458295896</v>
      </c>
      <c r="B1337" s="1">
        <f>Weekly!C1337</f>
        <v>87.99</v>
      </c>
      <c r="C1337" s="6"/>
      <c r="D1337" s="14"/>
      <c r="F1337" s="23">
        <f t="shared" si="350"/>
        <v>1984.3263631108168</v>
      </c>
      <c r="G1337" s="23">
        <f t="shared" si="351"/>
        <v>1984.3394600722672</v>
      </c>
      <c r="H1337" s="23">
        <f t="shared" si="352"/>
        <v>159.11000000000001</v>
      </c>
      <c r="I1337" s="23">
        <f t="shared" si="355"/>
        <v>158.85166666666666</v>
      </c>
      <c r="J1337" s="23">
        <f t="shared" si="356"/>
        <v>156.26722222222222</v>
      </c>
      <c r="K1337" s="23">
        <f t="shared" si="357"/>
        <v>1.6538621520827856</v>
      </c>
      <c r="L1337" s="47">
        <f t="shared" si="353"/>
        <v>1.8191772640171244</v>
      </c>
      <c r="M1337" s="24"/>
      <c r="N1337" s="32">
        <f t="shared" si="349"/>
        <v>-0.64865277041192626</v>
      </c>
      <c r="O1337" s="32">
        <f t="shared" si="354"/>
        <v>-0.16400000000000001</v>
      </c>
      <c r="P1337" s="32"/>
      <c r="Q1337" s="42"/>
      <c r="R1337" s="32"/>
      <c r="S1337" s="20"/>
    </row>
    <row r="1338" spans="1:19">
      <c r="A1338" s="10">
        <f>Weekly!B1338</f>
        <v>1975.6030107850995</v>
      </c>
      <c r="B1338" s="1">
        <f>Weekly!C1338</f>
        <v>86.02</v>
      </c>
      <c r="C1338" s="6"/>
      <c r="D1338" s="14"/>
      <c r="F1338" s="23">
        <f t="shared" si="350"/>
        <v>1984.3525570337174</v>
      </c>
      <c r="G1338" s="23">
        <f t="shared" si="351"/>
        <v>1984.3656539951678</v>
      </c>
      <c r="H1338" s="23">
        <f t="shared" si="352"/>
        <v>158.49</v>
      </c>
      <c r="I1338" s="23">
        <f t="shared" si="355"/>
        <v>157.1</v>
      </c>
      <c r="J1338" s="23">
        <f t="shared" si="356"/>
        <v>155.87166666666667</v>
      </c>
      <c r="K1338" s="23">
        <f t="shared" si="357"/>
        <v>0.78804144435058454</v>
      </c>
      <c r="L1338" s="47">
        <f t="shared" si="353"/>
        <v>1.679800690739186</v>
      </c>
      <c r="M1338" s="24"/>
      <c r="N1338" s="32">
        <f t="shared" si="349"/>
        <v>-7.6811775761424809E-3</v>
      </c>
      <c r="O1338" s="32">
        <f t="shared" si="354"/>
        <v>-0.16400000000000001</v>
      </c>
      <c r="P1338" s="32"/>
      <c r="Q1338" s="42"/>
      <c r="R1338" s="32"/>
      <c r="S1338" s="20"/>
    </row>
    <row r="1339" spans="1:19">
      <c r="A1339" s="10">
        <f>Weekly!B1339</f>
        <v>1975.6221757406095</v>
      </c>
      <c r="B1339" s="1">
        <f>Weekly!C1339</f>
        <v>86.36</v>
      </c>
      <c r="C1339" s="6"/>
      <c r="D1339" s="14"/>
      <c r="F1339" s="23">
        <f t="shared" si="350"/>
        <v>1984.378750956618</v>
      </c>
      <c r="G1339" s="23">
        <f t="shared" si="351"/>
        <v>1984.3918479180684</v>
      </c>
      <c r="H1339" s="23">
        <f t="shared" si="352"/>
        <v>153.69999999999999</v>
      </c>
      <c r="I1339" s="23">
        <f t="shared" si="355"/>
        <v>155.14333333333335</v>
      </c>
      <c r="J1339" s="23">
        <f t="shared" si="356"/>
        <v>155.61611111111111</v>
      </c>
      <c r="K1339" s="23">
        <f t="shared" si="357"/>
        <v>-0.3038103024179839</v>
      </c>
      <c r="L1339" s="47">
        <f t="shared" si="353"/>
        <v>-1.2313063843004013</v>
      </c>
      <c r="M1339" s="24"/>
      <c r="N1339" s="32">
        <f t="shared" si="349"/>
        <v>0.63688452361431491</v>
      </c>
      <c r="O1339" s="32">
        <f t="shared" si="354"/>
        <v>-0.16400000000000001</v>
      </c>
      <c r="P1339" s="32"/>
      <c r="Q1339" s="42"/>
      <c r="R1339" s="32"/>
      <c r="S1339" s="20"/>
    </row>
    <row r="1340" spans="1:19">
      <c r="A1340" s="10">
        <f>Weekly!B1340</f>
        <v>1975.6413406961194</v>
      </c>
      <c r="B1340" s="1">
        <f>Weekly!C1340</f>
        <v>84.28</v>
      </c>
      <c r="C1340" s="6"/>
      <c r="D1340" s="14"/>
      <c r="F1340" s="23">
        <f t="shared" si="350"/>
        <v>1984.4049448795186</v>
      </c>
      <c r="G1340" s="23">
        <f t="shared" si="351"/>
        <v>1984.418041840969</v>
      </c>
      <c r="H1340" s="23">
        <f t="shared" si="352"/>
        <v>153.24</v>
      </c>
      <c r="I1340" s="23">
        <f t="shared" si="355"/>
        <v>153.01333333333332</v>
      </c>
      <c r="J1340" s="23">
        <f t="shared" si="356"/>
        <v>154.97722222222222</v>
      </c>
      <c r="K1340" s="23">
        <f t="shared" si="357"/>
        <v>-1.2672113106227179</v>
      </c>
      <c r="L1340" s="47">
        <f t="shared" si="353"/>
        <v>-1.1209532583641324</v>
      </c>
      <c r="M1340" s="24"/>
      <c r="N1340" s="32">
        <f t="shared" si="349"/>
        <v>0.98344487802477887</v>
      </c>
      <c r="O1340" s="32">
        <f t="shared" si="354"/>
        <v>-0.16400000000000001</v>
      </c>
      <c r="P1340" s="32"/>
      <c r="Q1340" s="42"/>
      <c r="R1340" s="32"/>
      <c r="S1340" s="20"/>
    </row>
    <row r="1341" spans="1:19">
      <c r="A1341" s="10">
        <f>Weekly!B1341</f>
        <v>1975.6605056516294</v>
      </c>
      <c r="B1341" s="1">
        <f>Weekly!C1341</f>
        <v>86.88</v>
      </c>
      <c r="C1341" s="6"/>
      <c r="D1341" s="14"/>
      <c r="F1341" s="23">
        <f t="shared" si="350"/>
        <v>1984.4311388024191</v>
      </c>
      <c r="G1341" s="23">
        <f t="shared" si="351"/>
        <v>1984.4442357638695</v>
      </c>
      <c r="H1341" s="23">
        <f t="shared" si="352"/>
        <v>152.1</v>
      </c>
      <c r="I1341" s="23">
        <f t="shared" si="355"/>
        <v>153.26666666666668</v>
      </c>
      <c r="J1341" s="23">
        <f t="shared" si="356"/>
        <v>153.93222222222221</v>
      </c>
      <c r="K1341" s="23">
        <f t="shared" si="357"/>
        <v>-0.43236922455046622</v>
      </c>
      <c r="L1341" s="47">
        <f t="shared" si="353"/>
        <v>-1.1902785497224566</v>
      </c>
      <c r="M1341" s="24"/>
      <c r="N1341" s="32">
        <f t="shared" si="349"/>
        <v>0.86984044423853168</v>
      </c>
      <c r="O1341" s="32">
        <f t="shared" si="354"/>
        <v>-0.16400000000000001</v>
      </c>
      <c r="P1341" s="32"/>
      <c r="Q1341" s="42"/>
      <c r="R1341" s="32"/>
      <c r="S1341" s="20"/>
    </row>
    <row r="1342" spans="1:19">
      <c r="A1342" s="10">
        <f>Weekly!B1342</f>
        <v>1975.6796706071393</v>
      </c>
      <c r="B1342" s="1">
        <f>Weekly!C1342</f>
        <v>85.62</v>
      </c>
      <c r="C1342" s="6"/>
      <c r="D1342" s="14"/>
      <c r="F1342" s="23">
        <f t="shared" si="350"/>
        <v>1984.4573327253197</v>
      </c>
      <c r="G1342" s="23">
        <f t="shared" si="351"/>
        <v>1984.4704296867701</v>
      </c>
      <c r="H1342" s="23">
        <f t="shared" si="352"/>
        <v>154.46</v>
      </c>
      <c r="I1342" s="23">
        <f t="shared" si="355"/>
        <v>153.24666666666667</v>
      </c>
      <c r="J1342" s="23">
        <f t="shared" si="356"/>
        <v>153.05222222222221</v>
      </c>
      <c r="K1342" s="23">
        <f t="shared" si="357"/>
        <v>0.12704450913632037</v>
      </c>
      <c r="L1342" s="47">
        <f t="shared" si="353"/>
        <v>0.91980224614693906</v>
      </c>
      <c r="M1342" s="24"/>
      <c r="N1342" s="32">
        <f t="shared" si="349"/>
        <v>0.34922799939641969</v>
      </c>
      <c r="O1342" s="32">
        <f t="shared" si="354"/>
        <v>-0.16400000000000001</v>
      </c>
      <c r="P1342" s="32"/>
      <c r="Q1342" s="42"/>
      <c r="R1342" s="32"/>
      <c r="S1342" s="20"/>
    </row>
    <row r="1343" spans="1:19">
      <c r="A1343" s="10">
        <f>Weekly!B1343</f>
        <v>1975.6988355626493</v>
      </c>
      <c r="B1343" s="1">
        <f>Weekly!C1343</f>
        <v>83.3</v>
      </c>
      <c r="C1343" s="6"/>
      <c r="D1343" s="14"/>
      <c r="F1343" s="23">
        <f t="shared" si="350"/>
        <v>1984.4835266482203</v>
      </c>
      <c r="G1343" s="23">
        <f t="shared" si="351"/>
        <v>1984.4966236096707</v>
      </c>
      <c r="H1343" s="23">
        <f t="shared" si="352"/>
        <v>153.18</v>
      </c>
      <c r="I1343" s="23">
        <f t="shared" si="355"/>
        <v>153.06666666666666</v>
      </c>
      <c r="J1343" s="23">
        <f t="shared" si="356"/>
        <v>153.65166666666667</v>
      </c>
      <c r="K1343" s="23">
        <f t="shared" si="357"/>
        <v>-0.38073130782831921</v>
      </c>
      <c r="L1343" s="47">
        <f t="shared" si="353"/>
        <v>-0.30697139634020543</v>
      </c>
      <c r="M1343" s="24"/>
      <c r="N1343" s="32">
        <f t="shared" si="349"/>
        <v>-0.33479210759898326</v>
      </c>
      <c r="O1343" s="32">
        <f t="shared" si="354"/>
        <v>-0.16400000000000001</v>
      </c>
      <c r="P1343" s="32"/>
      <c r="Q1343" s="42"/>
      <c r="R1343" s="32"/>
      <c r="S1343" s="20"/>
    </row>
    <row r="1344" spans="1:19">
      <c r="A1344" s="10">
        <f>Weekly!B1344</f>
        <v>1975.7180005181592</v>
      </c>
      <c r="B1344" s="1">
        <f>Weekly!C1344</f>
        <v>85.88</v>
      </c>
      <c r="C1344" s="6"/>
      <c r="D1344" s="14"/>
      <c r="F1344" s="23">
        <f t="shared" si="350"/>
        <v>1984.5097205711209</v>
      </c>
      <c r="G1344" s="23">
        <f t="shared" si="351"/>
        <v>1984.5228175325713</v>
      </c>
      <c r="H1344" s="23">
        <f t="shared" si="352"/>
        <v>151.56</v>
      </c>
      <c r="I1344" s="23">
        <f t="shared" si="355"/>
        <v>151.43</v>
      </c>
      <c r="J1344" s="23">
        <f t="shared" si="356"/>
        <v>154.81166666666664</v>
      </c>
      <c r="K1344" s="23">
        <f t="shared" si="357"/>
        <v>-2.1843745626406008</v>
      </c>
      <c r="L1344" s="47">
        <f t="shared" si="353"/>
        <v>-2.1004015631896578</v>
      </c>
      <c r="M1344" s="24"/>
      <c r="N1344" s="32">
        <f t="shared" si="349"/>
        <v>-0.86215926665013143</v>
      </c>
      <c r="O1344" s="32">
        <f t="shared" si="354"/>
        <v>-0.16400000000000001</v>
      </c>
      <c r="P1344" s="32"/>
      <c r="Q1344" s="42"/>
      <c r="R1344" s="32"/>
      <c r="S1344" s="20"/>
    </row>
    <row r="1345" spans="1:19">
      <c r="A1345" s="10">
        <f>Weekly!B1345</f>
        <v>1975.7371654736692</v>
      </c>
      <c r="B1345" s="1">
        <f>Weekly!C1345</f>
        <v>86.19</v>
      </c>
      <c r="C1345" s="6"/>
      <c r="D1345" s="14"/>
      <c r="F1345" s="23">
        <f t="shared" si="350"/>
        <v>1984.5359144940214</v>
      </c>
      <c r="G1345" s="23">
        <f t="shared" si="351"/>
        <v>1984.5490114554718</v>
      </c>
      <c r="H1345" s="23">
        <f t="shared" si="352"/>
        <v>149.55000000000001</v>
      </c>
      <c r="I1345" s="23">
        <f t="shared" si="355"/>
        <v>150.76666666666668</v>
      </c>
      <c r="J1345" s="23">
        <f t="shared" si="356"/>
        <v>156.39722222222224</v>
      </c>
      <c r="K1345" s="23">
        <f t="shared" si="357"/>
        <v>-3.6001634015949469</v>
      </c>
      <c r="L1345" s="47">
        <f t="shared" si="353"/>
        <v>-4.3780970818606546</v>
      </c>
      <c r="M1345" s="24"/>
      <c r="N1345" s="32">
        <f t="shared" si="349"/>
        <v>-0.98611252300578101</v>
      </c>
      <c r="O1345" s="32">
        <f t="shared" si="354"/>
        <v>-0.16400000000000001</v>
      </c>
      <c r="P1345" s="32"/>
      <c r="Q1345" s="42"/>
      <c r="R1345" s="32"/>
      <c r="S1345" s="20"/>
    </row>
    <row r="1346" spans="1:19">
      <c r="A1346" s="10">
        <f>Weekly!B1346</f>
        <v>1975.7563304291791</v>
      </c>
      <c r="B1346" s="1">
        <f>Weekly!C1346</f>
        <v>85.95</v>
      </c>
      <c r="C1346" s="6"/>
      <c r="D1346" s="14"/>
      <c r="F1346" s="23">
        <f t="shared" si="350"/>
        <v>1984.562108416922</v>
      </c>
      <c r="G1346" s="23">
        <f t="shared" si="351"/>
        <v>1984.5752053783724</v>
      </c>
      <c r="H1346" s="23">
        <f t="shared" si="352"/>
        <v>151.19</v>
      </c>
      <c r="I1346" s="23">
        <f t="shared" si="355"/>
        <v>154.875</v>
      </c>
      <c r="J1346" s="23">
        <f t="shared" si="356"/>
        <v>157.88888888888891</v>
      </c>
      <c r="K1346" s="23">
        <f t="shared" si="357"/>
        <v>-1.9088669950739101</v>
      </c>
      <c r="L1346" s="47">
        <f t="shared" si="353"/>
        <v>-4.2427867698803805</v>
      </c>
      <c r="M1346" s="24"/>
      <c r="N1346" s="32">
        <f t="shared" ref="N1346:N1409" si="358" xml:space="preserve"> SIN((2*PI()*(G1346-2000+O1346)/0.235745306106089) + 0.083216746)</f>
        <v>-0.64865277043054559</v>
      </c>
      <c r="O1346" s="32">
        <f t="shared" si="354"/>
        <v>-0.16400000000000001</v>
      </c>
      <c r="P1346" s="32"/>
      <c r="Q1346" s="42"/>
      <c r="R1346" s="32"/>
      <c r="S1346" s="20"/>
    </row>
    <row r="1347" spans="1:19">
      <c r="A1347" s="10">
        <f>Weekly!B1347</f>
        <v>1975.7754953846891</v>
      </c>
      <c r="B1347" s="1">
        <f>Weekly!C1347</f>
        <v>88.21</v>
      </c>
      <c r="C1347" s="6"/>
      <c r="D1347" s="14"/>
      <c r="F1347" s="23">
        <f t="shared" si="350"/>
        <v>1984.5883023398226</v>
      </c>
      <c r="G1347" s="23">
        <f t="shared" si="351"/>
        <v>1984.601399301273</v>
      </c>
      <c r="H1347" s="23">
        <f t="shared" si="352"/>
        <v>163.88499999999999</v>
      </c>
      <c r="I1347" s="23">
        <f t="shared" si="355"/>
        <v>159.73833333333332</v>
      </c>
      <c r="J1347" s="23">
        <f t="shared" si="356"/>
        <v>159.47999999999999</v>
      </c>
      <c r="K1347" s="23">
        <f t="shared" si="357"/>
        <v>0.16198478388094184</v>
      </c>
      <c r="L1347" s="47">
        <f t="shared" si="353"/>
        <v>2.7621018309505807</v>
      </c>
      <c r="M1347" s="24"/>
      <c r="N1347" s="32">
        <f t="shared" si="358"/>
        <v>-7.6811776005491486E-3</v>
      </c>
      <c r="O1347" s="32">
        <f t="shared" si="354"/>
        <v>-0.16400000000000001</v>
      </c>
      <c r="P1347" s="32"/>
      <c r="Q1347" s="42"/>
      <c r="R1347" s="32"/>
      <c r="S1347" s="20"/>
    </row>
    <row r="1348" spans="1:19">
      <c r="A1348" s="10">
        <f>Weekly!B1348</f>
        <v>1975.794660340199</v>
      </c>
      <c r="B1348" s="1">
        <f>Weekly!C1348</f>
        <v>88.86</v>
      </c>
      <c r="C1348" s="6"/>
      <c r="D1348" s="14"/>
      <c r="F1348" s="23">
        <f t="shared" ref="F1348:F1411" si="359">F1347+0.0261939229006765</f>
        <v>1984.6144962627232</v>
      </c>
      <c r="G1348" s="23">
        <f t="shared" ref="G1348:G1411" si="360">G1347+0.0261939229006765</f>
        <v>1984.6275932241736</v>
      </c>
      <c r="H1348" s="23">
        <f t="shared" si="352"/>
        <v>164.14</v>
      </c>
      <c r="I1348" s="23">
        <f t="shared" si="355"/>
        <v>165.17833333333331</v>
      </c>
      <c r="J1348" s="23">
        <f t="shared" si="356"/>
        <v>160.89166666666665</v>
      </c>
      <c r="K1348" s="23">
        <f t="shared" si="357"/>
        <v>2.6643186409074371</v>
      </c>
      <c r="L1348" s="47">
        <f t="shared" si="353"/>
        <v>2.0189568550266657</v>
      </c>
      <c r="M1348" s="24"/>
      <c r="N1348" s="32">
        <f t="shared" si="358"/>
        <v>0.63688452359545389</v>
      </c>
      <c r="O1348" s="32">
        <f t="shared" si="354"/>
        <v>-0.16400000000000001</v>
      </c>
      <c r="P1348" s="32"/>
      <c r="Q1348" s="42"/>
      <c r="R1348" s="32"/>
      <c r="S1348" s="20"/>
    </row>
    <row r="1349" spans="1:19">
      <c r="A1349" s="10">
        <f>Weekly!B1349</f>
        <v>1975.813825295709</v>
      </c>
      <c r="B1349" s="1">
        <f>Weekly!C1349</f>
        <v>89.83</v>
      </c>
      <c r="C1349" s="6"/>
      <c r="D1349" s="14"/>
      <c r="F1349" s="23">
        <f t="shared" si="359"/>
        <v>1984.6406901856237</v>
      </c>
      <c r="G1349" s="23">
        <f t="shared" si="360"/>
        <v>1984.6537871470741</v>
      </c>
      <c r="H1349" s="23">
        <f t="shared" si="352"/>
        <v>167.51</v>
      </c>
      <c r="I1349" s="23">
        <f t="shared" si="355"/>
        <v>165.72499999999999</v>
      </c>
      <c r="J1349" s="23">
        <f t="shared" si="356"/>
        <v>162.12722222222223</v>
      </c>
      <c r="K1349" s="23">
        <f t="shared" si="357"/>
        <v>2.2191077651638302</v>
      </c>
      <c r="L1349" s="47">
        <f t="shared" si="353"/>
        <v>3.32009498713286</v>
      </c>
      <c r="M1349" s="24"/>
      <c r="N1349" s="32">
        <f t="shared" si="358"/>
        <v>0.98344487802035596</v>
      </c>
      <c r="O1349" s="32">
        <f t="shared" si="354"/>
        <v>-0.16400000000000001</v>
      </c>
      <c r="P1349" s="32"/>
      <c r="Q1349" s="42"/>
      <c r="R1349" s="32"/>
      <c r="S1349" s="20"/>
    </row>
    <row r="1350" spans="1:19">
      <c r="A1350" s="10">
        <f>Weekly!B1350</f>
        <v>1975.8329902512189</v>
      </c>
      <c r="B1350" s="1">
        <f>Weekly!C1350</f>
        <v>89.04</v>
      </c>
      <c r="C1350" s="6"/>
      <c r="D1350" s="14"/>
      <c r="F1350" s="23">
        <f t="shared" si="359"/>
        <v>1984.6668841085243</v>
      </c>
      <c r="G1350" s="23">
        <f t="shared" si="360"/>
        <v>1984.6799810699747</v>
      </c>
      <c r="H1350" s="23">
        <f t="shared" si="352"/>
        <v>165.52500000000001</v>
      </c>
      <c r="I1350" s="23">
        <f t="shared" si="355"/>
        <v>167.27166666666665</v>
      </c>
      <c r="J1350" s="23">
        <f t="shared" si="356"/>
        <v>163.75277777777779</v>
      </c>
      <c r="K1350" s="23">
        <f t="shared" si="357"/>
        <v>2.1489033264914692</v>
      </c>
      <c r="L1350" s="47">
        <f t="shared" si="353"/>
        <v>1.0822547539481864</v>
      </c>
      <c r="M1350" s="24"/>
      <c r="N1350" s="32">
        <f t="shared" si="358"/>
        <v>0.8698404442506007</v>
      </c>
      <c r="O1350" s="32">
        <f t="shared" si="354"/>
        <v>-0.16400000000000001</v>
      </c>
      <c r="P1350" s="32"/>
      <c r="Q1350" s="42"/>
      <c r="R1350" s="32"/>
      <c r="S1350" s="20"/>
    </row>
    <row r="1351" spans="1:19">
      <c r="A1351" s="10">
        <f>Weekly!B1351</f>
        <v>1975.8521552067289</v>
      </c>
      <c r="B1351" s="1">
        <f>Weekly!C1351</f>
        <v>89.33</v>
      </c>
      <c r="C1351" s="6"/>
      <c r="D1351" s="14"/>
      <c r="F1351" s="23">
        <f t="shared" si="359"/>
        <v>1984.6930780314249</v>
      </c>
      <c r="G1351" s="23">
        <f t="shared" si="360"/>
        <v>1984.7061749928753</v>
      </c>
      <c r="H1351" s="23">
        <f t="shared" si="352"/>
        <v>168.78</v>
      </c>
      <c r="I1351" s="23">
        <f t="shared" si="355"/>
        <v>166.73</v>
      </c>
      <c r="J1351" s="23">
        <f t="shared" si="356"/>
        <v>165.46777777777777</v>
      </c>
      <c r="K1351" s="23">
        <f t="shared" si="357"/>
        <v>0.7628205558651846</v>
      </c>
      <c r="L1351" s="47">
        <f t="shared" si="353"/>
        <v>2.0017324621779409</v>
      </c>
      <c r="M1351" s="24"/>
      <c r="N1351" s="32">
        <f t="shared" si="358"/>
        <v>0.34922799941929028</v>
      </c>
      <c r="O1351" s="32">
        <f t="shared" si="354"/>
        <v>-0.16400000000000001</v>
      </c>
      <c r="P1351" s="32"/>
      <c r="Q1351" s="42"/>
      <c r="R1351" s="32"/>
      <c r="S1351" s="20"/>
    </row>
    <row r="1352" spans="1:19">
      <c r="A1352" s="10">
        <f>Weekly!B1352</f>
        <v>1975.8713201622388</v>
      </c>
      <c r="B1352" s="1">
        <f>Weekly!C1352</f>
        <v>90.97</v>
      </c>
      <c r="C1352" s="6"/>
      <c r="D1352" s="14"/>
      <c r="F1352" s="23">
        <f t="shared" si="359"/>
        <v>1984.7192719543254</v>
      </c>
      <c r="G1352" s="23">
        <f t="shared" si="360"/>
        <v>1984.7323689157759</v>
      </c>
      <c r="H1352" s="23">
        <f t="shared" si="352"/>
        <v>165.88499999999999</v>
      </c>
      <c r="I1352" s="23">
        <f t="shared" si="355"/>
        <v>165.78166666666667</v>
      </c>
      <c r="J1352" s="23">
        <f t="shared" si="356"/>
        <v>165.86055555555558</v>
      </c>
      <c r="K1352" s="23">
        <f t="shared" si="357"/>
        <v>-4.7563381555471018E-2</v>
      </c>
      <c r="L1352" s="47">
        <f t="shared" si="353"/>
        <v>1.4737949214338464E-2</v>
      </c>
      <c r="M1352" s="24"/>
      <c r="N1352" s="32">
        <f t="shared" si="358"/>
        <v>-0.33479210757593081</v>
      </c>
      <c r="O1352" s="32">
        <f t="shared" si="354"/>
        <v>-0.16400000000000001</v>
      </c>
      <c r="P1352" s="32"/>
      <c r="Q1352" s="42"/>
      <c r="R1352" s="32"/>
      <c r="S1352" s="20"/>
    </row>
    <row r="1353" spans="1:19">
      <c r="A1353" s="10">
        <f>Weekly!B1353</f>
        <v>1975.8904851177488</v>
      </c>
      <c r="B1353" s="1">
        <f>Weekly!C1353</f>
        <v>89.53</v>
      </c>
      <c r="C1353" s="6"/>
      <c r="D1353" s="14"/>
      <c r="F1353" s="23">
        <f t="shared" si="359"/>
        <v>1984.745465877226</v>
      </c>
      <c r="G1353" s="23">
        <f t="shared" si="360"/>
        <v>1984.7585628386764</v>
      </c>
      <c r="H1353" s="23">
        <f t="shared" ref="H1353:H1416" si="361">AVERAGEIFS(SP_Index,Year_SP,"&gt;"&amp;F1353,Year_SP,"&lt;="&amp;F1354)</f>
        <v>162.68</v>
      </c>
      <c r="I1353" s="23">
        <f t="shared" si="355"/>
        <v>164.24833333333333</v>
      </c>
      <c r="J1353" s="23">
        <f t="shared" si="356"/>
        <v>166.245</v>
      </c>
      <c r="K1353" s="23">
        <f t="shared" si="357"/>
        <v>-1.2010386277281571</v>
      </c>
      <c r="L1353" s="47">
        <f t="shared" si="353"/>
        <v>-2.1444253962525139</v>
      </c>
      <c r="M1353" s="24"/>
      <c r="N1353" s="32">
        <f t="shared" si="358"/>
        <v>-0.86215926663776576</v>
      </c>
      <c r="O1353" s="32">
        <f t="shared" si="354"/>
        <v>-0.16400000000000001</v>
      </c>
      <c r="P1353" s="32"/>
      <c r="Q1353" s="42"/>
      <c r="R1353" s="32"/>
      <c r="S1353" s="20"/>
    </row>
    <row r="1354" spans="1:19">
      <c r="A1354" s="10">
        <f>Weekly!B1354</f>
        <v>1975.9096500732587</v>
      </c>
      <c r="B1354" s="1">
        <f>Weekly!C1354</f>
        <v>91.24</v>
      </c>
      <c r="C1354" s="6"/>
      <c r="D1354" s="14"/>
      <c r="F1354" s="23">
        <f t="shared" si="359"/>
        <v>1984.7716598001266</v>
      </c>
      <c r="G1354" s="23">
        <f t="shared" si="360"/>
        <v>1984.784756761577</v>
      </c>
      <c r="H1354" s="23">
        <f t="shared" si="361"/>
        <v>164.18</v>
      </c>
      <c r="I1354" s="23">
        <f t="shared" si="355"/>
        <v>164.495</v>
      </c>
      <c r="J1354" s="23">
        <f t="shared" si="356"/>
        <v>166.02277777777778</v>
      </c>
      <c r="K1354" s="23">
        <f t="shared" si="357"/>
        <v>-0.92022179018274031</v>
      </c>
      <c r="L1354" s="47">
        <f t="shared" ref="L1354:L1417" si="362">100*((H1354/J1354)-1)</f>
        <v>-1.1099547920131347</v>
      </c>
      <c r="M1354" s="24"/>
      <c r="N1354" s="32">
        <f t="shared" si="358"/>
        <v>-0.98611252300984398</v>
      </c>
      <c r="O1354" s="32">
        <f t="shared" si="354"/>
        <v>-0.16400000000000001</v>
      </c>
      <c r="P1354" s="32"/>
      <c r="Q1354" s="42"/>
      <c r="R1354" s="32"/>
      <c r="S1354" s="20"/>
    </row>
    <row r="1355" spans="1:19">
      <c r="A1355" s="10">
        <f>Weekly!B1355</f>
        <v>1975.9288150287687</v>
      </c>
      <c r="B1355" s="1">
        <f>Weekly!C1355</f>
        <v>86.82</v>
      </c>
      <c r="C1355" s="6"/>
      <c r="D1355" s="14"/>
      <c r="F1355" s="23">
        <f t="shared" si="359"/>
        <v>1984.7978537230272</v>
      </c>
      <c r="G1355" s="23">
        <f t="shared" si="360"/>
        <v>1984.8109506844776</v>
      </c>
      <c r="H1355" s="23">
        <f t="shared" si="361"/>
        <v>166.625</v>
      </c>
      <c r="I1355" s="23">
        <f t="shared" si="355"/>
        <v>166.07500000000002</v>
      </c>
      <c r="J1355" s="23">
        <f t="shared" si="356"/>
        <v>165.80666666666664</v>
      </c>
      <c r="K1355" s="23">
        <f t="shared" si="357"/>
        <v>0.1618350689558401</v>
      </c>
      <c r="L1355" s="47">
        <f t="shared" si="362"/>
        <v>0.49354670097705444</v>
      </c>
      <c r="M1355" s="24"/>
      <c r="N1355" s="32">
        <f t="shared" si="358"/>
        <v>-0.64865277044912162</v>
      </c>
      <c r="O1355" s="32">
        <f t="shared" ref="O1355:O1418" si="363">O1354</f>
        <v>-0.16400000000000001</v>
      </c>
      <c r="P1355" s="32"/>
      <c r="Q1355" s="42"/>
      <c r="R1355" s="32"/>
      <c r="S1355" s="20"/>
    </row>
    <row r="1356" spans="1:19">
      <c r="A1356" s="10">
        <f>Weekly!B1356</f>
        <v>1975.9479799842786</v>
      </c>
      <c r="B1356" s="1">
        <f>Weekly!C1356</f>
        <v>87.83</v>
      </c>
      <c r="C1356" s="6"/>
      <c r="D1356" s="14"/>
      <c r="F1356" s="23">
        <f t="shared" si="359"/>
        <v>1984.8240476459277</v>
      </c>
      <c r="G1356" s="23">
        <f t="shared" si="360"/>
        <v>1984.8371446073781</v>
      </c>
      <c r="H1356" s="23">
        <f t="shared" si="361"/>
        <v>167.42</v>
      </c>
      <c r="I1356" s="23">
        <f t="shared" si="355"/>
        <v>167.215</v>
      </c>
      <c r="J1356" s="23">
        <f t="shared" si="356"/>
        <v>165.08222222222221</v>
      </c>
      <c r="K1356" s="23">
        <f t="shared" si="357"/>
        <v>1.2919487931939644</v>
      </c>
      <c r="L1356" s="47">
        <f t="shared" si="362"/>
        <v>1.4161293362230154</v>
      </c>
      <c r="M1356" s="24"/>
      <c r="N1356" s="32">
        <f t="shared" si="358"/>
        <v>-7.6811776250126579E-3</v>
      </c>
      <c r="O1356" s="32">
        <f t="shared" si="363"/>
        <v>-0.16400000000000001</v>
      </c>
      <c r="P1356" s="32"/>
      <c r="Q1356" s="42"/>
      <c r="R1356" s="32"/>
      <c r="S1356" s="20"/>
    </row>
    <row r="1357" spans="1:19">
      <c r="A1357" s="10">
        <f>Weekly!B1357</f>
        <v>1975.9671449397886</v>
      </c>
      <c r="B1357" s="1">
        <f>Weekly!C1357</f>
        <v>88.8</v>
      </c>
      <c r="C1357" s="6"/>
      <c r="D1357" s="14"/>
      <c r="F1357" s="23">
        <f t="shared" si="359"/>
        <v>1984.8502415688283</v>
      </c>
      <c r="G1357" s="23">
        <f t="shared" si="360"/>
        <v>1984.8633385302787</v>
      </c>
      <c r="H1357" s="23">
        <f t="shared" si="361"/>
        <v>167.6</v>
      </c>
      <c r="I1357" s="23">
        <f t="shared" si="355"/>
        <v>166.84333333333333</v>
      </c>
      <c r="J1357" s="23">
        <f t="shared" si="356"/>
        <v>164.88388888888889</v>
      </c>
      <c r="K1357" s="23">
        <f t="shared" si="357"/>
        <v>1.188378353791042</v>
      </c>
      <c r="L1357" s="47">
        <f t="shared" si="362"/>
        <v>1.6472871481951978</v>
      </c>
      <c r="M1357" s="24"/>
      <c r="N1357" s="32">
        <f t="shared" si="358"/>
        <v>0.63688452357663683</v>
      </c>
      <c r="O1357" s="32">
        <f t="shared" si="363"/>
        <v>-0.16400000000000001</v>
      </c>
      <c r="P1357" s="32"/>
      <c r="Q1357" s="42"/>
      <c r="R1357" s="32"/>
      <c r="S1357" s="20"/>
    </row>
    <row r="1358" spans="1:19">
      <c r="A1358" s="10">
        <f>Weekly!B1358</f>
        <v>1975.9863098952985</v>
      </c>
      <c r="B1358" s="1">
        <f>Weekly!C1358</f>
        <v>90.25</v>
      </c>
      <c r="C1358" s="6"/>
      <c r="D1358" s="14"/>
      <c r="F1358" s="23">
        <f t="shared" si="359"/>
        <v>1984.8764354917289</v>
      </c>
      <c r="G1358" s="23">
        <f t="shared" si="360"/>
        <v>1984.8895324531793</v>
      </c>
      <c r="H1358" s="23">
        <f t="shared" si="361"/>
        <v>165.51</v>
      </c>
      <c r="I1358" s="23">
        <f t="shared" si="355"/>
        <v>165.56333333333336</v>
      </c>
      <c r="J1358" s="23">
        <f t="shared" si="356"/>
        <v>165.28166666666667</v>
      </c>
      <c r="K1358" s="23">
        <f t="shared" si="357"/>
        <v>0.17041615827528833</v>
      </c>
      <c r="L1358" s="47">
        <f t="shared" si="362"/>
        <v>0.13814800996279075</v>
      </c>
      <c r="M1358" s="24"/>
      <c r="N1358" s="32">
        <f t="shared" si="358"/>
        <v>0.98344487801594349</v>
      </c>
      <c r="O1358" s="32">
        <f t="shared" si="363"/>
        <v>-0.16400000000000001</v>
      </c>
      <c r="P1358" s="32"/>
      <c r="Q1358" s="42"/>
      <c r="R1358" s="32"/>
      <c r="S1358" s="20"/>
    </row>
    <row r="1359" spans="1:19">
      <c r="A1359" s="10">
        <f>Weekly!B1359</f>
        <v>1976.0054748508085</v>
      </c>
      <c r="B1359" s="1">
        <f>Weekly!C1359</f>
        <v>90.9</v>
      </c>
      <c r="C1359" s="6"/>
      <c r="D1359" s="14"/>
      <c r="F1359" s="23">
        <f t="shared" si="359"/>
        <v>1984.9026294146295</v>
      </c>
      <c r="G1359" s="23">
        <f t="shared" si="360"/>
        <v>1984.9157263760799</v>
      </c>
      <c r="H1359" s="23">
        <f t="shared" si="361"/>
        <v>163.58000000000001</v>
      </c>
      <c r="I1359" s="23">
        <f t="shared" si="355"/>
        <v>163.78333333333333</v>
      </c>
      <c r="J1359" s="23">
        <f t="shared" si="356"/>
        <v>165.46111111111111</v>
      </c>
      <c r="K1359" s="23">
        <f t="shared" si="357"/>
        <v>-1.0140012758956485</v>
      </c>
      <c r="L1359" s="47">
        <f t="shared" si="362"/>
        <v>-1.1368901722459079</v>
      </c>
      <c r="M1359" s="24"/>
      <c r="N1359" s="32">
        <f t="shared" si="358"/>
        <v>0.86984044426261353</v>
      </c>
      <c r="O1359" s="32">
        <f t="shared" si="363"/>
        <v>-0.16400000000000001</v>
      </c>
      <c r="P1359" s="32"/>
      <c r="Q1359" s="42"/>
      <c r="R1359" s="32"/>
      <c r="S1359" s="20"/>
    </row>
    <row r="1360" spans="1:19">
      <c r="A1360" s="10">
        <f>Weekly!B1360</f>
        <v>1976.0246398063184</v>
      </c>
      <c r="B1360" s="1">
        <f>Weekly!C1360</f>
        <v>94.95</v>
      </c>
      <c r="C1360" s="6"/>
      <c r="D1360" s="14"/>
      <c r="F1360" s="23">
        <f t="shared" si="359"/>
        <v>1984.92882333753</v>
      </c>
      <c r="G1360" s="23">
        <f t="shared" si="360"/>
        <v>1984.9419202989804</v>
      </c>
      <c r="H1360" s="23">
        <f t="shared" si="361"/>
        <v>162.26</v>
      </c>
      <c r="I1360" s="23">
        <f t="shared" si="355"/>
        <v>163.31333333333336</v>
      </c>
      <c r="J1360" s="23">
        <f t="shared" si="356"/>
        <v>165.98277777777778</v>
      </c>
      <c r="K1360" s="23">
        <f t="shared" si="357"/>
        <v>-1.6082659178160874</v>
      </c>
      <c r="L1360" s="47">
        <f t="shared" si="362"/>
        <v>-2.2428699095287774</v>
      </c>
      <c r="M1360" s="24"/>
      <c r="N1360" s="32">
        <f t="shared" si="358"/>
        <v>0.34922799944210769</v>
      </c>
      <c r="O1360" s="32">
        <f t="shared" si="363"/>
        <v>-0.16400000000000001</v>
      </c>
      <c r="P1360" s="32"/>
      <c r="Q1360" s="42"/>
      <c r="R1360" s="32"/>
      <c r="S1360" s="20"/>
    </row>
    <row r="1361" spans="1:19">
      <c r="A1361" s="10">
        <f>Weekly!B1361</f>
        <v>1976.0438047618284</v>
      </c>
      <c r="B1361" s="1">
        <f>Weekly!C1361</f>
        <v>97</v>
      </c>
      <c r="C1361" s="6"/>
      <c r="D1361" s="14"/>
      <c r="F1361" s="23">
        <f t="shared" si="359"/>
        <v>1984.9550172604306</v>
      </c>
      <c r="G1361" s="23">
        <f t="shared" si="360"/>
        <v>1984.968114221881</v>
      </c>
      <c r="H1361" s="23">
        <f t="shared" si="361"/>
        <v>164.1</v>
      </c>
      <c r="I1361" s="23">
        <f t="shared" si="355"/>
        <v>164.20666666666668</v>
      </c>
      <c r="J1361" s="23">
        <f t="shared" si="356"/>
        <v>167.08611111111111</v>
      </c>
      <c r="K1361" s="23">
        <f t="shared" si="357"/>
        <v>-1.7233296204551829</v>
      </c>
      <c r="L1361" s="47">
        <f t="shared" si="362"/>
        <v>-1.7871689581220651</v>
      </c>
      <c r="M1361" s="24"/>
      <c r="N1361" s="32">
        <f t="shared" si="358"/>
        <v>-0.3347921075529855</v>
      </c>
      <c r="O1361" s="32">
        <f t="shared" si="363"/>
        <v>-0.16400000000000001</v>
      </c>
      <c r="P1361" s="32"/>
      <c r="Q1361" s="42"/>
      <c r="R1361" s="32"/>
      <c r="S1361" s="20"/>
    </row>
    <row r="1362" spans="1:19">
      <c r="A1362" s="10">
        <f>Weekly!B1362</f>
        <v>1976.0629697173383</v>
      </c>
      <c r="B1362" s="1">
        <f>Weekly!C1362</f>
        <v>99.21</v>
      </c>
      <c r="C1362" s="6"/>
      <c r="D1362" s="14"/>
      <c r="F1362" s="23">
        <f t="shared" si="359"/>
        <v>1984.9812111833312</v>
      </c>
      <c r="G1362" s="23">
        <f t="shared" si="360"/>
        <v>1984.9943081447816</v>
      </c>
      <c r="H1362" s="23">
        <f t="shared" si="361"/>
        <v>166.26</v>
      </c>
      <c r="I1362" s="23">
        <f t="shared" si="355"/>
        <v>165.38500000000002</v>
      </c>
      <c r="J1362" s="23">
        <f t="shared" si="356"/>
        <v>168.50944444444445</v>
      </c>
      <c r="K1362" s="23">
        <f t="shared" si="357"/>
        <v>-1.8541657737614403</v>
      </c>
      <c r="L1362" s="47">
        <f t="shared" si="362"/>
        <v>-1.334907044445266</v>
      </c>
      <c r="M1362" s="24"/>
      <c r="N1362" s="32">
        <f t="shared" si="358"/>
        <v>-0.86215926662542886</v>
      </c>
      <c r="O1362" s="32">
        <f t="shared" si="363"/>
        <v>-0.16400000000000001</v>
      </c>
      <c r="P1362" s="32"/>
      <c r="Q1362" s="42"/>
      <c r="R1362" s="32"/>
      <c r="S1362" s="20"/>
    </row>
    <row r="1363" spans="1:19">
      <c r="A1363" s="10">
        <f>Weekly!B1363</f>
        <v>1976.0821346728483</v>
      </c>
      <c r="B1363" s="1">
        <f>Weekly!C1363</f>
        <v>100.86</v>
      </c>
      <c r="C1363" s="6"/>
      <c r="D1363" s="14"/>
      <c r="F1363" s="23">
        <f t="shared" si="359"/>
        <v>1985.0074051062318</v>
      </c>
      <c r="G1363" s="23">
        <f t="shared" si="360"/>
        <v>1985.0205020676822</v>
      </c>
      <c r="H1363" s="23">
        <f t="shared" si="361"/>
        <v>165.79500000000002</v>
      </c>
      <c r="I1363" s="23">
        <f t="shared" si="355"/>
        <v>167.79166666666666</v>
      </c>
      <c r="J1363" s="23">
        <f t="shared" si="356"/>
        <v>170.29722222222222</v>
      </c>
      <c r="K1363" s="23">
        <f t="shared" si="357"/>
        <v>-1.4712838664426631</v>
      </c>
      <c r="L1363" s="47">
        <f t="shared" si="362"/>
        <v>-2.6437437812973918</v>
      </c>
      <c r="M1363" s="24"/>
      <c r="N1363" s="32">
        <f t="shared" si="358"/>
        <v>-0.98611252301388808</v>
      </c>
      <c r="O1363" s="32">
        <f t="shared" si="363"/>
        <v>-0.16400000000000001</v>
      </c>
      <c r="P1363" s="32"/>
      <c r="Q1363" s="42"/>
      <c r="R1363" s="32"/>
      <c r="S1363" s="20"/>
    </row>
    <row r="1364" spans="1:19">
      <c r="A1364" s="10">
        <f>Weekly!B1364</f>
        <v>1976.1012996283582</v>
      </c>
      <c r="B1364" s="1">
        <f>Weekly!C1364</f>
        <v>99.46</v>
      </c>
      <c r="C1364" s="6"/>
      <c r="D1364" s="14"/>
      <c r="F1364" s="23">
        <f t="shared" si="359"/>
        <v>1985.0335990291323</v>
      </c>
      <c r="G1364" s="23">
        <f t="shared" si="360"/>
        <v>1985.0466959905827</v>
      </c>
      <c r="H1364" s="23">
        <f t="shared" si="361"/>
        <v>171.32</v>
      </c>
      <c r="I1364" s="23">
        <f t="shared" si="355"/>
        <v>171.48833333333334</v>
      </c>
      <c r="J1364" s="23">
        <f t="shared" si="356"/>
        <v>172.05055555555555</v>
      </c>
      <c r="K1364" s="23">
        <f t="shared" si="357"/>
        <v>-0.3267773361188997</v>
      </c>
      <c r="L1364" s="47">
        <f t="shared" si="362"/>
        <v>-0.42461679545094944</v>
      </c>
      <c r="M1364" s="24"/>
      <c r="N1364" s="32">
        <f t="shared" si="358"/>
        <v>-0.64865277046765446</v>
      </c>
      <c r="O1364" s="32">
        <f t="shared" si="363"/>
        <v>-0.16400000000000001</v>
      </c>
      <c r="P1364" s="32"/>
      <c r="Q1364" s="42"/>
      <c r="R1364" s="32"/>
      <c r="S1364" s="20"/>
    </row>
    <row r="1365" spans="1:19">
      <c r="A1365" s="10">
        <f>Weekly!B1365</f>
        <v>1976.1204645838682</v>
      </c>
      <c r="B1365" s="1">
        <f>Weekly!C1365</f>
        <v>99.67</v>
      </c>
      <c r="C1365" s="6"/>
      <c r="D1365" s="14"/>
      <c r="F1365" s="23">
        <f t="shared" si="359"/>
        <v>1985.0597929520329</v>
      </c>
      <c r="G1365" s="23">
        <f t="shared" si="360"/>
        <v>1985.0728899134833</v>
      </c>
      <c r="H1365" s="23">
        <f t="shared" si="361"/>
        <v>177.35</v>
      </c>
      <c r="I1365" s="23">
        <f t="shared" si="355"/>
        <v>176.35999999999999</v>
      </c>
      <c r="J1365" s="23">
        <f t="shared" si="356"/>
        <v>174.15111111111113</v>
      </c>
      <c r="K1365" s="23">
        <f t="shared" si="357"/>
        <v>1.2683748468762523</v>
      </c>
      <c r="L1365" s="47">
        <f t="shared" si="362"/>
        <v>1.8368466721110588</v>
      </c>
      <c r="M1365" s="24"/>
      <c r="N1365" s="32">
        <f t="shared" si="358"/>
        <v>-7.6811776493624848E-3</v>
      </c>
      <c r="O1365" s="32">
        <f t="shared" si="363"/>
        <v>-0.16400000000000001</v>
      </c>
      <c r="P1365" s="32"/>
      <c r="Q1365" s="42"/>
      <c r="R1365" s="32"/>
      <c r="S1365" s="20"/>
    </row>
    <row r="1366" spans="1:19">
      <c r="A1366" s="10">
        <f>Weekly!B1366</f>
        <v>1976.1396295393781</v>
      </c>
      <c r="B1366" s="1">
        <f>Weekly!C1366</f>
        <v>102.1</v>
      </c>
      <c r="C1366" s="6"/>
      <c r="D1366" s="14"/>
      <c r="F1366" s="23">
        <f t="shared" si="359"/>
        <v>1985.0859868749335</v>
      </c>
      <c r="G1366" s="23">
        <f t="shared" si="360"/>
        <v>1985.0990838363839</v>
      </c>
      <c r="H1366" s="23">
        <f t="shared" si="361"/>
        <v>180.41</v>
      </c>
      <c r="I1366" s="23">
        <f t="shared" si="355"/>
        <v>179.78666666666666</v>
      </c>
      <c r="J1366" s="23">
        <f t="shared" si="356"/>
        <v>175.5322222222222</v>
      </c>
      <c r="K1366" s="23">
        <f t="shared" si="357"/>
        <v>2.4237398641591801</v>
      </c>
      <c r="L1366" s="47">
        <f t="shared" si="362"/>
        <v>2.7788503535280062</v>
      </c>
      <c r="M1366" s="24"/>
      <c r="N1366" s="32">
        <f t="shared" si="358"/>
        <v>0.63688452355786351</v>
      </c>
      <c r="O1366" s="32">
        <f t="shared" si="363"/>
        <v>-0.16400000000000001</v>
      </c>
      <c r="P1366" s="32"/>
      <c r="Q1366" s="42"/>
      <c r="R1366" s="32"/>
      <c r="S1366" s="20"/>
    </row>
    <row r="1367" spans="1:19">
      <c r="A1367" s="10">
        <f>Weekly!B1367</f>
        <v>1976.1587944948881</v>
      </c>
      <c r="B1367" s="1">
        <f>Weekly!C1367</f>
        <v>99.71</v>
      </c>
      <c r="C1367" s="6"/>
      <c r="D1367" s="14"/>
      <c r="F1367" s="23">
        <f t="shared" si="359"/>
        <v>1985.1121807978341</v>
      </c>
      <c r="G1367" s="23">
        <f t="shared" si="360"/>
        <v>1985.1252777592845</v>
      </c>
      <c r="H1367" s="23">
        <f t="shared" si="361"/>
        <v>181.6</v>
      </c>
      <c r="I1367" s="23">
        <f t="shared" si="355"/>
        <v>180.45666666666668</v>
      </c>
      <c r="J1367" s="23">
        <f t="shared" si="356"/>
        <v>177.04222222222222</v>
      </c>
      <c r="K1367" s="23">
        <f t="shared" si="357"/>
        <v>1.9286046015388747</v>
      </c>
      <c r="L1367" s="47">
        <f t="shared" si="362"/>
        <v>2.5744015865644121</v>
      </c>
      <c r="M1367" s="24"/>
      <c r="N1367" s="32">
        <f t="shared" si="358"/>
        <v>0.98344487801151037</v>
      </c>
      <c r="O1367" s="32">
        <f t="shared" si="363"/>
        <v>-0.16400000000000001</v>
      </c>
      <c r="P1367" s="32"/>
      <c r="Q1367" s="42"/>
      <c r="R1367" s="32"/>
      <c r="S1367" s="20"/>
    </row>
    <row r="1368" spans="1:19">
      <c r="A1368" s="10">
        <f>Weekly!B1368</f>
        <v>1976.177959450398</v>
      </c>
      <c r="B1368" s="1">
        <f>Weekly!C1368</f>
        <v>99.11</v>
      </c>
      <c r="C1368" s="6"/>
      <c r="D1368" s="14"/>
      <c r="F1368" s="23">
        <f t="shared" si="359"/>
        <v>1985.1383747207346</v>
      </c>
      <c r="G1368" s="23">
        <f t="shared" si="360"/>
        <v>1985.151471682185</v>
      </c>
      <c r="H1368" s="23">
        <f t="shared" si="361"/>
        <v>179.36</v>
      </c>
      <c r="I1368" s="23">
        <f t="shared" si="355"/>
        <v>180.70833333333334</v>
      </c>
      <c r="J1368" s="23">
        <f t="shared" si="356"/>
        <v>178.51277777777776</v>
      </c>
      <c r="K1368" s="23">
        <f t="shared" si="357"/>
        <v>1.2299150698829697</v>
      </c>
      <c r="L1368" s="47">
        <f t="shared" si="362"/>
        <v>0.47460032428430221</v>
      </c>
      <c r="M1368" s="24"/>
      <c r="N1368" s="32">
        <f t="shared" si="358"/>
        <v>0.86984044427465457</v>
      </c>
      <c r="O1368" s="32">
        <f t="shared" si="363"/>
        <v>-0.16400000000000001</v>
      </c>
      <c r="P1368" s="32"/>
      <c r="Q1368" s="42"/>
      <c r="R1368" s="32"/>
      <c r="S1368" s="20"/>
    </row>
    <row r="1369" spans="1:19">
      <c r="A1369" s="10">
        <f>Weekly!B1369</f>
        <v>1976.197124405908</v>
      </c>
      <c r="B1369" s="1">
        <f>Weekly!C1369</f>
        <v>100.86</v>
      </c>
      <c r="C1369" s="6"/>
      <c r="D1369" s="14"/>
      <c r="F1369" s="23">
        <f t="shared" si="359"/>
        <v>1985.1645686436352</v>
      </c>
      <c r="G1369" s="23">
        <f t="shared" si="360"/>
        <v>1985.1776656050856</v>
      </c>
      <c r="H1369" s="23">
        <f t="shared" si="361"/>
        <v>181.16499999999999</v>
      </c>
      <c r="I1369" s="23">
        <f t="shared" si="355"/>
        <v>179.01833333333332</v>
      </c>
      <c r="J1369" s="23">
        <f t="shared" si="356"/>
        <v>179.5372222222222</v>
      </c>
      <c r="K1369" s="23">
        <f t="shared" si="357"/>
        <v>-0.28901465805605264</v>
      </c>
      <c r="L1369" s="47">
        <f t="shared" si="362"/>
        <v>0.90665197869832514</v>
      </c>
      <c r="M1369" s="24"/>
      <c r="N1369" s="32">
        <f t="shared" si="358"/>
        <v>0.34922799946503158</v>
      </c>
      <c r="O1369" s="32">
        <f t="shared" si="363"/>
        <v>-0.16400000000000001</v>
      </c>
      <c r="P1369" s="32"/>
      <c r="Q1369" s="42"/>
      <c r="R1369" s="32"/>
      <c r="S1369" s="20"/>
    </row>
    <row r="1370" spans="1:19">
      <c r="A1370" s="10">
        <f>Weekly!B1370</f>
        <v>1976.2162893614179</v>
      </c>
      <c r="B1370" s="1">
        <f>Weekly!C1370</f>
        <v>100.58</v>
      </c>
      <c r="C1370" s="6"/>
      <c r="D1370" s="14"/>
      <c r="F1370" s="23">
        <f t="shared" si="359"/>
        <v>1985.1907625665358</v>
      </c>
      <c r="G1370" s="23">
        <f t="shared" si="360"/>
        <v>1985.2038595279862</v>
      </c>
      <c r="H1370" s="23">
        <f t="shared" si="361"/>
        <v>176.53</v>
      </c>
      <c r="I1370" s="23">
        <f t="shared" si="355"/>
        <v>179.18166666666664</v>
      </c>
      <c r="J1370" s="23">
        <f t="shared" si="356"/>
        <v>180.01444444444442</v>
      </c>
      <c r="K1370" s="23">
        <f t="shared" si="357"/>
        <v>-0.46261719738539542</v>
      </c>
      <c r="L1370" s="47">
        <f t="shared" si="362"/>
        <v>-1.9356471394270658</v>
      </c>
      <c r="M1370" s="24"/>
      <c r="N1370" s="32">
        <f t="shared" si="358"/>
        <v>-0.33479210752998662</v>
      </c>
      <c r="O1370" s="32">
        <f t="shared" si="363"/>
        <v>-0.16400000000000001</v>
      </c>
      <c r="P1370" s="32"/>
      <c r="Q1370" s="42"/>
      <c r="R1370" s="32"/>
      <c r="S1370" s="20"/>
    </row>
    <row r="1371" spans="1:19">
      <c r="A1371" s="10">
        <f>Weekly!B1371</f>
        <v>1976.2354543169279</v>
      </c>
      <c r="B1371" s="1">
        <f>Weekly!C1371</f>
        <v>102.85</v>
      </c>
      <c r="C1371" s="6"/>
      <c r="D1371" s="14"/>
      <c r="F1371" s="23">
        <f t="shared" si="359"/>
        <v>1985.2169564894364</v>
      </c>
      <c r="G1371" s="23">
        <f t="shared" si="360"/>
        <v>1985.2300534508868</v>
      </c>
      <c r="H1371" s="23">
        <f t="shared" si="361"/>
        <v>179.85</v>
      </c>
      <c r="I1371" s="23">
        <f t="shared" si="355"/>
        <v>178.47</v>
      </c>
      <c r="J1371" s="23">
        <f t="shared" si="356"/>
        <v>179.97777777777776</v>
      </c>
      <c r="K1371" s="23">
        <f t="shared" si="357"/>
        <v>-0.83775774787009372</v>
      </c>
      <c r="L1371" s="47">
        <f t="shared" si="362"/>
        <v>-7.0996419311020187E-2</v>
      </c>
      <c r="M1371" s="24"/>
      <c r="N1371" s="32">
        <f t="shared" si="358"/>
        <v>-0.86215926661303433</v>
      </c>
      <c r="O1371" s="32">
        <f t="shared" si="363"/>
        <v>-0.16400000000000001</v>
      </c>
      <c r="P1371" s="32"/>
      <c r="Q1371" s="42"/>
      <c r="R1371" s="32"/>
      <c r="S1371" s="20"/>
    </row>
    <row r="1372" spans="1:19">
      <c r="A1372" s="10">
        <f>Weekly!B1372</f>
        <v>1976.2546192724378</v>
      </c>
      <c r="B1372" s="1">
        <f>Weekly!C1372</f>
        <v>102.25</v>
      </c>
      <c r="C1372" s="6"/>
      <c r="D1372" s="14"/>
      <c r="F1372" s="23">
        <f t="shared" si="359"/>
        <v>1985.2431504123369</v>
      </c>
      <c r="G1372" s="23">
        <f t="shared" si="360"/>
        <v>1985.2562473737873</v>
      </c>
      <c r="H1372" s="23">
        <f t="shared" si="361"/>
        <v>179.03</v>
      </c>
      <c r="I1372" s="23">
        <f t="shared" si="355"/>
        <v>179.80666666666664</v>
      </c>
      <c r="J1372" s="23">
        <f t="shared" si="356"/>
        <v>180.27555555555554</v>
      </c>
      <c r="K1372" s="23">
        <f t="shared" si="357"/>
        <v>-0.26009565603274387</v>
      </c>
      <c r="L1372" s="47">
        <f t="shared" si="362"/>
        <v>-0.69091760761302856</v>
      </c>
      <c r="M1372" s="24"/>
      <c r="N1372" s="32">
        <f t="shared" si="358"/>
        <v>-0.98611252301794161</v>
      </c>
      <c r="O1372" s="32">
        <f t="shared" si="363"/>
        <v>-0.16400000000000001</v>
      </c>
      <c r="P1372" s="32"/>
      <c r="Q1372" s="42"/>
      <c r="R1372" s="32"/>
      <c r="S1372" s="20"/>
    </row>
    <row r="1373" spans="1:19">
      <c r="A1373" s="10">
        <f>Weekly!B1373</f>
        <v>1976.2737842279478</v>
      </c>
      <c r="B1373" s="1">
        <f>Weekly!C1373</f>
        <v>100.35</v>
      </c>
      <c r="C1373" s="6"/>
      <c r="D1373" s="14"/>
      <c r="F1373" s="23">
        <f t="shared" si="359"/>
        <v>1985.2693443352375</v>
      </c>
      <c r="G1373" s="23">
        <f t="shared" si="360"/>
        <v>1985.2824412966879</v>
      </c>
      <c r="H1373" s="23">
        <f t="shared" si="361"/>
        <v>180.54</v>
      </c>
      <c r="I1373" s="23">
        <f t="shared" si="355"/>
        <v>180.405</v>
      </c>
      <c r="J1373" s="23">
        <f t="shared" si="356"/>
        <v>181.21944444444443</v>
      </c>
      <c r="K1373" s="23">
        <f t="shared" si="357"/>
        <v>-0.44942442404082295</v>
      </c>
      <c r="L1373" s="47">
        <f t="shared" si="362"/>
        <v>-0.37492910682260794</v>
      </c>
      <c r="M1373" s="24"/>
      <c r="N1373" s="32">
        <f t="shared" si="358"/>
        <v>-0.64865277048627379</v>
      </c>
      <c r="O1373" s="32">
        <f t="shared" si="363"/>
        <v>-0.16400000000000001</v>
      </c>
      <c r="P1373" s="32"/>
      <c r="Q1373" s="42"/>
      <c r="R1373" s="32"/>
      <c r="S1373" s="20"/>
    </row>
    <row r="1374" spans="1:19">
      <c r="A1374" s="10">
        <f>Weekly!B1374</f>
        <v>1976.2929491834577</v>
      </c>
      <c r="B1374" s="1">
        <f>Weekly!C1374</f>
        <v>100.67</v>
      </c>
      <c r="C1374" s="6"/>
      <c r="D1374" s="14"/>
      <c r="F1374" s="23">
        <f t="shared" si="359"/>
        <v>1985.2955382581381</v>
      </c>
      <c r="G1374" s="23">
        <f t="shared" si="360"/>
        <v>1985.3086352195885</v>
      </c>
      <c r="H1374" s="23">
        <f t="shared" si="361"/>
        <v>181.64500000000001</v>
      </c>
      <c r="I1374" s="23">
        <f t="shared" si="355"/>
        <v>180.755</v>
      </c>
      <c r="J1374" s="23">
        <f t="shared" si="356"/>
        <v>182.15111111111111</v>
      </c>
      <c r="K1374" s="23">
        <f t="shared" si="357"/>
        <v>-0.76645764200663491</v>
      </c>
      <c r="L1374" s="47">
        <f t="shared" si="362"/>
        <v>-0.27785233261760078</v>
      </c>
      <c r="M1374" s="24"/>
      <c r="N1374" s="32">
        <f t="shared" si="358"/>
        <v>-7.6811776737691524E-3</v>
      </c>
      <c r="O1374" s="32">
        <f t="shared" si="363"/>
        <v>-0.16400000000000001</v>
      </c>
      <c r="P1374" s="32"/>
      <c r="Q1374" s="42"/>
      <c r="R1374" s="32"/>
      <c r="S1374" s="20"/>
    </row>
    <row r="1375" spans="1:19">
      <c r="A1375" s="10">
        <f>Weekly!B1375</f>
        <v>1976.3121141389677</v>
      </c>
      <c r="B1375" s="1">
        <f>Weekly!C1375</f>
        <v>102.29</v>
      </c>
      <c r="C1375" s="6"/>
      <c r="D1375" s="14"/>
      <c r="F1375" s="23">
        <f t="shared" si="359"/>
        <v>1985.3217321810387</v>
      </c>
      <c r="G1375" s="23">
        <f t="shared" si="360"/>
        <v>1985.3348291424891</v>
      </c>
      <c r="H1375" s="23">
        <f t="shared" si="361"/>
        <v>180.08</v>
      </c>
      <c r="I1375" s="23">
        <f t="shared" ref="I1375:I1438" si="364">AVERAGE(H1374:H1376)</f>
        <v>182.00166666666667</v>
      </c>
      <c r="J1375" s="23">
        <f t="shared" ref="J1375:J1438" si="365">AVERAGE(H1371:H1379)</f>
        <v>183.61222222222221</v>
      </c>
      <c r="K1375" s="23">
        <f t="shared" ref="K1375:K1438" si="366">100*((I1375/J1375)-1)</f>
        <v>-0.87715051648703524</v>
      </c>
      <c r="L1375" s="47">
        <f t="shared" si="362"/>
        <v>-1.9237402496807832</v>
      </c>
      <c r="M1375" s="24"/>
      <c r="N1375" s="32">
        <f t="shared" si="358"/>
        <v>0.6368845235390026</v>
      </c>
      <c r="O1375" s="32">
        <f t="shared" si="363"/>
        <v>-0.16400000000000001</v>
      </c>
      <c r="P1375" s="32"/>
      <c r="Q1375" s="42"/>
      <c r="R1375" s="32"/>
      <c r="S1375" s="20"/>
    </row>
    <row r="1376" spans="1:19">
      <c r="A1376" s="10">
        <f>Weekly!B1376</f>
        <v>1976.3312790944776</v>
      </c>
      <c r="B1376" s="1">
        <f>Weekly!C1376</f>
        <v>101.64</v>
      </c>
      <c r="C1376" s="6"/>
      <c r="D1376" s="14"/>
      <c r="F1376" s="23">
        <f t="shared" si="359"/>
        <v>1985.3479261039392</v>
      </c>
      <c r="G1376" s="23">
        <f t="shared" si="360"/>
        <v>1985.3610230653896</v>
      </c>
      <c r="H1376" s="23">
        <f t="shared" si="361"/>
        <v>184.28</v>
      </c>
      <c r="I1376" s="23">
        <f t="shared" si="364"/>
        <v>184.07166666666669</v>
      </c>
      <c r="J1376" s="23">
        <f t="shared" si="365"/>
        <v>184.55722222222224</v>
      </c>
      <c r="K1376" s="23">
        <f t="shared" si="366"/>
        <v>-0.26309214546527127</v>
      </c>
      <c r="L1376" s="47">
        <f t="shared" si="362"/>
        <v>-0.15020935993955709</v>
      </c>
      <c r="M1376" s="24"/>
      <c r="N1376" s="32">
        <f t="shared" si="358"/>
        <v>0.98344487800708758</v>
      </c>
      <c r="O1376" s="32">
        <f t="shared" si="363"/>
        <v>-0.16400000000000001</v>
      </c>
      <c r="P1376" s="32"/>
      <c r="Q1376" s="42"/>
      <c r="R1376" s="32"/>
      <c r="S1376" s="20"/>
    </row>
    <row r="1377" spans="1:19">
      <c r="A1377" s="10">
        <f>Weekly!B1377</f>
        <v>1976.3504440499876</v>
      </c>
      <c r="B1377" s="1">
        <f>Weekly!C1377</f>
        <v>101.88</v>
      </c>
      <c r="C1377" s="6"/>
      <c r="D1377" s="14"/>
      <c r="F1377" s="23">
        <f t="shared" si="359"/>
        <v>1985.3741200268398</v>
      </c>
      <c r="G1377" s="23">
        <f t="shared" si="360"/>
        <v>1985.3872169882902</v>
      </c>
      <c r="H1377" s="23">
        <f t="shared" si="361"/>
        <v>187.85499999999999</v>
      </c>
      <c r="I1377" s="23">
        <f t="shared" si="364"/>
        <v>187.22833333333332</v>
      </c>
      <c r="J1377" s="23">
        <f t="shared" si="365"/>
        <v>185.98166666666668</v>
      </c>
      <c r="K1377" s="23">
        <f t="shared" si="366"/>
        <v>0.6703169667261033</v>
      </c>
      <c r="L1377" s="47">
        <f t="shared" si="362"/>
        <v>1.0072677414440401</v>
      </c>
      <c r="M1377" s="24"/>
      <c r="N1377" s="32">
        <f t="shared" si="358"/>
        <v>0.86984044428672358</v>
      </c>
      <c r="O1377" s="32">
        <f t="shared" si="363"/>
        <v>-0.16400000000000001</v>
      </c>
      <c r="P1377" s="32"/>
      <c r="Q1377" s="42"/>
      <c r="R1377" s="32"/>
      <c r="S1377" s="20"/>
    </row>
    <row r="1378" spans="1:19">
      <c r="A1378" s="10">
        <f>Weekly!B1378</f>
        <v>1976.3696090054975</v>
      </c>
      <c r="B1378" s="1">
        <f>Weekly!C1378</f>
        <v>101.34</v>
      </c>
      <c r="C1378" s="6"/>
      <c r="D1378" s="14"/>
      <c r="F1378" s="23">
        <f t="shared" si="359"/>
        <v>1985.4003139497404</v>
      </c>
      <c r="G1378" s="23">
        <f t="shared" si="360"/>
        <v>1985.4134109111908</v>
      </c>
      <c r="H1378" s="23">
        <f t="shared" si="361"/>
        <v>189.55</v>
      </c>
      <c r="I1378" s="23">
        <f t="shared" si="364"/>
        <v>189.02833333333334</v>
      </c>
      <c r="J1378" s="23">
        <f t="shared" si="365"/>
        <v>187.35555555555555</v>
      </c>
      <c r="K1378" s="23">
        <f t="shared" si="366"/>
        <v>0.89283596251927833</v>
      </c>
      <c r="L1378" s="47">
        <f t="shared" si="362"/>
        <v>1.1712726841418553</v>
      </c>
      <c r="M1378" s="24"/>
      <c r="N1378" s="32">
        <f t="shared" si="358"/>
        <v>0.34922799948790223</v>
      </c>
      <c r="O1378" s="32">
        <f t="shared" si="363"/>
        <v>-0.16400000000000001</v>
      </c>
      <c r="P1378" s="32"/>
      <c r="Q1378" s="42"/>
      <c r="R1378" s="32"/>
      <c r="S1378" s="20"/>
    </row>
    <row r="1379" spans="1:19">
      <c r="A1379" s="10">
        <f>Weekly!B1379</f>
        <v>1976.3887739610075</v>
      </c>
      <c r="B1379" s="1">
        <f>Weekly!C1379</f>
        <v>101.26</v>
      </c>
      <c r="C1379" s="6"/>
      <c r="D1379" s="14"/>
      <c r="F1379" s="23">
        <f t="shared" si="359"/>
        <v>1985.426507872641</v>
      </c>
      <c r="G1379" s="23">
        <f t="shared" si="360"/>
        <v>1985.4396048340914</v>
      </c>
      <c r="H1379" s="23">
        <f t="shared" si="361"/>
        <v>189.68</v>
      </c>
      <c r="I1379" s="23">
        <f t="shared" si="364"/>
        <v>189.19500000000002</v>
      </c>
      <c r="J1379" s="23">
        <f t="shared" si="365"/>
        <v>188.85388888888889</v>
      </c>
      <c r="K1379" s="23">
        <f t="shared" si="366"/>
        <v>0.18062170343329242</v>
      </c>
      <c r="L1379" s="47">
        <f t="shared" si="362"/>
        <v>0.43743399512263803</v>
      </c>
      <c r="M1379" s="24"/>
      <c r="N1379" s="32">
        <f t="shared" si="358"/>
        <v>-0.33479210750693417</v>
      </c>
      <c r="O1379" s="32">
        <f t="shared" si="363"/>
        <v>-0.16400000000000001</v>
      </c>
      <c r="P1379" s="32"/>
      <c r="Q1379" s="42"/>
      <c r="R1379" s="32"/>
      <c r="S1379" s="20"/>
    </row>
    <row r="1380" spans="1:19">
      <c r="A1380" s="10">
        <f>Weekly!B1380</f>
        <v>1976.4079389165174</v>
      </c>
      <c r="B1380" s="1">
        <f>Weekly!C1380</f>
        <v>100.18</v>
      </c>
      <c r="C1380" s="6"/>
      <c r="D1380" s="14"/>
      <c r="F1380" s="23">
        <f t="shared" si="359"/>
        <v>1985.4527017955415</v>
      </c>
      <c r="G1380" s="23">
        <f t="shared" si="360"/>
        <v>1985.4657987569919</v>
      </c>
      <c r="H1380" s="23">
        <f t="shared" si="361"/>
        <v>188.35500000000002</v>
      </c>
      <c r="I1380" s="23">
        <f t="shared" si="364"/>
        <v>189.96166666666667</v>
      </c>
      <c r="J1380" s="23">
        <f t="shared" si="365"/>
        <v>190.22277777777779</v>
      </c>
      <c r="K1380" s="23">
        <f t="shared" si="366"/>
        <v>-0.13726595424663479</v>
      </c>
      <c r="L1380" s="47">
        <f t="shared" si="362"/>
        <v>-0.98188965569609987</v>
      </c>
      <c r="M1380" s="24"/>
      <c r="N1380" s="32">
        <f t="shared" si="358"/>
        <v>-0.86215926660066866</v>
      </c>
      <c r="O1380" s="32">
        <f t="shared" si="363"/>
        <v>-0.16400000000000001</v>
      </c>
      <c r="P1380" s="32"/>
      <c r="Q1380" s="42"/>
      <c r="R1380" s="32"/>
      <c r="S1380" s="20"/>
    </row>
    <row r="1381" spans="1:19">
      <c r="A1381" s="10">
        <f>Weekly!B1381</f>
        <v>1976.4271038720274</v>
      </c>
      <c r="B1381" s="1">
        <f>Weekly!C1381</f>
        <v>99.15</v>
      </c>
      <c r="C1381" s="6"/>
      <c r="D1381" s="14"/>
      <c r="F1381" s="23">
        <f t="shared" si="359"/>
        <v>1985.4788957184421</v>
      </c>
      <c r="G1381" s="23">
        <f t="shared" si="360"/>
        <v>1985.4919926798925</v>
      </c>
      <c r="H1381" s="23">
        <f t="shared" si="361"/>
        <v>191.85</v>
      </c>
      <c r="I1381" s="23">
        <f t="shared" si="364"/>
        <v>191.03666666666666</v>
      </c>
      <c r="J1381" s="23">
        <f t="shared" si="365"/>
        <v>190.84722222222229</v>
      </c>
      <c r="K1381" s="23">
        <f t="shared" si="366"/>
        <v>9.9264973437129811E-2</v>
      </c>
      <c r="L1381" s="47">
        <f t="shared" si="362"/>
        <v>0.52543483007054803</v>
      </c>
      <c r="M1381" s="24"/>
      <c r="N1381" s="32">
        <f t="shared" si="358"/>
        <v>-0.98611252302200458</v>
      </c>
      <c r="O1381" s="32">
        <f t="shared" si="363"/>
        <v>-0.16400000000000001</v>
      </c>
      <c r="P1381" s="32"/>
      <c r="Q1381" s="42"/>
      <c r="R1381" s="32"/>
      <c r="S1381" s="20"/>
    </row>
    <row r="1382" spans="1:19">
      <c r="A1382" s="10">
        <f>Weekly!B1382</f>
        <v>1976.4462688275373</v>
      </c>
      <c r="B1382" s="1">
        <f>Weekly!C1382</f>
        <v>100.92</v>
      </c>
      <c r="C1382" s="6"/>
      <c r="D1382" s="14"/>
      <c r="F1382" s="23">
        <f t="shared" si="359"/>
        <v>1985.5050896413427</v>
      </c>
      <c r="G1382" s="23">
        <f t="shared" si="360"/>
        <v>1985.5181866027931</v>
      </c>
      <c r="H1382" s="23">
        <f t="shared" si="361"/>
        <v>192.905</v>
      </c>
      <c r="I1382" s="23">
        <f t="shared" si="364"/>
        <v>193.29499999999999</v>
      </c>
      <c r="J1382" s="23">
        <f t="shared" si="365"/>
        <v>190.65222222222221</v>
      </c>
      <c r="K1382" s="23">
        <f t="shared" si="366"/>
        <v>1.3861772745021428</v>
      </c>
      <c r="L1382" s="47">
        <f t="shared" si="362"/>
        <v>1.1816163229149135</v>
      </c>
      <c r="M1382" s="24"/>
      <c r="N1382" s="32">
        <f t="shared" si="358"/>
        <v>-0.64865277050484993</v>
      </c>
      <c r="O1382" s="32">
        <f t="shared" si="363"/>
        <v>-0.16400000000000001</v>
      </c>
      <c r="P1382" s="32"/>
      <c r="Q1382" s="42"/>
      <c r="R1382" s="32"/>
      <c r="S1382" s="20"/>
    </row>
    <row r="1383" spans="1:19">
      <c r="A1383" s="10">
        <f>Weekly!B1383</f>
        <v>1976.4654337830473</v>
      </c>
      <c r="B1383" s="1">
        <f>Weekly!C1383</f>
        <v>103.76</v>
      </c>
      <c r="C1383" s="6"/>
      <c r="D1383" s="14"/>
      <c r="F1383" s="23">
        <f t="shared" si="359"/>
        <v>1985.5312835642433</v>
      </c>
      <c r="G1383" s="23">
        <f t="shared" si="360"/>
        <v>1985.5443805256937</v>
      </c>
      <c r="H1383" s="23">
        <f t="shared" si="361"/>
        <v>195.13</v>
      </c>
      <c r="I1383" s="23">
        <f t="shared" si="364"/>
        <v>193.47833333333332</v>
      </c>
      <c r="J1383" s="23">
        <f t="shared" si="365"/>
        <v>190.38777777777776</v>
      </c>
      <c r="K1383" s="23">
        <f t="shared" si="366"/>
        <v>1.6232951461636835</v>
      </c>
      <c r="L1383" s="47">
        <f t="shared" si="362"/>
        <v>2.4908228235939633</v>
      </c>
      <c r="M1383" s="24"/>
      <c r="N1383" s="32">
        <f t="shared" si="358"/>
        <v>-7.6811776982326626E-3</v>
      </c>
      <c r="O1383" s="32">
        <f t="shared" si="363"/>
        <v>-0.16400000000000001</v>
      </c>
      <c r="P1383" s="32"/>
      <c r="Q1383" s="42"/>
      <c r="R1383" s="32"/>
      <c r="S1383" s="20"/>
    </row>
    <row r="1384" spans="1:19">
      <c r="A1384" s="10">
        <f>Weekly!B1384</f>
        <v>1976.4845987385572</v>
      </c>
      <c r="B1384" s="1">
        <f>Weekly!C1384</f>
        <v>103.72</v>
      </c>
      <c r="C1384" s="6"/>
      <c r="D1384" s="14"/>
      <c r="F1384" s="23">
        <f t="shared" si="359"/>
        <v>1985.5574774871438</v>
      </c>
      <c r="G1384" s="23">
        <f t="shared" si="360"/>
        <v>1985.5705744485942</v>
      </c>
      <c r="H1384" s="23">
        <f t="shared" si="361"/>
        <v>192.4</v>
      </c>
      <c r="I1384" s="23">
        <f t="shared" si="364"/>
        <v>192.47666666666666</v>
      </c>
      <c r="J1384" s="23">
        <f t="shared" si="365"/>
        <v>190.24944444444444</v>
      </c>
      <c r="K1384" s="23">
        <f t="shared" si="366"/>
        <v>1.1706852699234105</v>
      </c>
      <c r="L1384" s="47">
        <f t="shared" si="362"/>
        <v>1.1303872985466423</v>
      </c>
      <c r="M1384" s="24"/>
      <c r="N1384" s="32">
        <f t="shared" si="358"/>
        <v>0.63688452352018554</v>
      </c>
      <c r="O1384" s="32">
        <f t="shared" si="363"/>
        <v>-0.16400000000000001</v>
      </c>
      <c r="P1384" s="32"/>
      <c r="Q1384" s="42"/>
      <c r="R1384" s="32"/>
      <c r="S1384" s="20"/>
    </row>
    <row r="1385" spans="1:19">
      <c r="A1385" s="10">
        <f>Weekly!B1385</f>
        <v>1976.5037636940672</v>
      </c>
      <c r="B1385" s="1">
        <f>Weekly!C1385</f>
        <v>104.11</v>
      </c>
      <c r="C1385" s="6"/>
      <c r="D1385" s="14"/>
      <c r="F1385" s="23">
        <f t="shared" si="359"/>
        <v>1985.5836714100444</v>
      </c>
      <c r="G1385" s="23">
        <f t="shared" si="360"/>
        <v>1985.5967683714948</v>
      </c>
      <c r="H1385" s="23">
        <f t="shared" si="361"/>
        <v>189.89999999999998</v>
      </c>
      <c r="I1385" s="23">
        <f t="shared" si="364"/>
        <v>189.46666666666667</v>
      </c>
      <c r="J1385" s="23">
        <f t="shared" si="365"/>
        <v>189.64444444444445</v>
      </c>
      <c r="K1385" s="23">
        <f t="shared" si="366"/>
        <v>-9.3742676353414378E-2</v>
      </c>
      <c r="L1385" s="47">
        <f t="shared" si="362"/>
        <v>0.13475509725802137</v>
      </c>
      <c r="M1385" s="24"/>
      <c r="N1385" s="32">
        <f t="shared" si="358"/>
        <v>0.98344487800266478</v>
      </c>
      <c r="O1385" s="32">
        <f t="shared" si="363"/>
        <v>-0.16400000000000001</v>
      </c>
      <c r="P1385" s="32"/>
      <c r="Q1385" s="42"/>
      <c r="R1385" s="32"/>
      <c r="S1385" s="20"/>
    </row>
    <row r="1386" spans="1:19">
      <c r="A1386" s="10">
        <f>Weekly!B1386</f>
        <v>1976.5229286495771</v>
      </c>
      <c r="B1386" s="1">
        <f>Weekly!C1386</f>
        <v>104.98</v>
      </c>
      <c r="C1386" s="6"/>
      <c r="D1386" s="14"/>
      <c r="F1386" s="23">
        <f t="shared" si="359"/>
        <v>1985.609865332945</v>
      </c>
      <c r="G1386" s="23">
        <f t="shared" si="360"/>
        <v>1985.6229622943954</v>
      </c>
      <c r="H1386" s="23">
        <f t="shared" si="361"/>
        <v>186.1</v>
      </c>
      <c r="I1386" s="23">
        <f t="shared" si="364"/>
        <v>187.72333333333333</v>
      </c>
      <c r="J1386" s="23">
        <f t="shared" si="365"/>
        <v>188.55555555555554</v>
      </c>
      <c r="K1386" s="23">
        <f t="shared" si="366"/>
        <v>-0.44136711844431353</v>
      </c>
      <c r="L1386" s="47">
        <f t="shared" si="362"/>
        <v>-1.3022981732469074</v>
      </c>
      <c r="M1386" s="24"/>
      <c r="N1386" s="32">
        <f t="shared" si="358"/>
        <v>0.8698404442987645</v>
      </c>
      <c r="O1386" s="32">
        <f t="shared" si="363"/>
        <v>-0.16400000000000001</v>
      </c>
      <c r="P1386" s="32"/>
      <c r="Q1386" s="42"/>
      <c r="R1386" s="32"/>
      <c r="S1386" s="20"/>
    </row>
    <row r="1387" spans="1:19">
      <c r="A1387" s="10">
        <f>Weekly!B1387</f>
        <v>1976.5420936050871</v>
      </c>
      <c r="B1387" s="1">
        <f>Weekly!C1387</f>
        <v>104.68</v>
      </c>
      <c r="C1387" s="6"/>
      <c r="D1387" s="14"/>
      <c r="F1387" s="23">
        <f t="shared" si="359"/>
        <v>1985.6360592558456</v>
      </c>
      <c r="G1387" s="23">
        <f t="shared" si="360"/>
        <v>1985.649156217296</v>
      </c>
      <c r="H1387" s="23">
        <f t="shared" si="361"/>
        <v>187.17</v>
      </c>
      <c r="I1387" s="23">
        <f t="shared" si="364"/>
        <v>187.23499999999999</v>
      </c>
      <c r="J1387" s="23">
        <f t="shared" si="365"/>
        <v>187.37222222222221</v>
      </c>
      <c r="K1387" s="23">
        <f t="shared" si="366"/>
        <v>-7.3235093545231944E-2</v>
      </c>
      <c r="L1387" s="47">
        <f t="shared" si="362"/>
        <v>-0.1079254010140196</v>
      </c>
      <c r="M1387" s="24"/>
      <c r="N1387" s="32">
        <f t="shared" si="358"/>
        <v>0.34922799951077288</v>
      </c>
      <c r="O1387" s="32">
        <f t="shared" si="363"/>
        <v>-0.16400000000000001</v>
      </c>
      <c r="P1387" s="32"/>
      <c r="Q1387" s="42"/>
      <c r="R1387" s="32"/>
      <c r="S1387" s="20"/>
    </row>
    <row r="1388" spans="1:19">
      <c r="A1388" s="10">
        <f>Weekly!B1388</f>
        <v>1976.561258560597</v>
      </c>
      <c r="B1388" s="1">
        <f>Weekly!C1388</f>
        <v>104.06</v>
      </c>
      <c r="C1388" s="6"/>
      <c r="D1388" s="14"/>
      <c r="F1388" s="23">
        <f t="shared" si="359"/>
        <v>1985.6622531787461</v>
      </c>
      <c r="G1388" s="23">
        <f t="shared" si="360"/>
        <v>1985.6753501401965</v>
      </c>
      <c r="H1388" s="23">
        <f t="shared" si="361"/>
        <v>188.435</v>
      </c>
      <c r="I1388" s="23">
        <f t="shared" si="364"/>
        <v>186.17166666666665</v>
      </c>
      <c r="J1388" s="23">
        <f t="shared" si="365"/>
        <v>186.16666666666663</v>
      </c>
      <c r="K1388" s="23">
        <f t="shared" si="366"/>
        <v>2.6857654431555744E-3</v>
      </c>
      <c r="L1388" s="47">
        <f t="shared" si="362"/>
        <v>1.2184422560429953</v>
      </c>
      <c r="M1388" s="24"/>
      <c r="N1388" s="32">
        <f t="shared" si="358"/>
        <v>-0.33479210748393529</v>
      </c>
      <c r="O1388" s="32">
        <f t="shared" si="363"/>
        <v>-0.16400000000000001</v>
      </c>
      <c r="P1388" s="32"/>
      <c r="Q1388" s="42"/>
      <c r="R1388" s="32"/>
      <c r="S1388" s="20"/>
    </row>
    <row r="1389" spans="1:19">
      <c r="A1389" s="10">
        <f>Weekly!B1389</f>
        <v>1976.580423516107</v>
      </c>
      <c r="B1389" s="1">
        <f>Weekly!C1389</f>
        <v>103.44</v>
      </c>
      <c r="C1389" s="6"/>
      <c r="D1389" s="14"/>
      <c r="F1389" s="23">
        <f t="shared" si="359"/>
        <v>1985.6884471016467</v>
      </c>
      <c r="G1389" s="23">
        <f t="shared" si="360"/>
        <v>1985.7015440630971</v>
      </c>
      <c r="H1389" s="23">
        <f t="shared" si="361"/>
        <v>182.91</v>
      </c>
      <c r="I1389" s="23">
        <f t="shared" si="364"/>
        <v>184.465</v>
      </c>
      <c r="J1389" s="23">
        <f t="shared" si="365"/>
        <v>185.59777777777779</v>
      </c>
      <c r="K1389" s="23">
        <f t="shared" si="366"/>
        <v>-0.61034016211880537</v>
      </c>
      <c r="L1389" s="47">
        <f t="shared" si="362"/>
        <v>-1.4481734695099391</v>
      </c>
      <c r="M1389" s="24"/>
      <c r="N1389" s="32">
        <f t="shared" si="358"/>
        <v>-0.862159266588303</v>
      </c>
      <c r="O1389" s="32">
        <f t="shared" si="363"/>
        <v>-0.16400000000000001</v>
      </c>
      <c r="P1389" s="32"/>
      <c r="Q1389" s="42"/>
      <c r="R1389" s="32"/>
      <c r="S1389" s="20"/>
    </row>
    <row r="1390" spans="1:19">
      <c r="A1390" s="10">
        <f>Weekly!B1390</f>
        <v>1976.5995884716169</v>
      </c>
      <c r="B1390" s="1">
        <f>Weekly!C1390</f>
        <v>103.79</v>
      </c>
      <c r="C1390" s="6"/>
      <c r="D1390" s="14"/>
      <c r="F1390" s="23">
        <f t="shared" si="359"/>
        <v>1985.7146410245473</v>
      </c>
      <c r="G1390" s="23">
        <f t="shared" si="360"/>
        <v>1985.7277379859977</v>
      </c>
      <c r="H1390" s="23">
        <f t="shared" si="361"/>
        <v>182.05</v>
      </c>
      <c r="I1390" s="23">
        <f t="shared" si="364"/>
        <v>182.405</v>
      </c>
      <c r="J1390" s="23">
        <f t="shared" si="365"/>
        <v>185.7788888888889</v>
      </c>
      <c r="K1390" s="23">
        <f t="shared" si="366"/>
        <v>-1.8160776550379509</v>
      </c>
      <c r="L1390" s="47">
        <f t="shared" si="362"/>
        <v>-2.0071650289172904</v>
      </c>
      <c r="M1390" s="24"/>
      <c r="N1390" s="32">
        <f t="shared" si="358"/>
        <v>-0.98611252302605812</v>
      </c>
      <c r="O1390" s="32">
        <f t="shared" si="363"/>
        <v>-0.16400000000000001</v>
      </c>
      <c r="P1390" s="32"/>
      <c r="Q1390" s="42"/>
      <c r="R1390" s="32"/>
      <c r="S1390" s="20"/>
    </row>
    <row r="1391" spans="1:19">
      <c r="A1391" s="10">
        <f>Weekly!B1391</f>
        <v>1976.6187534271269</v>
      </c>
      <c r="B1391" s="1">
        <f>Weekly!C1391</f>
        <v>104.25</v>
      </c>
      <c r="C1391" s="6"/>
      <c r="D1391" s="14"/>
      <c r="F1391" s="23">
        <f t="shared" si="359"/>
        <v>1985.7408349474479</v>
      </c>
      <c r="G1391" s="23">
        <f t="shared" si="360"/>
        <v>1985.7539319088983</v>
      </c>
      <c r="H1391" s="23">
        <f t="shared" si="361"/>
        <v>182.255</v>
      </c>
      <c r="I1391" s="23">
        <f t="shared" si="364"/>
        <v>182.86166666666668</v>
      </c>
      <c r="J1391" s="23">
        <f t="shared" si="365"/>
        <v>186.62555555555556</v>
      </c>
      <c r="K1391" s="23">
        <f t="shared" si="366"/>
        <v>-2.0168132267225469</v>
      </c>
      <c r="L1391" s="47">
        <f t="shared" si="362"/>
        <v>-2.341884819871054</v>
      </c>
      <c r="M1391" s="24"/>
      <c r="N1391" s="32">
        <f t="shared" si="358"/>
        <v>-0.64865277052342596</v>
      </c>
      <c r="O1391" s="32">
        <f t="shared" si="363"/>
        <v>-0.16400000000000001</v>
      </c>
      <c r="P1391" s="32"/>
      <c r="Q1391" s="42"/>
      <c r="R1391" s="32"/>
      <c r="S1391" s="20"/>
    </row>
    <row r="1392" spans="1:19">
      <c r="A1392" s="10">
        <f>Weekly!B1392</f>
        <v>1976.6379183826368</v>
      </c>
      <c r="B1392" s="1">
        <f>Weekly!C1392</f>
        <v>102.37</v>
      </c>
      <c r="C1392" s="6"/>
      <c r="D1392" s="14"/>
      <c r="F1392" s="23">
        <f t="shared" si="359"/>
        <v>1985.7670288703484</v>
      </c>
      <c r="G1392" s="23">
        <f t="shared" si="360"/>
        <v>1985.7801258317988</v>
      </c>
      <c r="H1392" s="23">
        <f t="shared" si="361"/>
        <v>184.28</v>
      </c>
      <c r="I1392" s="23">
        <f t="shared" si="364"/>
        <v>184.60499999999999</v>
      </c>
      <c r="J1392" s="23">
        <f t="shared" si="365"/>
        <v>188.03055555555557</v>
      </c>
      <c r="K1392" s="23">
        <f t="shared" si="366"/>
        <v>-1.8218079212893978</v>
      </c>
      <c r="L1392" s="47">
        <f t="shared" si="362"/>
        <v>-1.9946521694169106</v>
      </c>
      <c r="M1392" s="24"/>
      <c r="N1392" s="32">
        <f t="shared" si="358"/>
        <v>-7.6811777226393303E-3</v>
      </c>
      <c r="O1392" s="32">
        <f t="shared" si="363"/>
        <v>-0.16400000000000001</v>
      </c>
      <c r="P1392" s="32"/>
      <c r="Q1392" s="42"/>
      <c r="R1392" s="32"/>
      <c r="S1392" s="20"/>
    </row>
    <row r="1393" spans="1:19">
      <c r="A1393" s="10">
        <f>Weekly!B1393</f>
        <v>1976.6570833381468</v>
      </c>
      <c r="B1393" s="1">
        <f>Weekly!C1393</f>
        <v>101.48</v>
      </c>
      <c r="C1393" s="6"/>
      <c r="D1393" s="14"/>
      <c r="F1393" s="23">
        <f t="shared" si="359"/>
        <v>1985.793222793249</v>
      </c>
      <c r="G1393" s="23">
        <f t="shared" si="360"/>
        <v>1985.8063197546994</v>
      </c>
      <c r="H1393" s="23">
        <f t="shared" si="361"/>
        <v>187.28</v>
      </c>
      <c r="I1393" s="23">
        <f t="shared" si="364"/>
        <v>187.69666666666669</v>
      </c>
      <c r="J1393" s="23">
        <f t="shared" si="365"/>
        <v>189.5566666666667</v>
      </c>
      <c r="K1393" s="23">
        <f t="shared" si="366"/>
        <v>-0.9812369212372829</v>
      </c>
      <c r="L1393" s="47">
        <f t="shared" si="362"/>
        <v>-1.2010480595072925</v>
      </c>
      <c r="M1393" s="24"/>
      <c r="N1393" s="32">
        <f t="shared" si="358"/>
        <v>0.63688452350136848</v>
      </c>
      <c r="O1393" s="32">
        <f t="shared" si="363"/>
        <v>-0.16400000000000001</v>
      </c>
      <c r="P1393" s="32"/>
      <c r="Q1393" s="42"/>
      <c r="R1393" s="32"/>
      <c r="S1393" s="20"/>
    </row>
    <row r="1394" spans="1:19">
      <c r="A1394" s="10">
        <f>Weekly!B1394</f>
        <v>1976.6762482936567</v>
      </c>
      <c r="B1394" s="1">
        <f>Weekly!C1394</f>
        <v>104.3</v>
      </c>
      <c r="C1394" s="6"/>
      <c r="D1394" s="14"/>
      <c r="F1394" s="23">
        <f t="shared" si="359"/>
        <v>1985.8194167161496</v>
      </c>
      <c r="G1394" s="23">
        <f t="shared" si="360"/>
        <v>1985.8325136776</v>
      </c>
      <c r="H1394" s="23">
        <f t="shared" si="361"/>
        <v>191.53</v>
      </c>
      <c r="I1394" s="23">
        <f t="shared" si="364"/>
        <v>190.84333333333333</v>
      </c>
      <c r="J1394" s="23">
        <f t="shared" si="365"/>
        <v>191.78777777777779</v>
      </c>
      <c r="K1394" s="23">
        <f t="shared" si="366"/>
        <v>-0.49244245665058806</v>
      </c>
      <c r="L1394" s="47">
        <f t="shared" si="362"/>
        <v>-0.1344078234622792</v>
      </c>
      <c r="M1394" s="24"/>
      <c r="N1394" s="32">
        <f t="shared" si="358"/>
        <v>0.98344487799823166</v>
      </c>
      <c r="O1394" s="32">
        <f t="shared" si="363"/>
        <v>-0.16400000000000001</v>
      </c>
      <c r="P1394" s="32"/>
      <c r="Q1394" s="42"/>
      <c r="R1394" s="32"/>
      <c r="S1394" s="20"/>
    </row>
    <row r="1395" spans="1:19">
      <c r="A1395" s="10">
        <f>Weekly!B1395</f>
        <v>1976.6954132491667</v>
      </c>
      <c r="B1395" s="1">
        <f>Weekly!C1395</f>
        <v>104.65</v>
      </c>
      <c r="C1395" s="6"/>
      <c r="D1395" s="14"/>
      <c r="F1395" s="23">
        <f t="shared" si="359"/>
        <v>1985.8456106390502</v>
      </c>
      <c r="G1395" s="23">
        <f t="shared" si="360"/>
        <v>1985.8587076005006</v>
      </c>
      <c r="H1395" s="23">
        <f t="shared" si="361"/>
        <v>193.72</v>
      </c>
      <c r="I1395" s="23">
        <f t="shared" si="364"/>
        <v>195.02166666666668</v>
      </c>
      <c r="J1395" s="23">
        <f t="shared" si="365"/>
        <v>194.94222222222223</v>
      </c>
      <c r="K1395" s="23">
        <f t="shared" si="366"/>
        <v>4.0752815649081064E-2</v>
      </c>
      <c r="L1395" s="47">
        <f t="shared" si="362"/>
        <v>-0.62696639460124715</v>
      </c>
      <c r="M1395" s="24"/>
      <c r="N1395" s="32">
        <f t="shared" si="358"/>
        <v>0.86984044431080554</v>
      </c>
      <c r="O1395" s="32">
        <f t="shared" si="363"/>
        <v>-0.16400000000000001</v>
      </c>
      <c r="P1395" s="32"/>
      <c r="Q1395" s="42"/>
      <c r="R1395" s="32"/>
      <c r="S1395" s="20"/>
    </row>
    <row r="1396" spans="1:19">
      <c r="A1396" s="10">
        <f>Weekly!B1396</f>
        <v>1976.7145782046766</v>
      </c>
      <c r="B1396" s="1">
        <f>Weekly!C1396</f>
        <v>106.27</v>
      </c>
      <c r="C1396" s="6"/>
      <c r="D1396" s="14"/>
      <c r="F1396" s="23">
        <f t="shared" si="359"/>
        <v>1985.8718045619507</v>
      </c>
      <c r="G1396" s="23">
        <f t="shared" si="360"/>
        <v>1985.8849015234011</v>
      </c>
      <c r="H1396" s="23">
        <f t="shared" si="361"/>
        <v>199.815</v>
      </c>
      <c r="I1396" s="23">
        <f t="shared" si="364"/>
        <v>198.5683333333333</v>
      </c>
      <c r="J1396" s="23">
        <f t="shared" si="365"/>
        <v>197.98166666666668</v>
      </c>
      <c r="K1396" s="23">
        <f t="shared" si="366"/>
        <v>0.29632373367902698</v>
      </c>
      <c r="L1396" s="47">
        <f t="shared" si="362"/>
        <v>0.92601166774699539</v>
      </c>
      <c r="M1396" s="24"/>
      <c r="N1396" s="32">
        <f t="shared" si="358"/>
        <v>0.34922799953369676</v>
      </c>
      <c r="O1396" s="32">
        <f t="shared" si="363"/>
        <v>-0.16400000000000001</v>
      </c>
      <c r="P1396" s="32"/>
      <c r="Q1396" s="42"/>
      <c r="R1396" s="32"/>
      <c r="S1396" s="20"/>
    </row>
    <row r="1397" spans="1:19">
      <c r="A1397" s="10">
        <f>Weekly!B1397</f>
        <v>1976.7337431601866</v>
      </c>
      <c r="B1397" s="1">
        <f>Weekly!C1397</f>
        <v>106.8</v>
      </c>
      <c r="C1397" s="6"/>
      <c r="D1397" s="14"/>
      <c r="F1397" s="23">
        <f t="shared" si="359"/>
        <v>1985.8979984848513</v>
      </c>
      <c r="G1397" s="23">
        <f t="shared" si="360"/>
        <v>1985.9110954463017</v>
      </c>
      <c r="H1397" s="23">
        <f t="shared" si="361"/>
        <v>202.17</v>
      </c>
      <c r="I1397" s="23">
        <f t="shared" si="364"/>
        <v>201.65833333333333</v>
      </c>
      <c r="J1397" s="23">
        <f t="shared" si="365"/>
        <v>200.66388888888892</v>
      </c>
      <c r="K1397" s="23">
        <f t="shared" si="366"/>
        <v>0.49557718130093242</v>
      </c>
      <c r="L1397" s="47">
        <f t="shared" si="362"/>
        <v>0.75056409972449334</v>
      </c>
      <c r="M1397" s="24"/>
      <c r="N1397" s="32">
        <f t="shared" si="358"/>
        <v>-0.33479210746093641</v>
      </c>
      <c r="O1397" s="32">
        <f t="shared" si="363"/>
        <v>-0.16400000000000001</v>
      </c>
      <c r="P1397" s="32"/>
      <c r="Q1397" s="42"/>
      <c r="R1397" s="32"/>
      <c r="S1397" s="20"/>
    </row>
    <row r="1398" spans="1:19">
      <c r="A1398" s="10">
        <f>Weekly!B1398</f>
        <v>1976.7529081156965</v>
      </c>
      <c r="B1398" s="1">
        <f>Weekly!C1398</f>
        <v>104.17</v>
      </c>
      <c r="C1398" s="6"/>
      <c r="D1398" s="14"/>
      <c r="F1398" s="23">
        <f t="shared" si="359"/>
        <v>1985.9241924077519</v>
      </c>
      <c r="G1398" s="23">
        <f t="shared" si="360"/>
        <v>1985.9372893692023</v>
      </c>
      <c r="H1398" s="23">
        <f t="shared" si="361"/>
        <v>202.99</v>
      </c>
      <c r="I1398" s="23">
        <f t="shared" si="364"/>
        <v>205.19999999999996</v>
      </c>
      <c r="J1398" s="23">
        <f t="shared" si="365"/>
        <v>203.01388888888891</v>
      </c>
      <c r="K1398" s="23">
        <f t="shared" si="366"/>
        <v>1.0768283505506959</v>
      </c>
      <c r="L1398" s="47">
        <f t="shared" si="362"/>
        <v>-1.1767120476169346E-2</v>
      </c>
      <c r="M1398" s="24"/>
      <c r="N1398" s="32">
        <f t="shared" si="358"/>
        <v>-0.86215926657590847</v>
      </c>
      <c r="O1398" s="32">
        <f t="shared" si="363"/>
        <v>-0.16400000000000001</v>
      </c>
      <c r="P1398" s="32"/>
      <c r="Q1398" s="42"/>
      <c r="R1398" s="32"/>
      <c r="S1398" s="20"/>
    </row>
    <row r="1399" spans="1:19">
      <c r="A1399" s="10">
        <f>Weekly!B1399</f>
        <v>1976.7720730712065</v>
      </c>
      <c r="B1399" s="1">
        <f>Weekly!C1399</f>
        <v>102.56</v>
      </c>
      <c r="C1399" s="6"/>
      <c r="D1399" s="14"/>
      <c r="F1399" s="23">
        <f t="shared" si="359"/>
        <v>1985.9503863306525</v>
      </c>
      <c r="G1399" s="23">
        <f t="shared" si="360"/>
        <v>1985.9634832921029</v>
      </c>
      <c r="H1399" s="23">
        <f t="shared" si="361"/>
        <v>210.44</v>
      </c>
      <c r="I1399" s="23">
        <f t="shared" si="364"/>
        <v>207.67999999999998</v>
      </c>
      <c r="J1399" s="23">
        <f t="shared" si="365"/>
        <v>204.66944444444445</v>
      </c>
      <c r="K1399" s="23">
        <f t="shared" si="366"/>
        <v>1.4709355193333273</v>
      </c>
      <c r="L1399" s="47">
        <f t="shared" si="362"/>
        <v>2.8194514189546771</v>
      </c>
      <c r="M1399" s="24"/>
      <c r="N1399" s="32">
        <f t="shared" si="358"/>
        <v>-0.98611252303011165</v>
      </c>
      <c r="O1399" s="32">
        <f t="shared" si="363"/>
        <v>-0.16400000000000001</v>
      </c>
      <c r="P1399" s="32"/>
      <c r="Q1399" s="42"/>
      <c r="R1399" s="32"/>
      <c r="S1399" s="20"/>
    </row>
    <row r="1400" spans="1:19">
      <c r="A1400" s="10">
        <f>Weekly!B1400</f>
        <v>1976.7912380267164</v>
      </c>
      <c r="B1400" s="1">
        <f>Weekly!C1400</f>
        <v>100.88</v>
      </c>
      <c r="C1400" s="6"/>
      <c r="D1400" s="14"/>
      <c r="F1400" s="23">
        <f t="shared" si="359"/>
        <v>1985.976580253553</v>
      </c>
      <c r="G1400" s="23">
        <f t="shared" si="360"/>
        <v>1985.9896772150034</v>
      </c>
      <c r="H1400" s="23">
        <f t="shared" si="361"/>
        <v>209.61</v>
      </c>
      <c r="I1400" s="23">
        <f t="shared" si="364"/>
        <v>209.49</v>
      </c>
      <c r="J1400" s="23">
        <f t="shared" si="365"/>
        <v>206.83055555555561</v>
      </c>
      <c r="K1400" s="23">
        <f t="shared" si="366"/>
        <v>1.2858082971836549</v>
      </c>
      <c r="L1400" s="47">
        <f t="shared" si="362"/>
        <v>1.3438268040129264</v>
      </c>
      <c r="M1400" s="24"/>
      <c r="N1400" s="32">
        <f t="shared" si="358"/>
        <v>-0.64865277054204529</v>
      </c>
      <c r="O1400" s="32">
        <f t="shared" si="363"/>
        <v>-0.16400000000000001</v>
      </c>
      <c r="P1400" s="32"/>
      <c r="Q1400" s="42"/>
      <c r="R1400" s="32"/>
      <c r="S1400" s="20"/>
    </row>
    <row r="1401" spans="1:19">
      <c r="A1401" s="10">
        <f>Weekly!B1401</f>
        <v>1976.8104029822264</v>
      </c>
      <c r="B1401" s="1">
        <f>Weekly!C1401</f>
        <v>99.96</v>
      </c>
      <c r="C1401" s="6"/>
      <c r="D1401" s="14"/>
      <c r="F1401" s="23">
        <f t="shared" si="359"/>
        <v>1986.0027741764536</v>
      </c>
      <c r="G1401" s="23">
        <f t="shared" si="360"/>
        <v>1986.015871137904</v>
      </c>
      <c r="H1401" s="23">
        <f t="shared" si="361"/>
        <v>208.42000000000002</v>
      </c>
      <c r="I1401" s="23">
        <f t="shared" si="364"/>
        <v>208.82000000000002</v>
      </c>
      <c r="J1401" s="23">
        <f t="shared" si="365"/>
        <v>209.04666666666668</v>
      </c>
      <c r="K1401" s="23">
        <f t="shared" si="366"/>
        <v>-0.10842873999425962</v>
      </c>
      <c r="L1401" s="47">
        <f t="shared" si="362"/>
        <v>-0.29977357527825044</v>
      </c>
      <c r="M1401" s="24"/>
      <c r="N1401" s="32">
        <f t="shared" si="358"/>
        <v>-7.6811777470459979E-3</v>
      </c>
      <c r="O1401" s="32">
        <f t="shared" si="363"/>
        <v>-0.16400000000000001</v>
      </c>
      <c r="P1401" s="32"/>
      <c r="Q1401" s="42"/>
      <c r="R1401" s="32"/>
      <c r="S1401" s="20"/>
    </row>
    <row r="1402" spans="1:19">
      <c r="A1402" s="10">
        <f>Weekly!B1402</f>
        <v>1976.8295679377363</v>
      </c>
      <c r="B1402" s="1">
        <f>Weekly!C1402</f>
        <v>102.9</v>
      </c>
      <c r="C1402" s="6"/>
      <c r="D1402" s="14"/>
      <c r="F1402" s="23">
        <f t="shared" si="359"/>
        <v>1986.0289680993542</v>
      </c>
      <c r="G1402" s="23">
        <f t="shared" si="360"/>
        <v>1986.0420650608046</v>
      </c>
      <c r="H1402" s="23">
        <f t="shared" si="361"/>
        <v>208.43</v>
      </c>
      <c r="I1402" s="23">
        <f t="shared" si="364"/>
        <v>207.76</v>
      </c>
      <c r="J1402" s="23">
        <f t="shared" si="365"/>
        <v>211.54111111111115</v>
      </c>
      <c r="K1402" s="23">
        <f t="shared" si="366"/>
        <v>-1.7874119556482548</v>
      </c>
      <c r="L1402" s="47">
        <f t="shared" si="362"/>
        <v>-1.4706886499603611</v>
      </c>
      <c r="M1402" s="24"/>
      <c r="N1402" s="32">
        <f t="shared" si="358"/>
        <v>0.63688452348250746</v>
      </c>
      <c r="O1402" s="32">
        <f t="shared" si="363"/>
        <v>-0.16400000000000001</v>
      </c>
      <c r="P1402" s="32"/>
      <c r="Q1402" s="42"/>
      <c r="R1402" s="32"/>
      <c r="S1402" s="20"/>
    </row>
    <row r="1403" spans="1:19">
      <c r="A1403" s="10">
        <f>Weekly!B1403</f>
        <v>1976.8487328932463</v>
      </c>
      <c r="B1403" s="1">
        <f>Weekly!C1403</f>
        <v>100.82</v>
      </c>
      <c r="C1403" s="6"/>
      <c r="D1403" s="14"/>
      <c r="F1403" s="23">
        <f t="shared" si="359"/>
        <v>1986.0551620222548</v>
      </c>
      <c r="G1403" s="23">
        <f t="shared" si="360"/>
        <v>1986.0682589837052</v>
      </c>
      <c r="H1403" s="23">
        <f t="shared" si="361"/>
        <v>206.43</v>
      </c>
      <c r="I1403" s="23">
        <f t="shared" si="364"/>
        <v>209.34333333333333</v>
      </c>
      <c r="J1403" s="23">
        <f t="shared" si="365"/>
        <v>214.125</v>
      </c>
      <c r="K1403" s="23">
        <f t="shared" si="366"/>
        <v>-2.2331192839073699</v>
      </c>
      <c r="L1403" s="47">
        <f t="shared" si="362"/>
        <v>-3.5936952714535897</v>
      </c>
      <c r="M1403" s="24"/>
      <c r="N1403" s="32">
        <f t="shared" si="358"/>
        <v>0.98344487799380886</v>
      </c>
      <c r="O1403" s="32">
        <f t="shared" si="363"/>
        <v>-0.16400000000000001</v>
      </c>
      <c r="P1403" s="32"/>
      <c r="Q1403" s="42"/>
      <c r="R1403" s="32"/>
      <c r="S1403" s="20"/>
    </row>
    <row r="1404" spans="1:19">
      <c r="A1404" s="10">
        <f>Weekly!B1404</f>
        <v>1976.8678978487562</v>
      </c>
      <c r="B1404" s="1">
        <f>Weekly!C1404</f>
        <v>99.24</v>
      </c>
      <c r="C1404" s="6"/>
      <c r="D1404" s="14"/>
      <c r="F1404" s="23">
        <f t="shared" si="359"/>
        <v>1986.0813559451553</v>
      </c>
      <c r="G1404" s="23">
        <f t="shared" si="360"/>
        <v>1986.0944529066057</v>
      </c>
      <c r="H1404" s="23">
        <f t="shared" si="361"/>
        <v>213.17000000000002</v>
      </c>
      <c r="I1404" s="23">
        <f t="shared" si="364"/>
        <v>213.12</v>
      </c>
      <c r="J1404" s="23">
        <f t="shared" si="365"/>
        <v>217.02611111111111</v>
      </c>
      <c r="K1404" s="23">
        <f t="shared" si="366"/>
        <v>-1.7998346333134463</v>
      </c>
      <c r="L1404" s="47">
        <f t="shared" si="362"/>
        <v>-1.77679593085317</v>
      </c>
      <c r="M1404" s="24"/>
      <c r="N1404" s="32">
        <f t="shared" si="358"/>
        <v>0.86984044432287455</v>
      </c>
      <c r="O1404" s="32">
        <f t="shared" si="363"/>
        <v>-0.16400000000000001</v>
      </c>
      <c r="P1404" s="32"/>
      <c r="Q1404" s="42"/>
      <c r="R1404" s="32"/>
      <c r="S1404" s="20"/>
    </row>
    <row r="1405" spans="1:19">
      <c r="A1405" s="10">
        <f>Weekly!B1405</f>
        <v>1976.8870628042662</v>
      </c>
      <c r="B1405" s="1">
        <f>Weekly!C1405</f>
        <v>101.92</v>
      </c>
      <c r="C1405" s="6"/>
      <c r="D1405" s="14"/>
      <c r="F1405" s="23">
        <f t="shared" si="359"/>
        <v>1986.1075498680559</v>
      </c>
      <c r="G1405" s="23">
        <f t="shared" si="360"/>
        <v>1986.1206468295063</v>
      </c>
      <c r="H1405" s="23">
        <f t="shared" si="361"/>
        <v>219.76</v>
      </c>
      <c r="I1405" s="23">
        <f t="shared" si="364"/>
        <v>219.18333333333331</v>
      </c>
      <c r="J1405" s="23">
        <f t="shared" si="365"/>
        <v>219.66277777777773</v>
      </c>
      <c r="K1405" s="23">
        <f t="shared" si="366"/>
        <v>-0.21826385393771686</v>
      </c>
      <c r="L1405" s="47">
        <f t="shared" si="362"/>
        <v>4.4259761806619835E-2</v>
      </c>
      <c r="M1405" s="24"/>
      <c r="N1405" s="32">
        <f t="shared" si="358"/>
        <v>0.34922799955656741</v>
      </c>
      <c r="O1405" s="32">
        <f t="shared" si="363"/>
        <v>-0.16400000000000001</v>
      </c>
      <c r="P1405" s="32"/>
      <c r="Q1405" s="42"/>
      <c r="R1405" s="32"/>
      <c r="S1405" s="20"/>
    </row>
    <row r="1406" spans="1:19">
      <c r="A1406" s="10">
        <f>Weekly!B1406</f>
        <v>1976.9062277597761</v>
      </c>
      <c r="B1406" s="1">
        <f>Weekly!C1406</f>
        <v>103.15</v>
      </c>
      <c r="C1406" s="6"/>
      <c r="D1406" s="14"/>
      <c r="F1406" s="23">
        <f t="shared" si="359"/>
        <v>1986.1337437909565</v>
      </c>
      <c r="G1406" s="23">
        <f t="shared" si="360"/>
        <v>1986.1468407524069</v>
      </c>
      <c r="H1406" s="23">
        <f t="shared" si="361"/>
        <v>224.62</v>
      </c>
      <c r="I1406" s="23">
        <f t="shared" si="364"/>
        <v>223.54166666666666</v>
      </c>
      <c r="J1406" s="23">
        <f t="shared" si="365"/>
        <v>222.48611111111106</v>
      </c>
      <c r="K1406" s="23">
        <f t="shared" si="366"/>
        <v>0.47443660652977115</v>
      </c>
      <c r="L1406" s="47">
        <f t="shared" si="362"/>
        <v>0.95911105562147547</v>
      </c>
      <c r="M1406" s="24"/>
      <c r="N1406" s="32">
        <f t="shared" si="358"/>
        <v>-0.33479210743788396</v>
      </c>
      <c r="O1406" s="32">
        <f t="shared" si="363"/>
        <v>-0.16400000000000001</v>
      </c>
      <c r="P1406" s="32"/>
      <c r="Q1406" s="42"/>
      <c r="R1406" s="32"/>
      <c r="S1406" s="20"/>
    </row>
    <row r="1407" spans="1:19">
      <c r="A1407" s="10">
        <f>Weekly!B1407</f>
        <v>1976.9253927152861</v>
      </c>
      <c r="B1407" s="1">
        <f>Weekly!C1407</f>
        <v>102.76</v>
      </c>
      <c r="C1407" s="6"/>
      <c r="D1407" s="14"/>
      <c r="F1407" s="23">
        <f t="shared" si="359"/>
        <v>1986.1599377138571</v>
      </c>
      <c r="G1407" s="23">
        <f t="shared" si="360"/>
        <v>1986.1730346753075</v>
      </c>
      <c r="H1407" s="23">
        <f t="shared" si="361"/>
        <v>226.245</v>
      </c>
      <c r="I1407" s="23">
        <f t="shared" si="364"/>
        <v>229.13833333333332</v>
      </c>
      <c r="J1407" s="23">
        <f t="shared" si="365"/>
        <v>225.54611111111109</v>
      </c>
      <c r="K1407" s="23">
        <f t="shared" si="366"/>
        <v>1.5926775259062609</v>
      </c>
      <c r="L1407" s="47">
        <f t="shared" si="362"/>
        <v>0.30986519139966084</v>
      </c>
      <c r="M1407" s="24"/>
      <c r="N1407" s="32">
        <f t="shared" si="358"/>
        <v>-0.8621592665635428</v>
      </c>
      <c r="O1407" s="32">
        <f t="shared" si="363"/>
        <v>-0.16400000000000001</v>
      </c>
      <c r="P1407" s="32"/>
      <c r="Q1407" s="42"/>
      <c r="R1407" s="32"/>
      <c r="S1407" s="20"/>
    </row>
    <row r="1408" spans="1:19">
      <c r="A1408" s="10">
        <f>Weekly!B1408</f>
        <v>1976.944557670796</v>
      </c>
      <c r="B1408" s="1">
        <f>Weekly!C1408</f>
        <v>104.7</v>
      </c>
      <c r="C1408" s="6"/>
      <c r="D1408" s="14"/>
      <c r="F1408" s="23">
        <f t="shared" si="359"/>
        <v>1986.1861316367576</v>
      </c>
      <c r="G1408" s="23">
        <f t="shared" si="360"/>
        <v>1986.199228598208</v>
      </c>
      <c r="H1408" s="23">
        <f t="shared" si="361"/>
        <v>236.55</v>
      </c>
      <c r="I1408" s="23">
        <f t="shared" si="364"/>
        <v>232.04499999999999</v>
      </c>
      <c r="J1408" s="23">
        <f t="shared" si="365"/>
        <v>229.53555555555553</v>
      </c>
      <c r="K1408" s="23">
        <f t="shared" si="366"/>
        <v>1.0932704688695116</v>
      </c>
      <c r="L1408" s="47">
        <f t="shared" si="362"/>
        <v>3.0559293646106767</v>
      </c>
      <c r="M1408" s="24"/>
      <c r="N1408" s="32">
        <f t="shared" si="358"/>
        <v>-0.98611252303417463</v>
      </c>
      <c r="O1408" s="32">
        <f t="shared" si="363"/>
        <v>-0.16400000000000001</v>
      </c>
      <c r="P1408" s="32"/>
      <c r="Q1408" s="42"/>
      <c r="R1408" s="32"/>
      <c r="S1408" s="20"/>
    </row>
    <row r="1409" spans="1:19">
      <c r="A1409" s="10">
        <f>Weekly!B1409</f>
        <v>1976.963722626306</v>
      </c>
      <c r="B1409" s="1">
        <f>Weekly!C1409</f>
        <v>104.26</v>
      </c>
      <c r="C1409" s="6"/>
      <c r="D1409" s="14"/>
      <c r="F1409" s="23">
        <f t="shared" si="359"/>
        <v>1986.2123255596582</v>
      </c>
      <c r="G1409" s="23">
        <f t="shared" si="360"/>
        <v>1986.2254225211086</v>
      </c>
      <c r="H1409" s="23">
        <f t="shared" si="361"/>
        <v>233.34</v>
      </c>
      <c r="I1409" s="23">
        <f t="shared" si="364"/>
        <v>234.57333333333335</v>
      </c>
      <c r="J1409" s="23">
        <f t="shared" si="365"/>
        <v>231.9377777777778</v>
      </c>
      <c r="K1409" s="23">
        <f t="shared" si="366"/>
        <v>1.136320085846787</v>
      </c>
      <c r="L1409" s="47">
        <f t="shared" si="362"/>
        <v>0.60456827501627064</v>
      </c>
      <c r="M1409" s="24"/>
      <c r="N1409" s="32">
        <f t="shared" si="358"/>
        <v>-0.64865277056062143</v>
      </c>
      <c r="O1409" s="32">
        <f t="shared" si="363"/>
        <v>-0.16400000000000001</v>
      </c>
      <c r="P1409" s="32"/>
      <c r="Q1409" s="42"/>
      <c r="R1409" s="32"/>
      <c r="S1409" s="20"/>
    </row>
    <row r="1410" spans="1:19">
      <c r="A1410" s="10">
        <f>Weekly!B1410</f>
        <v>1976.9828875818159</v>
      </c>
      <c r="B1410" s="1">
        <f>Weekly!C1410</f>
        <v>104.84</v>
      </c>
      <c r="C1410" s="6"/>
      <c r="D1410" s="14"/>
      <c r="F1410" s="23">
        <f t="shared" si="359"/>
        <v>1986.2385194825588</v>
      </c>
      <c r="G1410" s="23">
        <f t="shared" si="360"/>
        <v>1986.2516164440092</v>
      </c>
      <c r="H1410" s="23">
        <f t="shared" si="361"/>
        <v>233.82999999999998</v>
      </c>
      <c r="I1410" s="23">
        <f t="shared" si="364"/>
        <v>234.38</v>
      </c>
      <c r="J1410" s="23">
        <f t="shared" si="365"/>
        <v>233.94777777777779</v>
      </c>
      <c r="K1410" s="23">
        <f t="shared" si="366"/>
        <v>0.18475158273687509</v>
      </c>
      <c r="L1410" s="47">
        <f t="shared" si="362"/>
        <v>-5.0343618946313562E-2</v>
      </c>
      <c r="M1410" s="24"/>
      <c r="N1410" s="32">
        <f t="shared" ref="N1410:N1473" si="367" xml:space="preserve"> SIN((2*PI()*(G1410-2000+O1410)/0.235745306106089) + 0.083216746)</f>
        <v>-7.6811777715095082E-3</v>
      </c>
      <c r="O1410" s="32">
        <f t="shared" si="363"/>
        <v>-0.16400000000000001</v>
      </c>
      <c r="P1410" s="32"/>
      <c r="Q1410" s="42"/>
      <c r="R1410" s="32"/>
      <c r="S1410" s="20"/>
    </row>
    <row r="1411" spans="1:19">
      <c r="A1411" s="10">
        <f>Weekly!B1411</f>
        <v>1977.0020525373259</v>
      </c>
      <c r="B1411" s="1">
        <f>Weekly!C1411</f>
        <v>107.46</v>
      </c>
      <c r="C1411" s="6"/>
      <c r="D1411" s="14"/>
      <c r="F1411" s="23">
        <f t="shared" si="359"/>
        <v>1986.2647134054594</v>
      </c>
      <c r="G1411" s="23">
        <f t="shared" si="360"/>
        <v>1986.2778103669098</v>
      </c>
      <c r="H1411" s="23">
        <f t="shared" si="361"/>
        <v>235.97</v>
      </c>
      <c r="I1411" s="23">
        <f t="shared" si="364"/>
        <v>237.37833333333333</v>
      </c>
      <c r="J1411" s="23">
        <f t="shared" si="365"/>
        <v>235.32944444444442</v>
      </c>
      <c r="K1411" s="23">
        <f t="shared" si="366"/>
        <v>0.87064705979560397</v>
      </c>
      <c r="L1411" s="47">
        <f t="shared" si="362"/>
        <v>0.27219524401962403</v>
      </c>
      <c r="M1411" s="24"/>
      <c r="N1411" s="32">
        <f t="shared" si="367"/>
        <v>0.6368845234636904</v>
      </c>
      <c r="O1411" s="32">
        <f t="shared" si="363"/>
        <v>-0.16400000000000001</v>
      </c>
      <c r="P1411" s="32"/>
      <c r="Q1411" s="42"/>
      <c r="R1411" s="32"/>
      <c r="S1411" s="20"/>
    </row>
    <row r="1412" spans="1:19">
      <c r="A1412" s="10">
        <f>Weekly!B1412</f>
        <v>1977.0212174928358</v>
      </c>
      <c r="B1412" s="1">
        <f>Weekly!C1412</f>
        <v>105.01</v>
      </c>
      <c r="C1412" s="6"/>
      <c r="D1412" s="14"/>
      <c r="F1412" s="23">
        <f t="shared" ref="F1412:F1475" si="368">F1411+0.0261939229006765</f>
        <v>1986.2909073283599</v>
      </c>
      <c r="G1412" s="23">
        <f t="shared" ref="G1412:G1475" si="369">G1411+0.0261939229006765</f>
        <v>1986.3040042898103</v>
      </c>
      <c r="H1412" s="23">
        <f t="shared" si="361"/>
        <v>242.33499999999998</v>
      </c>
      <c r="I1412" s="23">
        <f t="shared" si="364"/>
        <v>237.6983333333333</v>
      </c>
      <c r="J1412" s="23">
        <f t="shared" si="365"/>
        <v>237.67444444444448</v>
      </c>
      <c r="K1412" s="23">
        <f t="shared" si="366"/>
        <v>1.0051096972030216E-2</v>
      </c>
      <c r="L1412" s="47">
        <f t="shared" si="362"/>
        <v>1.9608988953143003</v>
      </c>
      <c r="M1412" s="24"/>
      <c r="N1412" s="32">
        <f t="shared" si="367"/>
        <v>0.98344487798937574</v>
      </c>
      <c r="O1412" s="32">
        <f t="shared" si="363"/>
        <v>-0.16400000000000001</v>
      </c>
      <c r="P1412" s="32"/>
      <c r="Q1412" s="42"/>
      <c r="R1412" s="32"/>
      <c r="S1412" s="20"/>
    </row>
    <row r="1413" spans="1:19">
      <c r="A1413" s="10">
        <f>Weekly!B1413</f>
        <v>1977.0403824483458</v>
      </c>
      <c r="B1413" s="1">
        <f>Weekly!C1413</f>
        <v>104.01</v>
      </c>
      <c r="C1413" s="6"/>
      <c r="D1413" s="14"/>
      <c r="F1413" s="23">
        <f t="shared" si="368"/>
        <v>1986.3171012512605</v>
      </c>
      <c r="G1413" s="23">
        <f t="shared" si="369"/>
        <v>1986.3301982127109</v>
      </c>
      <c r="H1413" s="23">
        <f t="shared" si="361"/>
        <v>234.79</v>
      </c>
      <c r="I1413" s="23">
        <f t="shared" si="364"/>
        <v>238.32500000000002</v>
      </c>
      <c r="J1413" s="23">
        <f t="shared" si="365"/>
        <v>238.68777777777774</v>
      </c>
      <c r="K1413" s="23">
        <f t="shared" si="366"/>
        <v>-0.15198841815665665</v>
      </c>
      <c r="L1413" s="47">
        <f t="shared" si="362"/>
        <v>-1.6330026673618159</v>
      </c>
      <c r="M1413" s="24"/>
      <c r="N1413" s="32">
        <f t="shared" si="367"/>
        <v>0.8698404443348875</v>
      </c>
      <c r="O1413" s="32">
        <f t="shared" si="363"/>
        <v>-0.16400000000000001</v>
      </c>
      <c r="P1413" s="32"/>
      <c r="Q1413" s="42"/>
      <c r="R1413" s="32"/>
      <c r="S1413" s="20"/>
    </row>
    <row r="1414" spans="1:19">
      <c r="A1414" s="10">
        <f>Weekly!B1414</f>
        <v>1977.0595474038557</v>
      </c>
      <c r="B1414" s="1">
        <f>Weekly!C1414</f>
        <v>103.32</v>
      </c>
      <c r="C1414" s="6"/>
      <c r="D1414" s="14"/>
      <c r="F1414" s="23">
        <f t="shared" si="368"/>
        <v>1986.3432951741611</v>
      </c>
      <c r="G1414" s="23">
        <f t="shared" si="369"/>
        <v>1986.3563921356115</v>
      </c>
      <c r="H1414" s="23">
        <f t="shared" si="361"/>
        <v>237.85</v>
      </c>
      <c r="I1414" s="23">
        <f t="shared" si="364"/>
        <v>236.56499999999997</v>
      </c>
      <c r="J1414" s="23">
        <f t="shared" si="365"/>
        <v>240.16722222222222</v>
      </c>
      <c r="K1414" s="23">
        <f t="shared" si="366"/>
        <v>-1.4998808700419475</v>
      </c>
      <c r="L1414" s="47">
        <f t="shared" si="362"/>
        <v>-0.96483700014573515</v>
      </c>
      <c r="M1414" s="24"/>
      <c r="N1414" s="32">
        <f t="shared" si="367"/>
        <v>0.34922799957938483</v>
      </c>
      <c r="O1414" s="32">
        <f t="shared" si="363"/>
        <v>-0.16400000000000001</v>
      </c>
      <c r="P1414" s="32"/>
      <c r="Q1414" s="42"/>
      <c r="R1414" s="32"/>
      <c r="S1414" s="20"/>
    </row>
    <row r="1415" spans="1:19">
      <c r="A1415" s="10">
        <f>Weekly!B1415</f>
        <v>1977.0787123593657</v>
      </c>
      <c r="B1415" s="1">
        <f>Weekly!C1415</f>
        <v>101.93</v>
      </c>
      <c r="C1415" s="6"/>
      <c r="D1415" s="14"/>
      <c r="F1415" s="23">
        <f t="shared" si="368"/>
        <v>1986.3694890970617</v>
      </c>
      <c r="G1415" s="23">
        <f t="shared" si="369"/>
        <v>1986.3825860585121</v>
      </c>
      <c r="H1415" s="23">
        <f t="shared" si="361"/>
        <v>237.05500000000001</v>
      </c>
      <c r="I1415" s="23">
        <f t="shared" si="364"/>
        <v>240.75166666666667</v>
      </c>
      <c r="J1415" s="23">
        <f t="shared" si="365"/>
        <v>241.91944444444445</v>
      </c>
      <c r="K1415" s="23">
        <f t="shared" si="366"/>
        <v>-0.48271348359761879</v>
      </c>
      <c r="L1415" s="47">
        <f t="shared" si="362"/>
        <v>-2.010770343663526</v>
      </c>
      <c r="M1415" s="24"/>
      <c r="N1415" s="32">
        <f t="shared" si="367"/>
        <v>-0.33479210741493864</v>
      </c>
      <c r="O1415" s="32">
        <f t="shared" si="363"/>
        <v>-0.16400000000000001</v>
      </c>
      <c r="P1415" s="32"/>
      <c r="Q1415" s="42"/>
      <c r="R1415" s="32"/>
      <c r="S1415" s="20"/>
    </row>
    <row r="1416" spans="1:19">
      <c r="A1416" s="10">
        <f>Weekly!B1416</f>
        <v>1977.0978773148756</v>
      </c>
      <c r="B1416" s="1">
        <f>Weekly!C1416</f>
        <v>101.88</v>
      </c>
      <c r="C1416" s="6"/>
      <c r="D1416" s="14"/>
      <c r="F1416" s="23">
        <f t="shared" si="368"/>
        <v>1986.3956830199622</v>
      </c>
      <c r="G1416" s="23">
        <f t="shared" si="369"/>
        <v>1986.4087799814126</v>
      </c>
      <c r="H1416" s="23">
        <f t="shared" si="361"/>
        <v>247.35</v>
      </c>
      <c r="I1416" s="23">
        <f t="shared" si="364"/>
        <v>243.35833333333332</v>
      </c>
      <c r="J1416" s="23">
        <f t="shared" si="365"/>
        <v>243.67722222222221</v>
      </c>
      <c r="K1416" s="23">
        <f t="shared" si="366"/>
        <v>-0.13086528399363084</v>
      </c>
      <c r="L1416" s="47">
        <f t="shared" si="362"/>
        <v>1.507230648923108</v>
      </c>
      <c r="M1416" s="24"/>
      <c r="N1416" s="32">
        <f t="shared" si="367"/>
        <v>-0.86215926655120589</v>
      </c>
      <c r="O1416" s="32">
        <f t="shared" si="363"/>
        <v>-0.16400000000000001</v>
      </c>
      <c r="P1416" s="32"/>
      <c r="Q1416" s="42"/>
      <c r="R1416" s="32"/>
      <c r="S1416" s="20"/>
    </row>
    <row r="1417" spans="1:19">
      <c r="A1417" s="10">
        <f>Weekly!B1417</f>
        <v>1977.1170422703856</v>
      </c>
      <c r="B1417" s="1">
        <f>Weekly!C1417</f>
        <v>100.22</v>
      </c>
      <c r="C1417" s="6"/>
      <c r="D1417" s="14"/>
      <c r="F1417" s="23">
        <f t="shared" si="368"/>
        <v>1986.4218769428628</v>
      </c>
      <c r="G1417" s="23">
        <f t="shared" si="369"/>
        <v>1986.4349739043132</v>
      </c>
      <c r="H1417" s="23">
        <f t="shared" ref="H1417:H1480" si="370">AVERAGEIFS(SP_Index,Year_SP,"&gt;"&amp;F1417,Year_SP,"&lt;="&amp;F1418)</f>
        <v>245.67</v>
      </c>
      <c r="I1417" s="23">
        <f t="shared" si="364"/>
        <v>246.55833333333331</v>
      </c>
      <c r="J1417" s="23">
        <f t="shared" si="365"/>
        <v>243.33888888888885</v>
      </c>
      <c r="K1417" s="23">
        <f t="shared" si="366"/>
        <v>1.3230291545855088</v>
      </c>
      <c r="L1417" s="47">
        <f t="shared" si="362"/>
        <v>0.95796899614164488</v>
      </c>
      <c r="M1417" s="24"/>
      <c r="N1417" s="32">
        <f t="shared" si="367"/>
        <v>-0.98611252303821872</v>
      </c>
      <c r="O1417" s="32">
        <f t="shared" si="363"/>
        <v>-0.16400000000000001</v>
      </c>
      <c r="P1417" s="32"/>
      <c r="Q1417" s="42"/>
      <c r="R1417" s="32"/>
      <c r="S1417" s="20"/>
    </row>
    <row r="1418" spans="1:19">
      <c r="A1418" s="10">
        <f>Weekly!B1418</f>
        <v>1977.1362072258955</v>
      </c>
      <c r="B1418" s="1">
        <f>Weekly!C1418</f>
        <v>100.49</v>
      </c>
      <c r="C1418" s="6"/>
      <c r="D1418" s="14"/>
      <c r="F1418" s="23">
        <f t="shared" si="368"/>
        <v>1986.4480708657634</v>
      </c>
      <c r="G1418" s="23">
        <f t="shared" si="369"/>
        <v>1986.4611678272138</v>
      </c>
      <c r="H1418" s="23">
        <f t="shared" si="370"/>
        <v>246.655</v>
      </c>
      <c r="I1418" s="23">
        <f t="shared" si="364"/>
        <v>247.30833333333331</v>
      </c>
      <c r="J1418" s="23">
        <f t="shared" si="365"/>
        <v>243.94222222222217</v>
      </c>
      <c r="K1418" s="23">
        <f t="shared" si="366"/>
        <v>1.3798804817169996</v>
      </c>
      <c r="L1418" s="47">
        <f t="shared" ref="L1418:L1481" si="371">100*((H1418/J1418)-1)</f>
        <v>1.1120574999544663</v>
      </c>
      <c r="M1418" s="24"/>
      <c r="N1418" s="32">
        <f t="shared" si="367"/>
        <v>-0.64865277057915427</v>
      </c>
      <c r="O1418" s="32">
        <f t="shared" si="363"/>
        <v>-0.16400000000000001</v>
      </c>
      <c r="P1418" s="32"/>
      <c r="Q1418" s="42"/>
      <c r="R1418" s="32"/>
      <c r="S1418" s="20"/>
    </row>
    <row r="1419" spans="1:19">
      <c r="A1419" s="10">
        <f>Weekly!B1419</f>
        <v>1977.1553721814055</v>
      </c>
      <c r="B1419" s="1">
        <f>Weekly!C1419</f>
        <v>99.48</v>
      </c>
      <c r="C1419" s="6"/>
      <c r="D1419" s="14"/>
      <c r="F1419" s="23">
        <f t="shared" si="368"/>
        <v>1986.474264788664</v>
      </c>
      <c r="G1419" s="23">
        <f t="shared" si="369"/>
        <v>1986.4873617501144</v>
      </c>
      <c r="H1419" s="23">
        <f t="shared" si="370"/>
        <v>249.6</v>
      </c>
      <c r="I1419" s="23">
        <f t="shared" si="364"/>
        <v>249.34833333333333</v>
      </c>
      <c r="J1419" s="23">
        <f t="shared" si="365"/>
        <v>243.72499999999997</v>
      </c>
      <c r="K1419" s="23">
        <f t="shared" si="366"/>
        <v>2.3072451875406186</v>
      </c>
      <c r="L1419" s="47">
        <f t="shared" si="371"/>
        <v>2.4105036413991199</v>
      </c>
      <c r="M1419" s="24"/>
      <c r="N1419" s="32">
        <f t="shared" si="367"/>
        <v>-7.6811777958593341E-3</v>
      </c>
      <c r="O1419" s="32">
        <f t="shared" ref="O1419:O1482" si="372">O1418</f>
        <v>-0.16400000000000001</v>
      </c>
      <c r="P1419" s="32"/>
      <c r="Q1419" s="42"/>
      <c r="R1419" s="32"/>
      <c r="S1419" s="20"/>
    </row>
    <row r="1420" spans="1:19">
      <c r="A1420" s="10">
        <f>Weekly!B1420</f>
        <v>1977.1745371369154</v>
      </c>
      <c r="B1420" s="1">
        <f>Weekly!C1420</f>
        <v>101.2</v>
      </c>
      <c r="C1420" s="6"/>
      <c r="D1420" s="14"/>
      <c r="F1420" s="23">
        <f t="shared" si="368"/>
        <v>1986.5004587115645</v>
      </c>
      <c r="G1420" s="23">
        <f t="shared" si="369"/>
        <v>1986.5135556730149</v>
      </c>
      <c r="H1420" s="23">
        <f t="shared" si="370"/>
        <v>251.79</v>
      </c>
      <c r="I1420" s="23">
        <f t="shared" si="364"/>
        <v>246.89333333333335</v>
      </c>
      <c r="J1420" s="23">
        <f t="shared" si="365"/>
        <v>244.84666666666666</v>
      </c>
      <c r="K1420" s="23">
        <f t="shared" si="366"/>
        <v>0.83589729626705189</v>
      </c>
      <c r="L1420" s="47">
        <f t="shared" si="371"/>
        <v>2.8357883845672172</v>
      </c>
      <c r="M1420" s="24"/>
      <c r="N1420" s="32">
        <f t="shared" si="367"/>
        <v>0.63688452344491708</v>
      </c>
      <c r="O1420" s="32">
        <f t="shared" si="372"/>
        <v>-0.16400000000000001</v>
      </c>
      <c r="P1420" s="32"/>
      <c r="Q1420" s="42"/>
      <c r="R1420" s="32"/>
      <c r="S1420" s="20"/>
    </row>
    <row r="1421" spans="1:19">
      <c r="A1421" s="10">
        <f>Weekly!B1421</f>
        <v>1977.1937020924254</v>
      </c>
      <c r="B1421" s="1">
        <f>Weekly!C1421</f>
        <v>100.65</v>
      </c>
      <c r="C1421" s="6"/>
      <c r="D1421" s="14"/>
      <c r="F1421" s="23">
        <f t="shared" si="368"/>
        <v>1986.5266526344651</v>
      </c>
      <c r="G1421" s="23">
        <f t="shared" si="369"/>
        <v>1986.5397495959155</v>
      </c>
      <c r="H1421" s="23">
        <f t="shared" si="370"/>
        <v>239.29000000000002</v>
      </c>
      <c r="I1421" s="23">
        <f t="shared" si="364"/>
        <v>243.76666666666668</v>
      </c>
      <c r="J1421" s="23">
        <f t="shared" si="365"/>
        <v>245.16222222222223</v>
      </c>
      <c r="K1421" s="23">
        <f t="shared" si="366"/>
        <v>-0.56923760231319953</v>
      </c>
      <c r="L1421" s="47">
        <f t="shared" si="371"/>
        <v>-2.395239433300389</v>
      </c>
      <c r="M1421" s="24"/>
      <c r="N1421" s="32">
        <f t="shared" si="367"/>
        <v>0.98344487798496327</v>
      </c>
      <c r="O1421" s="32">
        <f t="shared" si="372"/>
        <v>-0.16400000000000001</v>
      </c>
      <c r="P1421" s="32"/>
      <c r="Q1421" s="42"/>
      <c r="R1421" s="32"/>
      <c r="S1421" s="20"/>
    </row>
    <row r="1422" spans="1:19">
      <c r="A1422" s="10">
        <f>Weekly!B1422</f>
        <v>1977.2128670479353</v>
      </c>
      <c r="B1422" s="1">
        <f>Weekly!C1422</f>
        <v>101.86</v>
      </c>
      <c r="C1422" s="6"/>
      <c r="D1422" s="14"/>
      <c r="F1422" s="23">
        <f t="shared" si="368"/>
        <v>1986.5528465573657</v>
      </c>
      <c r="G1422" s="23">
        <f t="shared" si="369"/>
        <v>1986.5659435188161</v>
      </c>
      <c r="H1422" s="23">
        <f t="shared" si="370"/>
        <v>240.22</v>
      </c>
      <c r="I1422" s="23">
        <f t="shared" si="364"/>
        <v>238.46833333333333</v>
      </c>
      <c r="J1422" s="23">
        <f t="shared" si="365"/>
        <v>245.83222222222224</v>
      </c>
      <c r="K1422" s="23">
        <f t="shared" si="366"/>
        <v>-2.9954937649435798</v>
      </c>
      <c r="L1422" s="47">
        <f t="shared" si="371"/>
        <v>-2.2829481715171629</v>
      </c>
      <c r="M1422" s="24"/>
      <c r="N1422" s="32">
        <f t="shared" si="367"/>
        <v>0.86984044434692842</v>
      </c>
      <c r="O1422" s="32">
        <f t="shared" si="372"/>
        <v>-0.16400000000000001</v>
      </c>
      <c r="P1422" s="32"/>
      <c r="Q1422" s="42"/>
      <c r="R1422" s="32"/>
      <c r="S1422" s="20"/>
    </row>
    <row r="1423" spans="1:19">
      <c r="A1423" s="10">
        <f>Weekly!B1423</f>
        <v>1977.2320320034453</v>
      </c>
      <c r="B1423" s="1">
        <f>Weekly!C1423</f>
        <v>99.06</v>
      </c>
      <c r="C1423" s="6"/>
      <c r="D1423" s="14"/>
      <c r="F1423" s="23">
        <f t="shared" si="368"/>
        <v>1986.5790404802663</v>
      </c>
      <c r="G1423" s="23">
        <f t="shared" si="369"/>
        <v>1986.5921374417167</v>
      </c>
      <c r="H1423" s="23">
        <f t="shared" si="370"/>
        <v>235.89499999999998</v>
      </c>
      <c r="I1423" s="23">
        <f t="shared" si="364"/>
        <v>241.08833333333334</v>
      </c>
      <c r="J1423" s="23">
        <f t="shared" si="365"/>
        <v>244.05611111111114</v>
      </c>
      <c r="K1423" s="23">
        <f t="shared" si="366"/>
        <v>-1.2160227270140544</v>
      </c>
      <c r="L1423" s="47">
        <f t="shared" si="371"/>
        <v>-3.3439486821109199</v>
      </c>
      <c r="M1423" s="24"/>
      <c r="N1423" s="32">
        <f t="shared" si="367"/>
        <v>0.34922799960230871</v>
      </c>
      <c r="O1423" s="32">
        <f t="shared" si="372"/>
        <v>-0.16400000000000001</v>
      </c>
      <c r="P1423" s="32"/>
      <c r="Q1423" s="42"/>
      <c r="R1423" s="32"/>
      <c r="S1423" s="20"/>
    </row>
    <row r="1424" spans="1:19">
      <c r="A1424" s="10">
        <f>Weekly!B1424</f>
        <v>1977.2511969589552</v>
      </c>
      <c r="B1424" s="1">
        <f>Weekly!C1424</f>
        <v>99.21</v>
      </c>
      <c r="C1424" s="6"/>
      <c r="D1424" s="14"/>
      <c r="F1424" s="23">
        <f t="shared" si="368"/>
        <v>1986.6052344031668</v>
      </c>
      <c r="G1424" s="23">
        <f t="shared" si="369"/>
        <v>1986.6183313646172</v>
      </c>
      <c r="H1424" s="23">
        <f t="shared" si="370"/>
        <v>247.15</v>
      </c>
      <c r="I1424" s="23">
        <f t="shared" si="364"/>
        <v>244.41166666666663</v>
      </c>
      <c r="J1424" s="23">
        <f t="shared" si="365"/>
        <v>242.12388888888893</v>
      </c>
      <c r="K1424" s="23">
        <f t="shared" si="366"/>
        <v>0.94487899904316386</v>
      </c>
      <c r="L1424" s="47">
        <f t="shared" si="371"/>
        <v>2.0758427159649484</v>
      </c>
      <c r="M1424" s="24"/>
      <c r="N1424" s="32">
        <f t="shared" si="367"/>
        <v>-0.33479210739193971</v>
      </c>
      <c r="O1424" s="32">
        <f t="shared" si="372"/>
        <v>-0.16400000000000001</v>
      </c>
      <c r="P1424" s="32"/>
      <c r="Q1424" s="42"/>
      <c r="R1424" s="32"/>
      <c r="S1424" s="20"/>
    </row>
    <row r="1425" spans="1:19">
      <c r="A1425" s="10">
        <f>Weekly!B1425</f>
        <v>1977.2703619144652</v>
      </c>
      <c r="B1425" s="1">
        <f>Weekly!C1425</f>
        <v>98.35</v>
      </c>
      <c r="C1425" s="6"/>
      <c r="D1425" s="14"/>
      <c r="F1425" s="23">
        <f t="shared" si="368"/>
        <v>1986.6314283260674</v>
      </c>
      <c r="G1425" s="23">
        <f t="shared" si="369"/>
        <v>1986.6445252875178</v>
      </c>
      <c r="H1425" s="23">
        <f t="shared" si="370"/>
        <v>250.19</v>
      </c>
      <c r="I1425" s="23">
        <f t="shared" si="364"/>
        <v>249.67999999999998</v>
      </c>
      <c r="J1425" s="23">
        <f t="shared" si="365"/>
        <v>240.0327777777778</v>
      </c>
      <c r="K1425" s="23">
        <f t="shared" si="366"/>
        <v>4.0191270173749238</v>
      </c>
      <c r="L1425" s="47">
        <f t="shared" si="371"/>
        <v>4.2315979993472919</v>
      </c>
      <c r="M1425" s="24"/>
      <c r="N1425" s="32">
        <f t="shared" si="367"/>
        <v>-0.86215926653881136</v>
      </c>
      <c r="O1425" s="32">
        <f t="shared" si="372"/>
        <v>-0.16400000000000001</v>
      </c>
      <c r="P1425" s="32"/>
      <c r="Q1425" s="42"/>
      <c r="R1425" s="32"/>
      <c r="S1425" s="20"/>
    </row>
    <row r="1426" spans="1:19">
      <c r="A1426" s="10">
        <f>Weekly!B1426</f>
        <v>1977.2895268699751</v>
      </c>
      <c r="B1426" s="1">
        <f>Weekly!C1426</f>
        <v>101.04</v>
      </c>
      <c r="C1426" s="6"/>
      <c r="D1426" s="14"/>
      <c r="F1426" s="23">
        <f t="shared" si="368"/>
        <v>1986.657622248968</v>
      </c>
      <c r="G1426" s="23">
        <f t="shared" si="369"/>
        <v>1986.6707192104184</v>
      </c>
      <c r="H1426" s="23">
        <f t="shared" si="370"/>
        <v>251.7</v>
      </c>
      <c r="I1426" s="23">
        <f t="shared" si="364"/>
        <v>244.18666666666664</v>
      </c>
      <c r="J1426" s="23">
        <f t="shared" si="365"/>
        <v>239.60944444444445</v>
      </c>
      <c r="K1426" s="23">
        <f t="shared" si="366"/>
        <v>1.9102845602913865</v>
      </c>
      <c r="L1426" s="47">
        <f t="shared" si="371"/>
        <v>5.045942818985516</v>
      </c>
      <c r="M1426" s="24"/>
      <c r="N1426" s="32">
        <f t="shared" si="367"/>
        <v>-0.98611252304227226</v>
      </c>
      <c r="O1426" s="32">
        <f t="shared" si="372"/>
        <v>-0.16400000000000001</v>
      </c>
      <c r="P1426" s="32"/>
      <c r="Q1426" s="42"/>
      <c r="R1426" s="32"/>
      <c r="S1426" s="20"/>
    </row>
    <row r="1427" spans="1:19">
      <c r="A1427" s="10">
        <f>Weekly!B1427</f>
        <v>1977.3086918254851</v>
      </c>
      <c r="B1427" s="1">
        <f>Weekly!C1427</f>
        <v>98.44</v>
      </c>
      <c r="C1427" s="6"/>
      <c r="D1427" s="14"/>
      <c r="F1427" s="23">
        <f t="shared" si="368"/>
        <v>1986.6838161718686</v>
      </c>
      <c r="G1427" s="23">
        <f t="shared" si="369"/>
        <v>1986.696913133319</v>
      </c>
      <c r="H1427" s="23">
        <f t="shared" si="370"/>
        <v>230.67</v>
      </c>
      <c r="I1427" s="23">
        <f t="shared" si="364"/>
        <v>238.19333333333336</v>
      </c>
      <c r="J1427" s="23">
        <f t="shared" si="365"/>
        <v>239.42388888888888</v>
      </c>
      <c r="K1427" s="23">
        <f t="shared" si="366"/>
        <v>-0.51396523599472888</v>
      </c>
      <c r="L1427" s="47">
        <f t="shared" si="371"/>
        <v>-3.6562303492411186</v>
      </c>
      <c r="M1427" s="24"/>
      <c r="N1427" s="32">
        <f t="shared" si="367"/>
        <v>-0.6486527705977736</v>
      </c>
      <c r="O1427" s="32">
        <f t="shared" si="372"/>
        <v>-0.16400000000000001</v>
      </c>
      <c r="P1427" s="32"/>
      <c r="Q1427" s="42"/>
      <c r="R1427" s="32"/>
      <c r="S1427" s="20"/>
    </row>
    <row r="1428" spans="1:19">
      <c r="A1428" s="10">
        <f>Weekly!B1428</f>
        <v>1977.327856780995</v>
      </c>
      <c r="B1428" s="1">
        <f>Weekly!C1428</f>
        <v>98.44</v>
      </c>
      <c r="C1428" s="6"/>
      <c r="D1428" s="14"/>
      <c r="F1428" s="23">
        <f t="shared" si="368"/>
        <v>1986.7100100947691</v>
      </c>
      <c r="G1428" s="23">
        <f t="shared" si="369"/>
        <v>1986.7231070562195</v>
      </c>
      <c r="H1428" s="23">
        <f t="shared" si="370"/>
        <v>232.21</v>
      </c>
      <c r="I1428" s="23">
        <f t="shared" si="364"/>
        <v>231.95000000000002</v>
      </c>
      <c r="J1428" s="23">
        <f t="shared" si="365"/>
        <v>240.32222222222219</v>
      </c>
      <c r="K1428" s="23">
        <f t="shared" si="366"/>
        <v>-3.4837486707660847</v>
      </c>
      <c r="L1428" s="47">
        <f t="shared" si="371"/>
        <v>-3.3755605899486674</v>
      </c>
      <c r="M1428" s="24"/>
      <c r="N1428" s="32">
        <f t="shared" si="367"/>
        <v>-7.6811778202660018E-3</v>
      </c>
      <c r="O1428" s="32">
        <f t="shared" si="372"/>
        <v>-0.16400000000000001</v>
      </c>
      <c r="P1428" s="32"/>
      <c r="Q1428" s="42"/>
      <c r="R1428" s="32"/>
      <c r="S1428" s="20"/>
    </row>
    <row r="1429" spans="1:19">
      <c r="A1429" s="10">
        <f>Weekly!B1429</f>
        <v>1977.347021736505</v>
      </c>
      <c r="B1429" s="1">
        <f>Weekly!C1429</f>
        <v>99.49</v>
      </c>
      <c r="C1429" s="6"/>
      <c r="D1429" s="14"/>
      <c r="F1429" s="23">
        <f t="shared" si="368"/>
        <v>1986.7362040176697</v>
      </c>
      <c r="G1429" s="23">
        <f t="shared" si="369"/>
        <v>1986.7493009791201</v>
      </c>
      <c r="H1429" s="23">
        <f t="shared" si="370"/>
        <v>232.97</v>
      </c>
      <c r="I1429" s="23">
        <f t="shared" si="364"/>
        <v>233.55333333333331</v>
      </c>
      <c r="J1429" s="23">
        <f t="shared" si="365"/>
        <v>240.16888888888889</v>
      </c>
      <c r="K1429" s="23">
        <f t="shared" si="366"/>
        <v>-2.7545430993004993</v>
      </c>
      <c r="L1429" s="47">
        <f t="shared" si="371"/>
        <v>-2.9974277360376056</v>
      </c>
      <c r="M1429" s="24"/>
      <c r="N1429" s="32">
        <f t="shared" si="367"/>
        <v>0.63688452342605617</v>
      </c>
      <c r="O1429" s="32">
        <f t="shared" si="372"/>
        <v>-0.16400000000000001</v>
      </c>
      <c r="P1429" s="32"/>
      <c r="Q1429" s="42"/>
      <c r="R1429" s="32"/>
      <c r="S1429" s="20"/>
    </row>
    <row r="1430" spans="1:19">
      <c r="A1430" s="10">
        <f>Weekly!B1430</f>
        <v>1977.3661866920149</v>
      </c>
      <c r="B1430" s="1">
        <f>Weekly!C1430</f>
        <v>99.03</v>
      </c>
      <c r="C1430" s="6"/>
      <c r="D1430" s="14"/>
      <c r="F1430" s="23">
        <f t="shared" si="368"/>
        <v>1986.7623979405703</v>
      </c>
      <c r="G1430" s="23">
        <f t="shared" si="369"/>
        <v>1986.7754949020207</v>
      </c>
      <c r="H1430" s="23">
        <f t="shared" si="370"/>
        <v>235.48</v>
      </c>
      <c r="I1430" s="23">
        <f t="shared" si="364"/>
        <v>235.66666666666666</v>
      </c>
      <c r="J1430" s="23">
        <f t="shared" si="365"/>
        <v>239.61222222222219</v>
      </c>
      <c r="K1430" s="23">
        <f t="shared" si="366"/>
        <v>-1.6466420280916716</v>
      </c>
      <c r="L1430" s="47">
        <f t="shared" si="371"/>
        <v>-1.7245456779704127</v>
      </c>
      <c r="M1430" s="24"/>
      <c r="N1430" s="32">
        <f t="shared" si="367"/>
        <v>0.98344487798054048</v>
      </c>
      <c r="O1430" s="32">
        <f t="shared" si="372"/>
        <v>-0.16400000000000001</v>
      </c>
      <c r="P1430" s="32"/>
      <c r="Q1430" s="42"/>
      <c r="R1430" s="32"/>
      <c r="S1430" s="20"/>
    </row>
    <row r="1431" spans="1:19">
      <c r="A1431" s="10">
        <f>Weekly!B1431</f>
        <v>1977.3853516475249</v>
      </c>
      <c r="B1431" s="1">
        <f>Weekly!C1431</f>
        <v>99.45</v>
      </c>
      <c r="C1431" s="6"/>
      <c r="D1431" s="14"/>
      <c r="F1431" s="23">
        <f t="shared" si="368"/>
        <v>1986.7885918634709</v>
      </c>
      <c r="G1431" s="23">
        <f t="shared" si="369"/>
        <v>1986.8016888249213</v>
      </c>
      <c r="H1431" s="23">
        <f t="shared" si="370"/>
        <v>238.55</v>
      </c>
      <c r="I1431" s="23">
        <f t="shared" si="364"/>
        <v>239.33666666666667</v>
      </c>
      <c r="J1431" s="23">
        <f t="shared" si="365"/>
        <v>239.3366666666667</v>
      </c>
      <c r="K1431" s="23">
        <f t="shared" si="366"/>
        <v>-1.1102230246251565E-14</v>
      </c>
      <c r="L1431" s="47">
        <f t="shared" si="371"/>
        <v>-0.32868622999681074</v>
      </c>
      <c r="M1431" s="24"/>
      <c r="N1431" s="32">
        <f t="shared" si="367"/>
        <v>0.86984044435899743</v>
      </c>
      <c r="O1431" s="32">
        <f t="shared" si="372"/>
        <v>-0.16400000000000001</v>
      </c>
      <c r="P1431" s="32"/>
      <c r="Q1431" s="42"/>
      <c r="R1431" s="32"/>
      <c r="S1431" s="20"/>
    </row>
    <row r="1432" spans="1:19">
      <c r="A1432" s="10">
        <f>Weekly!B1432</f>
        <v>1977.4045166030348</v>
      </c>
      <c r="B1432" s="1">
        <f>Weekly!C1432</f>
        <v>96.27</v>
      </c>
      <c r="C1432" s="6"/>
      <c r="D1432" s="14"/>
      <c r="F1432" s="23">
        <f t="shared" si="368"/>
        <v>1986.8147857863714</v>
      </c>
      <c r="G1432" s="23">
        <f t="shared" si="369"/>
        <v>1986.8278827478218</v>
      </c>
      <c r="H1432" s="23">
        <f t="shared" si="370"/>
        <v>243.98</v>
      </c>
      <c r="I1432" s="23">
        <f t="shared" si="364"/>
        <v>242.76666666666665</v>
      </c>
      <c r="J1432" s="23">
        <f t="shared" si="365"/>
        <v>241.61444444444447</v>
      </c>
      <c r="K1432" s="23">
        <f t="shared" si="366"/>
        <v>0.47688466013342534</v>
      </c>
      <c r="L1432" s="47">
        <f t="shared" si="371"/>
        <v>0.97906214216403331</v>
      </c>
      <c r="M1432" s="24"/>
      <c r="N1432" s="32">
        <f t="shared" si="367"/>
        <v>0.34922799962517936</v>
      </c>
      <c r="O1432" s="32">
        <f t="shared" si="372"/>
        <v>-0.16400000000000001</v>
      </c>
      <c r="P1432" s="32"/>
      <c r="Q1432" s="42"/>
      <c r="R1432" s="32"/>
      <c r="S1432" s="20"/>
    </row>
    <row r="1433" spans="1:19">
      <c r="A1433" s="10">
        <f>Weekly!B1433</f>
        <v>1977.4236815585448</v>
      </c>
      <c r="B1433" s="1">
        <f>Weekly!C1433</f>
        <v>97.69</v>
      </c>
      <c r="C1433" s="6"/>
      <c r="D1433" s="14"/>
      <c r="F1433" s="23">
        <f t="shared" si="368"/>
        <v>1986.840979709272</v>
      </c>
      <c r="G1433" s="23">
        <f t="shared" si="369"/>
        <v>1986.8540766707224</v>
      </c>
      <c r="H1433" s="23">
        <f t="shared" si="370"/>
        <v>245.77</v>
      </c>
      <c r="I1433" s="23">
        <f t="shared" si="364"/>
        <v>244.97666666666669</v>
      </c>
      <c r="J1433" s="23">
        <f t="shared" si="365"/>
        <v>243.42888888888891</v>
      </c>
      <c r="K1433" s="23">
        <f t="shared" si="366"/>
        <v>0.63582337529555222</v>
      </c>
      <c r="L1433" s="47">
        <f t="shared" si="371"/>
        <v>0.96172279378874403</v>
      </c>
      <c r="M1433" s="24"/>
      <c r="N1433" s="32">
        <f t="shared" si="367"/>
        <v>-0.33479210736888726</v>
      </c>
      <c r="O1433" s="32">
        <f t="shared" si="372"/>
        <v>-0.16400000000000001</v>
      </c>
      <c r="P1433" s="32"/>
      <c r="Q1433" s="42"/>
      <c r="R1433" s="32"/>
      <c r="S1433" s="20"/>
    </row>
    <row r="1434" spans="1:19">
      <c r="A1434" s="10">
        <f>Weekly!B1434</f>
        <v>1977.4428465140547</v>
      </c>
      <c r="B1434" s="1">
        <f>Weekly!C1434</f>
        <v>98.46</v>
      </c>
      <c r="C1434" s="6"/>
      <c r="D1434" s="14"/>
      <c r="F1434" s="23">
        <f t="shared" si="368"/>
        <v>1986.8671736321726</v>
      </c>
      <c r="G1434" s="23">
        <f t="shared" si="369"/>
        <v>1986.880270593623</v>
      </c>
      <c r="H1434" s="23">
        <f t="shared" si="370"/>
        <v>245.18</v>
      </c>
      <c r="I1434" s="23">
        <f t="shared" si="364"/>
        <v>246.72333333333336</v>
      </c>
      <c r="J1434" s="23">
        <f t="shared" si="365"/>
        <v>244.97888888888889</v>
      </c>
      <c r="K1434" s="23">
        <f t="shared" si="366"/>
        <v>0.71207949891374245</v>
      </c>
      <c r="L1434" s="47">
        <f t="shared" si="371"/>
        <v>8.2093241594516364E-2</v>
      </c>
      <c r="M1434" s="24"/>
      <c r="N1434" s="32">
        <f t="shared" si="367"/>
        <v>-0.8621592665264457</v>
      </c>
      <c r="O1434" s="32">
        <f t="shared" si="372"/>
        <v>-0.16400000000000001</v>
      </c>
      <c r="P1434" s="32"/>
      <c r="Q1434" s="42"/>
      <c r="R1434" s="32"/>
      <c r="S1434" s="20"/>
    </row>
    <row r="1435" spans="1:19">
      <c r="A1435" s="10">
        <f>Weekly!B1435</f>
        <v>1977.4620114695647</v>
      </c>
      <c r="B1435" s="1">
        <f>Weekly!C1435</f>
        <v>99.97</v>
      </c>
      <c r="C1435" s="6"/>
      <c r="D1435" s="14"/>
      <c r="F1435" s="23">
        <f t="shared" si="368"/>
        <v>1986.8933675550732</v>
      </c>
      <c r="G1435" s="23">
        <f t="shared" si="369"/>
        <v>1986.9064645165236</v>
      </c>
      <c r="H1435" s="23">
        <f t="shared" si="370"/>
        <v>249.22</v>
      </c>
      <c r="I1435" s="23">
        <f t="shared" si="364"/>
        <v>248.52333333333331</v>
      </c>
      <c r="J1435" s="23">
        <f t="shared" si="365"/>
        <v>246.19777777777779</v>
      </c>
      <c r="K1435" s="23">
        <f t="shared" si="366"/>
        <v>0.9445883616604478</v>
      </c>
      <c r="L1435" s="47">
        <f t="shared" si="371"/>
        <v>1.2275586926499882</v>
      </c>
      <c r="M1435" s="24"/>
      <c r="N1435" s="32">
        <f t="shared" si="367"/>
        <v>-0.98611252304633534</v>
      </c>
      <c r="O1435" s="32">
        <f t="shared" si="372"/>
        <v>-0.16400000000000001</v>
      </c>
      <c r="P1435" s="32"/>
      <c r="Q1435" s="42"/>
      <c r="R1435" s="32"/>
      <c r="S1435" s="20"/>
    </row>
    <row r="1436" spans="1:19">
      <c r="A1436" s="10">
        <f>Weekly!B1436</f>
        <v>1977.4811764250746</v>
      </c>
      <c r="B1436" s="1">
        <f>Weekly!C1436</f>
        <v>101.19</v>
      </c>
      <c r="C1436" s="6"/>
      <c r="D1436" s="14"/>
      <c r="F1436" s="23">
        <f t="shared" si="368"/>
        <v>1986.9195614779737</v>
      </c>
      <c r="G1436" s="23">
        <f t="shared" si="369"/>
        <v>1986.9326584394241</v>
      </c>
      <c r="H1436" s="23">
        <f t="shared" si="370"/>
        <v>251.17</v>
      </c>
      <c r="I1436" s="23">
        <f t="shared" si="364"/>
        <v>249.64333333333332</v>
      </c>
      <c r="J1436" s="23">
        <f t="shared" si="365"/>
        <v>248.85944444444445</v>
      </c>
      <c r="K1436" s="23">
        <f t="shared" si="366"/>
        <v>0.31499262189498278</v>
      </c>
      <c r="L1436" s="47">
        <f t="shared" si="371"/>
        <v>0.9284580541894405</v>
      </c>
      <c r="M1436" s="24"/>
      <c r="N1436" s="32">
        <f t="shared" si="367"/>
        <v>-0.64865277061634963</v>
      </c>
      <c r="O1436" s="32">
        <f t="shared" si="372"/>
        <v>-0.16400000000000001</v>
      </c>
      <c r="P1436" s="32"/>
      <c r="Q1436" s="42"/>
      <c r="R1436" s="32"/>
      <c r="S1436" s="20"/>
    </row>
    <row r="1437" spans="1:19">
      <c r="A1437" s="10">
        <f>Weekly!B1437</f>
        <v>1977.5003413805846</v>
      </c>
      <c r="B1437" s="1">
        <f>Weekly!C1437</f>
        <v>100.1</v>
      </c>
      <c r="C1437" s="6"/>
      <c r="D1437" s="14"/>
      <c r="F1437" s="23">
        <f t="shared" si="368"/>
        <v>1986.9457554008743</v>
      </c>
      <c r="G1437" s="23">
        <f t="shared" si="369"/>
        <v>1986.9588523623247</v>
      </c>
      <c r="H1437" s="23">
        <f t="shared" si="370"/>
        <v>248.54</v>
      </c>
      <c r="I1437" s="23">
        <f t="shared" si="364"/>
        <v>248.87666666666667</v>
      </c>
      <c r="J1437" s="23">
        <f t="shared" si="365"/>
        <v>251.76166666666666</v>
      </c>
      <c r="K1437" s="23">
        <f t="shared" si="366"/>
        <v>-1.1459250481606231</v>
      </c>
      <c r="L1437" s="47">
        <f t="shared" si="371"/>
        <v>-1.2796494038674111</v>
      </c>
      <c r="M1437" s="24"/>
      <c r="N1437" s="32">
        <f t="shared" si="367"/>
        <v>-7.681177844729512E-3</v>
      </c>
      <c r="O1437" s="32">
        <f t="shared" si="372"/>
        <v>-0.16400000000000001</v>
      </c>
      <c r="P1437" s="32"/>
      <c r="Q1437" s="42"/>
      <c r="R1437" s="32"/>
      <c r="S1437" s="20"/>
    </row>
    <row r="1438" spans="1:19">
      <c r="A1438" s="10">
        <f>Weekly!B1438</f>
        <v>1977.5195063360945</v>
      </c>
      <c r="B1438" s="1">
        <f>Weekly!C1438</f>
        <v>99.79</v>
      </c>
      <c r="C1438" s="6"/>
      <c r="D1438" s="14"/>
      <c r="F1438" s="23">
        <f t="shared" si="368"/>
        <v>1986.9719493237749</v>
      </c>
      <c r="G1438" s="23">
        <f t="shared" si="369"/>
        <v>1986.9850462852253</v>
      </c>
      <c r="H1438" s="23">
        <f t="shared" si="370"/>
        <v>246.92</v>
      </c>
      <c r="I1438" s="23">
        <f t="shared" si="364"/>
        <v>247.30333333333331</v>
      </c>
      <c r="J1438" s="23">
        <f t="shared" si="365"/>
        <v>255.23833333333334</v>
      </c>
      <c r="K1438" s="23">
        <f t="shared" si="366"/>
        <v>-3.1088590402434391</v>
      </c>
      <c r="L1438" s="47">
        <f t="shared" si="371"/>
        <v>-3.2590454673083413</v>
      </c>
      <c r="M1438" s="24"/>
      <c r="N1438" s="32">
        <f t="shared" si="367"/>
        <v>0.63688452340723911</v>
      </c>
      <c r="O1438" s="32">
        <f t="shared" si="372"/>
        <v>-0.16400000000000001</v>
      </c>
      <c r="P1438" s="32"/>
      <c r="Q1438" s="42"/>
      <c r="R1438" s="32"/>
      <c r="S1438" s="20"/>
    </row>
    <row r="1439" spans="1:19">
      <c r="A1439" s="10">
        <f>Weekly!B1439</f>
        <v>1977.5386712916045</v>
      </c>
      <c r="B1439" s="1">
        <f>Weekly!C1439</f>
        <v>100.18</v>
      </c>
      <c r="C1439" s="6"/>
      <c r="D1439" s="14"/>
      <c r="F1439" s="23">
        <f t="shared" si="368"/>
        <v>1986.9981432466755</v>
      </c>
      <c r="G1439" s="23">
        <f t="shared" si="369"/>
        <v>1987.0112402081259</v>
      </c>
      <c r="H1439" s="23">
        <f t="shared" si="370"/>
        <v>246.45</v>
      </c>
      <c r="I1439" s="23">
        <f t="shared" ref="I1439:I1502" si="373">AVERAGE(H1438:H1440)</f>
        <v>251.95833333333334</v>
      </c>
      <c r="J1439" s="23">
        <f t="shared" ref="J1439:J1502" si="374">AVERAGE(H1435:H1443)</f>
        <v>259.07388888888886</v>
      </c>
      <c r="K1439" s="23">
        <f t="shared" ref="K1439:K1502" si="375">100*((I1439/J1439)-1)</f>
        <v>-2.7465352012402966</v>
      </c>
      <c r="L1439" s="47">
        <f t="shared" si="371"/>
        <v>-4.8726982649737405</v>
      </c>
      <c r="M1439" s="24"/>
      <c r="N1439" s="32">
        <f t="shared" si="367"/>
        <v>0.98344487797610736</v>
      </c>
      <c r="O1439" s="32">
        <f t="shared" si="372"/>
        <v>-0.16400000000000001</v>
      </c>
      <c r="P1439" s="32"/>
      <c r="Q1439" s="42"/>
      <c r="R1439" s="32"/>
      <c r="S1439" s="20"/>
    </row>
    <row r="1440" spans="1:19">
      <c r="A1440" s="10">
        <f>Weekly!B1440</f>
        <v>1977.5578362471144</v>
      </c>
      <c r="B1440" s="1">
        <f>Weekly!C1440</f>
        <v>101.67</v>
      </c>
      <c r="C1440" s="6"/>
      <c r="D1440" s="14"/>
      <c r="F1440" s="23">
        <f t="shared" si="368"/>
        <v>1987.024337169576</v>
      </c>
      <c r="G1440" s="23">
        <f t="shared" si="369"/>
        <v>1987.0374341310264</v>
      </c>
      <c r="H1440" s="23">
        <f t="shared" si="370"/>
        <v>262.505</v>
      </c>
      <c r="I1440" s="23">
        <f t="shared" si="373"/>
        <v>259.685</v>
      </c>
      <c r="J1440" s="23">
        <f t="shared" si="374"/>
        <v>263.10277777777776</v>
      </c>
      <c r="K1440" s="23">
        <f t="shared" si="375"/>
        <v>-1.2990276296757641</v>
      </c>
      <c r="L1440" s="47">
        <f t="shared" si="371"/>
        <v>-0.22720314199140557</v>
      </c>
      <c r="M1440" s="24"/>
      <c r="N1440" s="32">
        <f t="shared" si="367"/>
        <v>0.86984044437103847</v>
      </c>
      <c r="O1440" s="32">
        <f t="shared" si="372"/>
        <v>-0.16400000000000001</v>
      </c>
      <c r="P1440" s="32"/>
      <c r="Q1440" s="42"/>
      <c r="R1440" s="32"/>
      <c r="S1440" s="20"/>
    </row>
    <row r="1441" spans="1:19">
      <c r="A1441" s="10">
        <f>Weekly!B1441</f>
        <v>1977.5770012026244</v>
      </c>
      <c r="B1441" s="1">
        <f>Weekly!C1441</f>
        <v>98.85</v>
      </c>
      <c r="C1441" s="6"/>
      <c r="D1441" s="14"/>
      <c r="F1441" s="23">
        <f t="shared" si="368"/>
        <v>1987.0505310924766</v>
      </c>
      <c r="G1441" s="23">
        <f t="shared" si="369"/>
        <v>1987.063628053927</v>
      </c>
      <c r="H1441" s="23">
        <f t="shared" si="370"/>
        <v>270.10000000000002</v>
      </c>
      <c r="I1441" s="23">
        <f t="shared" si="373"/>
        <v>269.88833333333332</v>
      </c>
      <c r="J1441" s="23">
        <f t="shared" si="374"/>
        <v>267.13166666666666</v>
      </c>
      <c r="K1441" s="23">
        <f t="shared" si="375"/>
        <v>1.0319505362524017</v>
      </c>
      <c r="L1441" s="47">
        <f t="shared" si="371"/>
        <v>1.1111873670287542</v>
      </c>
      <c r="M1441" s="24"/>
      <c r="N1441" s="32">
        <f t="shared" si="367"/>
        <v>0.3492279996481033</v>
      </c>
      <c r="O1441" s="32">
        <f t="shared" si="372"/>
        <v>-0.16400000000000001</v>
      </c>
      <c r="P1441" s="32"/>
      <c r="Q1441" s="42"/>
      <c r="R1441" s="32"/>
      <c r="S1441" s="20"/>
    </row>
    <row r="1442" spans="1:19">
      <c r="A1442" s="10">
        <f>Weekly!B1442</f>
        <v>1977.5961661581343</v>
      </c>
      <c r="B1442" s="1">
        <f>Weekly!C1442</f>
        <v>98.76</v>
      </c>
      <c r="C1442" s="6"/>
      <c r="D1442" s="14"/>
      <c r="F1442" s="23">
        <f t="shared" si="368"/>
        <v>1987.0767250153772</v>
      </c>
      <c r="G1442" s="23">
        <f t="shared" si="369"/>
        <v>1987.0898219768276</v>
      </c>
      <c r="H1442" s="23">
        <f t="shared" si="370"/>
        <v>277.06</v>
      </c>
      <c r="I1442" s="23">
        <f t="shared" si="373"/>
        <v>275.62000000000006</v>
      </c>
      <c r="J1442" s="23">
        <f t="shared" si="374"/>
        <v>271.72611111111109</v>
      </c>
      <c r="K1442" s="23">
        <f t="shared" si="375"/>
        <v>1.4330197686805102</v>
      </c>
      <c r="L1442" s="47">
        <f t="shared" si="371"/>
        <v>1.9629651589529562</v>
      </c>
      <c r="M1442" s="24"/>
      <c r="N1442" s="32">
        <f t="shared" si="367"/>
        <v>-0.33479210734588838</v>
      </c>
      <c r="O1442" s="32">
        <f t="shared" si="372"/>
        <v>-0.16400000000000001</v>
      </c>
      <c r="P1442" s="32"/>
      <c r="Q1442" s="42"/>
      <c r="R1442" s="32"/>
      <c r="S1442" s="20"/>
    </row>
    <row r="1443" spans="1:19">
      <c r="A1443" s="10">
        <f>Weekly!B1443</f>
        <v>1977.6153311136443</v>
      </c>
      <c r="B1443" s="1">
        <f>Weekly!C1443</f>
        <v>97.88</v>
      </c>
      <c r="C1443" s="6"/>
      <c r="D1443" s="14"/>
      <c r="F1443" s="23">
        <f t="shared" si="368"/>
        <v>1987.1029189382778</v>
      </c>
      <c r="G1443" s="23">
        <f t="shared" si="369"/>
        <v>1987.1160158997282</v>
      </c>
      <c r="H1443" s="23">
        <f t="shared" si="370"/>
        <v>279.7</v>
      </c>
      <c r="I1443" s="23">
        <f t="shared" si="373"/>
        <v>280.74666666666667</v>
      </c>
      <c r="J1443" s="23">
        <f t="shared" si="374"/>
        <v>277.42055555555561</v>
      </c>
      <c r="K1443" s="23">
        <f t="shared" si="375"/>
        <v>1.198941839205192</v>
      </c>
      <c r="L1443" s="47">
        <f t="shared" si="371"/>
        <v>0.8216566504524625</v>
      </c>
      <c r="M1443" s="24"/>
      <c r="N1443" s="32">
        <f t="shared" si="367"/>
        <v>-0.86215926651408004</v>
      </c>
      <c r="O1443" s="32">
        <f t="shared" si="372"/>
        <v>-0.16400000000000001</v>
      </c>
      <c r="P1443" s="32"/>
      <c r="Q1443" s="42"/>
      <c r="R1443" s="32"/>
      <c r="S1443" s="20"/>
    </row>
    <row r="1444" spans="1:19">
      <c r="A1444" s="10">
        <f>Weekly!B1444</f>
        <v>1977.6344960691542</v>
      </c>
      <c r="B1444" s="1">
        <f>Weekly!C1444</f>
        <v>97.51</v>
      </c>
      <c r="C1444" s="6"/>
      <c r="D1444" s="14"/>
      <c r="F1444" s="23">
        <f t="shared" si="368"/>
        <v>1987.1291128611783</v>
      </c>
      <c r="G1444" s="23">
        <f t="shared" si="369"/>
        <v>1987.1422098226287</v>
      </c>
      <c r="H1444" s="23">
        <f t="shared" si="370"/>
        <v>285.48</v>
      </c>
      <c r="I1444" s="23">
        <f t="shared" si="373"/>
        <v>284.20333333333338</v>
      </c>
      <c r="J1444" s="23">
        <f t="shared" si="374"/>
        <v>283.17833333333334</v>
      </c>
      <c r="K1444" s="23">
        <f t="shared" si="375"/>
        <v>0.36196272078254932</v>
      </c>
      <c r="L1444" s="47">
        <f t="shared" si="371"/>
        <v>0.81279758926942058</v>
      </c>
      <c r="M1444" s="24"/>
      <c r="N1444" s="32">
        <f t="shared" si="367"/>
        <v>-0.98611252305038888</v>
      </c>
      <c r="O1444" s="32">
        <f t="shared" si="372"/>
        <v>-0.16400000000000001</v>
      </c>
      <c r="P1444" s="32"/>
      <c r="Q1444" s="42"/>
      <c r="R1444" s="32"/>
      <c r="S1444" s="20"/>
    </row>
    <row r="1445" spans="1:19">
      <c r="A1445" s="10">
        <f>Weekly!B1445</f>
        <v>1977.6536610246642</v>
      </c>
      <c r="B1445" s="1">
        <f>Weekly!C1445</f>
        <v>96.06</v>
      </c>
      <c r="C1445" s="6"/>
      <c r="D1445" s="14"/>
      <c r="F1445" s="23">
        <f t="shared" si="368"/>
        <v>1987.1553067840789</v>
      </c>
      <c r="G1445" s="23">
        <f t="shared" si="369"/>
        <v>1987.1684037455293</v>
      </c>
      <c r="H1445" s="23">
        <f t="shared" si="370"/>
        <v>287.43</v>
      </c>
      <c r="I1445" s="23">
        <f t="shared" si="373"/>
        <v>287.60000000000002</v>
      </c>
      <c r="J1445" s="23">
        <f t="shared" si="374"/>
        <v>286.51</v>
      </c>
      <c r="K1445" s="23">
        <f t="shared" si="375"/>
        <v>0.38044047328191777</v>
      </c>
      <c r="L1445" s="47">
        <f t="shared" si="371"/>
        <v>0.32110572056822662</v>
      </c>
      <c r="M1445" s="24"/>
      <c r="N1445" s="32">
        <f t="shared" si="367"/>
        <v>-0.64865277063492577</v>
      </c>
      <c r="O1445" s="32">
        <f t="shared" si="372"/>
        <v>-0.16400000000000001</v>
      </c>
      <c r="P1445" s="32"/>
      <c r="Q1445" s="42"/>
      <c r="R1445" s="32"/>
      <c r="S1445" s="20"/>
    </row>
    <row r="1446" spans="1:19">
      <c r="A1446" s="10">
        <f>Weekly!B1446</f>
        <v>1977.6728259801741</v>
      </c>
      <c r="B1446" s="1">
        <f>Weekly!C1446</f>
        <v>97.45</v>
      </c>
      <c r="C1446" s="6"/>
      <c r="D1446" s="14"/>
      <c r="F1446" s="23">
        <f t="shared" si="368"/>
        <v>1987.1815007069795</v>
      </c>
      <c r="G1446" s="23">
        <f t="shared" si="369"/>
        <v>1987.1945976684299</v>
      </c>
      <c r="H1446" s="23">
        <f t="shared" si="370"/>
        <v>289.89</v>
      </c>
      <c r="I1446" s="23">
        <f t="shared" si="373"/>
        <v>291.83</v>
      </c>
      <c r="J1446" s="23">
        <f t="shared" si="374"/>
        <v>288.37777777777774</v>
      </c>
      <c r="K1446" s="23">
        <f t="shared" si="375"/>
        <v>1.1971179779610264</v>
      </c>
      <c r="L1446" s="47">
        <f t="shared" si="371"/>
        <v>0.52438930415350526</v>
      </c>
      <c r="M1446" s="24"/>
      <c r="N1446" s="32">
        <f t="shared" si="367"/>
        <v>-7.6811778691361797E-3</v>
      </c>
      <c r="O1446" s="32">
        <f t="shared" si="372"/>
        <v>-0.16400000000000001</v>
      </c>
      <c r="P1446" s="32"/>
      <c r="Q1446" s="42"/>
      <c r="R1446" s="32"/>
      <c r="S1446" s="20"/>
    </row>
    <row r="1447" spans="1:19">
      <c r="A1447" s="10">
        <f>Weekly!B1447</f>
        <v>1977.6919909356841</v>
      </c>
      <c r="B1447" s="1">
        <f>Weekly!C1447</f>
        <v>96.37</v>
      </c>
      <c r="C1447" s="6"/>
      <c r="D1447" s="14"/>
      <c r="F1447" s="23">
        <f t="shared" si="368"/>
        <v>1987.2076946298801</v>
      </c>
      <c r="G1447" s="23">
        <f t="shared" si="369"/>
        <v>1987.2207915913305</v>
      </c>
      <c r="H1447" s="23">
        <f t="shared" si="370"/>
        <v>298.17</v>
      </c>
      <c r="I1447" s="23">
        <f t="shared" si="373"/>
        <v>295.44333333333333</v>
      </c>
      <c r="J1447" s="23">
        <f t="shared" si="374"/>
        <v>289.23500000000001</v>
      </c>
      <c r="K1447" s="23">
        <f t="shared" si="375"/>
        <v>2.1464668291642841</v>
      </c>
      <c r="L1447" s="47">
        <f t="shared" si="371"/>
        <v>3.0891835358791253</v>
      </c>
      <c r="M1447" s="24"/>
      <c r="N1447" s="32">
        <f t="shared" si="367"/>
        <v>0.63688452338842205</v>
      </c>
      <c r="O1447" s="32">
        <f t="shared" si="372"/>
        <v>-0.16400000000000001</v>
      </c>
      <c r="P1447" s="32"/>
      <c r="Q1447" s="42"/>
      <c r="R1447" s="32"/>
      <c r="S1447" s="20"/>
    </row>
    <row r="1448" spans="1:19">
      <c r="A1448" s="10">
        <f>Weekly!B1448</f>
        <v>1977.711155891194</v>
      </c>
      <c r="B1448" s="1">
        <f>Weekly!C1448</f>
        <v>96.48</v>
      </c>
      <c r="C1448" s="6"/>
      <c r="D1448" s="14"/>
      <c r="F1448" s="23">
        <f t="shared" si="368"/>
        <v>1987.2338885527806</v>
      </c>
      <c r="G1448" s="23">
        <f t="shared" si="369"/>
        <v>1987.246985514231</v>
      </c>
      <c r="H1448" s="23">
        <f t="shared" si="370"/>
        <v>298.27</v>
      </c>
      <c r="I1448" s="23">
        <f t="shared" si="373"/>
        <v>296.31</v>
      </c>
      <c r="J1448" s="23">
        <f t="shared" si="374"/>
        <v>290.75388888888887</v>
      </c>
      <c r="K1448" s="23">
        <f t="shared" si="375"/>
        <v>1.9109326903050894</v>
      </c>
      <c r="L1448" s="47">
        <f t="shared" si="371"/>
        <v>2.5850423324805138</v>
      </c>
      <c r="M1448" s="24"/>
      <c r="N1448" s="32">
        <f t="shared" si="367"/>
        <v>0.98344487797168456</v>
      </c>
      <c r="O1448" s="32">
        <f t="shared" si="372"/>
        <v>-0.16400000000000001</v>
      </c>
      <c r="P1448" s="32"/>
      <c r="Q1448" s="42"/>
      <c r="R1448" s="32"/>
      <c r="S1448" s="20"/>
    </row>
    <row r="1449" spans="1:19">
      <c r="A1449" s="10">
        <f>Weekly!B1449</f>
        <v>1977.730320846704</v>
      </c>
      <c r="B1449" s="1">
        <f>Weekly!C1449</f>
        <v>95.04</v>
      </c>
      <c r="C1449" s="6"/>
      <c r="D1449" s="14"/>
      <c r="F1449" s="23">
        <f t="shared" si="368"/>
        <v>1987.2600824756812</v>
      </c>
      <c r="G1449" s="23">
        <f t="shared" si="369"/>
        <v>1987.2731794371316</v>
      </c>
      <c r="H1449" s="23">
        <f t="shared" si="370"/>
        <v>292.49</v>
      </c>
      <c r="I1449" s="23">
        <f t="shared" si="373"/>
        <v>292.55666666666667</v>
      </c>
      <c r="J1449" s="23">
        <f t="shared" si="374"/>
        <v>290.67777777777775</v>
      </c>
      <c r="K1449" s="23">
        <f t="shared" si="375"/>
        <v>0.6463820190359737</v>
      </c>
      <c r="L1449" s="47">
        <f t="shared" si="371"/>
        <v>0.62344711593593782</v>
      </c>
      <c r="M1449" s="24"/>
      <c r="N1449" s="32">
        <f t="shared" si="367"/>
        <v>0.86984044438307939</v>
      </c>
      <c r="O1449" s="32">
        <f t="shared" si="372"/>
        <v>-0.16400000000000001</v>
      </c>
      <c r="P1449" s="32"/>
      <c r="Q1449" s="42"/>
      <c r="R1449" s="32"/>
      <c r="S1449" s="20"/>
    </row>
    <row r="1450" spans="1:19">
      <c r="A1450" s="10">
        <f>Weekly!B1450</f>
        <v>1977.7494858022139</v>
      </c>
      <c r="B1450" s="1">
        <f>Weekly!C1450</f>
        <v>96.53</v>
      </c>
      <c r="C1450" s="6"/>
      <c r="D1450" s="14"/>
      <c r="F1450" s="23">
        <f t="shared" si="368"/>
        <v>1987.2862763985818</v>
      </c>
      <c r="G1450" s="23">
        <f t="shared" si="369"/>
        <v>1987.2993733600322</v>
      </c>
      <c r="H1450" s="23">
        <f t="shared" si="370"/>
        <v>286.91000000000003</v>
      </c>
      <c r="I1450" s="23">
        <f t="shared" si="373"/>
        <v>288.05833333333334</v>
      </c>
      <c r="J1450" s="23">
        <f t="shared" si="374"/>
        <v>290.97444444444443</v>
      </c>
      <c r="K1450" s="23">
        <f t="shared" si="375"/>
        <v>-1.002188050115127</v>
      </c>
      <c r="L1450" s="47">
        <f t="shared" si="371"/>
        <v>-1.396838974022141</v>
      </c>
      <c r="M1450" s="24"/>
      <c r="N1450" s="32">
        <f t="shared" si="367"/>
        <v>0.3492279996709739</v>
      </c>
      <c r="O1450" s="32">
        <f t="shared" si="372"/>
        <v>-0.16400000000000001</v>
      </c>
      <c r="P1450" s="32"/>
      <c r="Q1450" s="42"/>
      <c r="R1450" s="32"/>
      <c r="S1450" s="20"/>
    </row>
    <row r="1451" spans="1:19">
      <c r="A1451" s="10">
        <f>Weekly!B1451</f>
        <v>1977.7686507577239</v>
      </c>
      <c r="B1451" s="1">
        <f>Weekly!C1451</f>
        <v>95.97</v>
      </c>
      <c r="C1451" s="6"/>
      <c r="D1451" s="14"/>
      <c r="F1451" s="23">
        <f t="shared" si="368"/>
        <v>1987.3124703214824</v>
      </c>
      <c r="G1451" s="23">
        <f t="shared" si="369"/>
        <v>1987.3255672829328</v>
      </c>
      <c r="H1451" s="23">
        <f t="shared" si="370"/>
        <v>284.77499999999998</v>
      </c>
      <c r="I1451" s="23">
        <f t="shared" si="373"/>
        <v>288.35166666666663</v>
      </c>
      <c r="J1451" s="23">
        <f t="shared" si="374"/>
        <v>291.37</v>
      </c>
      <c r="K1451" s="23">
        <f t="shared" si="375"/>
        <v>-1.0359108121403615</v>
      </c>
      <c r="L1451" s="47">
        <f t="shared" si="371"/>
        <v>-2.2634451041630976</v>
      </c>
      <c r="M1451" s="24"/>
      <c r="N1451" s="32">
        <f t="shared" si="367"/>
        <v>-0.3347921073228895</v>
      </c>
      <c r="O1451" s="32">
        <f t="shared" si="372"/>
        <v>-0.16400000000000001</v>
      </c>
      <c r="P1451" s="32"/>
      <c r="Q1451" s="42"/>
      <c r="R1451" s="32"/>
      <c r="S1451" s="20"/>
    </row>
    <row r="1452" spans="1:19">
      <c r="A1452" s="10">
        <f>Weekly!B1452</f>
        <v>1977.7878157132338</v>
      </c>
      <c r="B1452" s="1">
        <f>Weekly!C1452</f>
        <v>93.56</v>
      </c>
      <c r="C1452" s="6"/>
      <c r="D1452" s="14"/>
      <c r="F1452" s="23">
        <f t="shared" si="368"/>
        <v>1987.3386642443829</v>
      </c>
      <c r="G1452" s="23">
        <f t="shared" si="369"/>
        <v>1987.3517612058333</v>
      </c>
      <c r="H1452" s="23">
        <f t="shared" si="370"/>
        <v>293.37</v>
      </c>
      <c r="I1452" s="23">
        <f t="shared" si="373"/>
        <v>287.6466666666667</v>
      </c>
      <c r="J1452" s="23">
        <f t="shared" si="374"/>
        <v>292.05055555555555</v>
      </c>
      <c r="K1452" s="23">
        <f t="shared" si="375"/>
        <v>-1.5079200518935854</v>
      </c>
      <c r="L1452" s="47">
        <f t="shared" si="371"/>
        <v>0.45178631553517423</v>
      </c>
      <c r="M1452" s="24"/>
      <c r="N1452" s="32">
        <f t="shared" si="367"/>
        <v>-0.86215926650168551</v>
      </c>
      <c r="O1452" s="32">
        <f t="shared" si="372"/>
        <v>-0.16400000000000001</v>
      </c>
      <c r="P1452" s="32"/>
      <c r="Q1452" s="42"/>
      <c r="R1452" s="32"/>
      <c r="S1452" s="20"/>
    </row>
    <row r="1453" spans="1:19">
      <c r="A1453" s="10">
        <f>Weekly!B1453</f>
        <v>1977.8069806687438</v>
      </c>
      <c r="B1453" s="1">
        <f>Weekly!C1453</f>
        <v>92.32</v>
      </c>
      <c r="C1453" s="6"/>
      <c r="D1453" s="14"/>
      <c r="F1453" s="23">
        <f t="shared" si="368"/>
        <v>1987.3648581672835</v>
      </c>
      <c r="G1453" s="23">
        <f t="shared" si="369"/>
        <v>1987.3779551287339</v>
      </c>
      <c r="H1453" s="23">
        <f t="shared" si="370"/>
        <v>284.79500000000002</v>
      </c>
      <c r="I1453" s="23">
        <f t="shared" si="373"/>
        <v>289.42166666666668</v>
      </c>
      <c r="J1453" s="23">
        <f t="shared" si="374"/>
        <v>293.0383333333333</v>
      </c>
      <c r="K1453" s="23">
        <f t="shared" si="375"/>
        <v>-1.2341957536840864</v>
      </c>
      <c r="L1453" s="47">
        <f t="shared" si="371"/>
        <v>-2.8130563123140662</v>
      </c>
      <c r="M1453" s="24"/>
      <c r="N1453" s="32">
        <f t="shared" si="367"/>
        <v>-0.98611252305444241</v>
      </c>
      <c r="O1453" s="32">
        <f t="shared" si="372"/>
        <v>-0.16400000000000001</v>
      </c>
      <c r="P1453" s="32"/>
      <c r="Q1453" s="42"/>
      <c r="R1453" s="32"/>
      <c r="S1453" s="20"/>
    </row>
    <row r="1454" spans="1:19">
      <c r="A1454" s="10">
        <f>Weekly!B1454</f>
        <v>1977.8261456242537</v>
      </c>
      <c r="B1454" s="1">
        <f>Weekly!C1454</f>
        <v>92.61</v>
      </c>
      <c r="C1454" s="6"/>
      <c r="D1454" s="14"/>
      <c r="F1454" s="23">
        <f t="shared" si="368"/>
        <v>1987.3910520901841</v>
      </c>
      <c r="G1454" s="23">
        <f t="shared" si="369"/>
        <v>1987.4041490516345</v>
      </c>
      <c r="H1454" s="23">
        <f t="shared" si="370"/>
        <v>290.10000000000002</v>
      </c>
      <c r="I1454" s="23">
        <f t="shared" si="373"/>
        <v>289.44833333333332</v>
      </c>
      <c r="J1454" s="23">
        <f t="shared" si="374"/>
        <v>294.49833333333333</v>
      </c>
      <c r="K1454" s="23">
        <f t="shared" si="375"/>
        <v>-1.7147805024363527</v>
      </c>
      <c r="L1454" s="47">
        <f t="shared" si="371"/>
        <v>-1.4935002461813562</v>
      </c>
      <c r="M1454" s="24"/>
      <c r="N1454" s="32">
        <f t="shared" si="367"/>
        <v>-0.6486527706535451</v>
      </c>
      <c r="O1454" s="32">
        <f t="shared" si="372"/>
        <v>-0.16400000000000001</v>
      </c>
      <c r="P1454" s="32"/>
      <c r="Q1454" s="42"/>
      <c r="R1454" s="32"/>
      <c r="S1454" s="20"/>
    </row>
    <row r="1455" spans="1:19">
      <c r="A1455" s="10">
        <f>Weekly!B1455</f>
        <v>1977.8453105797637</v>
      </c>
      <c r="B1455" s="1">
        <f>Weekly!C1455</f>
        <v>91.58</v>
      </c>
      <c r="C1455" s="6"/>
      <c r="D1455" s="14"/>
      <c r="F1455" s="23">
        <f t="shared" si="368"/>
        <v>1987.4172460130847</v>
      </c>
      <c r="G1455" s="23">
        <f t="shared" si="369"/>
        <v>1987.4303429745351</v>
      </c>
      <c r="H1455" s="23">
        <f t="shared" si="370"/>
        <v>293.45</v>
      </c>
      <c r="I1455" s="23">
        <f t="shared" si="373"/>
        <v>295.94833333333332</v>
      </c>
      <c r="J1455" s="23">
        <f t="shared" si="374"/>
        <v>297.22833333333335</v>
      </c>
      <c r="K1455" s="23">
        <f t="shared" si="375"/>
        <v>-0.43064535121708492</v>
      </c>
      <c r="L1455" s="47">
        <f t="shared" si="371"/>
        <v>-1.2711888166785479</v>
      </c>
      <c r="M1455" s="24"/>
      <c r="N1455" s="32">
        <f t="shared" si="367"/>
        <v>-7.6811778935428473E-3</v>
      </c>
      <c r="O1455" s="32">
        <f t="shared" si="372"/>
        <v>-0.16400000000000001</v>
      </c>
      <c r="P1455" s="32"/>
      <c r="Q1455" s="42"/>
      <c r="R1455" s="32"/>
      <c r="S1455" s="20"/>
    </row>
    <row r="1456" spans="1:19">
      <c r="A1456" s="10">
        <f>Weekly!B1456</f>
        <v>1977.8644755352736</v>
      </c>
      <c r="B1456" s="1">
        <f>Weekly!C1456</f>
        <v>95.98</v>
      </c>
      <c r="C1456" s="6"/>
      <c r="D1456" s="14"/>
      <c r="F1456" s="23">
        <f t="shared" si="368"/>
        <v>1987.4434399359852</v>
      </c>
      <c r="G1456" s="23">
        <f t="shared" si="369"/>
        <v>1987.4565368974356</v>
      </c>
      <c r="H1456" s="23">
        <f t="shared" si="370"/>
        <v>304.29500000000002</v>
      </c>
      <c r="I1456" s="23">
        <f t="shared" si="373"/>
        <v>301.63499999999999</v>
      </c>
      <c r="J1456" s="23">
        <f t="shared" si="374"/>
        <v>299.95000000000005</v>
      </c>
      <c r="K1456" s="23">
        <f t="shared" si="375"/>
        <v>0.56176029338221856</v>
      </c>
      <c r="L1456" s="47">
        <f t="shared" si="371"/>
        <v>1.4485747624604084</v>
      </c>
      <c r="M1456" s="24"/>
      <c r="N1456" s="32">
        <f t="shared" si="367"/>
        <v>0.63688452336956103</v>
      </c>
      <c r="O1456" s="32">
        <f t="shared" si="372"/>
        <v>-0.16400000000000001</v>
      </c>
      <c r="P1456" s="32"/>
      <c r="Q1456" s="42"/>
      <c r="R1456" s="32"/>
      <c r="S1456" s="20"/>
    </row>
    <row r="1457" spans="1:19">
      <c r="A1457" s="10">
        <f>Weekly!B1457</f>
        <v>1977.8836404907836</v>
      </c>
      <c r="B1457" s="1">
        <f>Weekly!C1457</f>
        <v>95.33</v>
      </c>
      <c r="C1457" s="6"/>
      <c r="D1457" s="14"/>
      <c r="F1457" s="23">
        <f t="shared" si="368"/>
        <v>1987.4696338588858</v>
      </c>
      <c r="G1457" s="23">
        <f t="shared" si="369"/>
        <v>1987.4827308203362</v>
      </c>
      <c r="H1457" s="23">
        <f t="shared" si="370"/>
        <v>307.16000000000003</v>
      </c>
      <c r="I1457" s="23">
        <f t="shared" si="373"/>
        <v>305.69499999999999</v>
      </c>
      <c r="J1457" s="23">
        <f t="shared" si="374"/>
        <v>303.00111111111113</v>
      </c>
      <c r="K1457" s="23">
        <f t="shared" si="375"/>
        <v>0.88906898031175796</v>
      </c>
      <c r="L1457" s="47">
        <f t="shared" si="371"/>
        <v>1.3725655571486639</v>
      </c>
      <c r="M1457" s="24"/>
      <c r="N1457" s="32">
        <f t="shared" si="367"/>
        <v>0.98344487796726177</v>
      </c>
      <c r="O1457" s="32">
        <f t="shared" si="372"/>
        <v>-0.16400000000000001</v>
      </c>
      <c r="P1457" s="32"/>
      <c r="Q1457" s="42"/>
      <c r="R1457" s="32"/>
      <c r="S1457" s="20"/>
    </row>
    <row r="1458" spans="1:19">
      <c r="A1458" s="10">
        <f>Weekly!B1458</f>
        <v>1977.9028054462935</v>
      </c>
      <c r="B1458" s="1">
        <f>Weekly!C1458</f>
        <v>96.69</v>
      </c>
      <c r="C1458" s="6"/>
      <c r="D1458" s="14"/>
      <c r="F1458" s="23">
        <f t="shared" si="368"/>
        <v>1987.4958277817864</v>
      </c>
      <c r="G1458" s="23">
        <f t="shared" si="369"/>
        <v>1987.5089247432368</v>
      </c>
      <c r="H1458" s="23">
        <f t="shared" si="370"/>
        <v>305.63</v>
      </c>
      <c r="I1458" s="23">
        <f t="shared" si="373"/>
        <v>308.08999999999997</v>
      </c>
      <c r="J1458" s="23">
        <f t="shared" si="374"/>
        <v>308.46722222222223</v>
      </c>
      <c r="K1458" s="23">
        <f t="shared" si="375"/>
        <v>-0.12228924016779441</v>
      </c>
      <c r="L1458" s="47">
        <f t="shared" si="371"/>
        <v>-0.919780779877577</v>
      </c>
      <c r="M1458" s="24"/>
      <c r="N1458" s="32">
        <f t="shared" si="367"/>
        <v>0.8698404443951484</v>
      </c>
      <c r="O1458" s="32">
        <f t="shared" si="372"/>
        <v>-0.16400000000000001</v>
      </c>
      <c r="P1458" s="32"/>
      <c r="Q1458" s="42"/>
      <c r="R1458" s="32"/>
      <c r="S1458" s="20"/>
    </row>
    <row r="1459" spans="1:19">
      <c r="A1459" s="10">
        <f>Weekly!B1459</f>
        <v>1977.9219704018035</v>
      </c>
      <c r="B1459" s="1">
        <f>Weekly!C1459</f>
        <v>94.67</v>
      </c>
      <c r="C1459" s="6"/>
      <c r="D1459" s="14"/>
      <c r="F1459" s="23">
        <f t="shared" si="368"/>
        <v>1987.5220217046869</v>
      </c>
      <c r="G1459" s="23">
        <f t="shared" si="369"/>
        <v>1987.5351186661374</v>
      </c>
      <c r="H1459" s="23">
        <f t="shared" si="370"/>
        <v>311.48</v>
      </c>
      <c r="I1459" s="23">
        <f t="shared" si="373"/>
        <v>308.79333333333335</v>
      </c>
      <c r="J1459" s="23">
        <f t="shared" si="374"/>
        <v>313.55611111111108</v>
      </c>
      <c r="K1459" s="23">
        <f t="shared" si="375"/>
        <v>-1.5189554944091022</v>
      </c>
      <c r="L1459" s="47">
        <f t="shared" si="371"/>
        <v>-0.6621178913573722</v>
      </c>
      <c r="M1459" s="24"/>
      <c r="N1459" s="32">
        <f t="shared" si="367"/>
        <v>0.34922799969384455</v>
      </c>
      <c r="O1459" s="32">
        <f t="shared" si="372"/>
        <v>-0.16400000000000001</v>
      </c>
      <c r="P1459" s="32"/>
      <c r="Q1459" s="42"/>
      <c r="R1459" s="32"/>
      <c r="S1459" s="20"/>
    </row>
    <row r="1460" spans="1:19">
      <c r="A1460" s="10">
        <f>Weekly!B1460</f>
        <v>1977.9411353573134</v>
      </c>
      <c r="B1460" s="1">
        <f>Weekly!C1460</f>
        <v>93.65</v>
      </c>
      <c r="C1460" s="6"/>
      <c r="D1460" s="14"/>
      <c r="F1460" s="23">
        <f t="shared" si="368"/>
        <v>1987.5482156275875</v>
      </c>
      <c r="G1460" s="23">
        <f t="shared" si="369"/>
        <v>1987.5613125890379</v>
      </c>
      <c r="H1460" s="23">
        <f t="shared" si="370"/>
        <v>309.27</v>
      </c>
      <c r="I1460" s="23">
        <f t="shared" si="373"/>
        <v>313.86</v>
      </c>
      <c r="J1460" s="23">
        <f t="shared" si="374"/>
        <v>316.71388888888885</v>
      </c>
      <c r="K1460" s="23">
        <f t="shared" si="375"/>
        <v>-0.90109369655400062</v>
      </c>
      <c r="L1460" s="47">
        <f t="shared" si="371"/>
        <v>-2.3503512634080792</v>
      </c>
      <c r="M1460" s="24"/>
      <c r="N1460" s="32">
        <f t="shared" si="367"/>
        <v>-0.33479210729983705</v>
      </c>
      <c r="O1460" s="32">
        <f t="shared" si="372"/>
        <v>-0.16400000000000001</v>
      </c>
      <c r="P1460" s="32"/>
      <c r="Q1460" s="42"/>
      <c r="R1460" s="32"/>
      <c r="S1460" s="20"/>
    </row>
    <row r="1461" spans="1:19">
      <c r="A1461" s="10">
        <f>Weekly!B1461</f>
        <v>1977.9603003128234</v>
      </c>
      <c r="B1461" s="1">
        <f>Weekly!C1461</f>
        <v>93.4</v>
      </c>
      <c r="C1461" s="6"/>
      <c r="D1461" s="14"/>
      <c r="F1461" s="23">
        <f t="shared" si="368"/>
        <v>1987.5744095504881</v>
      </c>
      <c r="G1461" s="23">
        <f t="shared" si="369"/>
        <v>1987.5875065119385</v>
      </c>
      <c r="H1461" s="23">
        <f t="shared" si="370"/>
        <v>320.83000000000004</v>
      </c>
      <c r="I1461" s="23">
        <f t="shared" si="373"/>
        <v>321.36333333333334</v>
      </c>
      <c r="J1461" s="23">
        <f t="shared" si="374"/>
        <v>318.67888888888888</v>
      </c>
      <c r="K1461" s="23">
        <f t="shared" si="375"/>
        <v>0.84236657589842334</v>
      </c>
      <c r="L1461" s="47">
        <f t="shared" si="371"/>
        <v>0.67500897803782767</v>
      </c>
      <c r="M1461" s="24"/>
      <c r="N1461" s="32">
        <f t="shared" si="367"/>
        <v>-0.86215926648931984</v>
      </c>
      <c r="O1461" s="32">
        <f t="shared" si="372"/>
        <v>-0.16400000000000001</v>
      </c>
      <c r="P1461" s="32"/>
      <c r="Q1461" s="42"/>
      <c r="R1461" s="32"/>
      <c r="S1461" s="20"/>
    </row>
    <row r="1462" spans="1:19">
      <c r="A1462" s="10">
        <f>Weekly!B1462</f>
        <v>1977.9794652683333</v>
      </c>
      <c r="B1462" s="1">
        <f>Weekly!C1462</f>
        <v>94.69</v>
      </c>
      <c r="C1462" s="6"/>
      <c r="D1462" s="14"/>
      <c r="F1462" s="23">
        <f t="shared" si="368"/>
        <v>1987.6006034733887</v>
      </c>
      <c r="G1462" s="23">
        <f t="shared" si="369"/>
        <v>1987.6137004348391</v>
      </c>
      <c r="H1462" s="23">
        <f t="shared" si="370"/>
        <v>333.99</v>
      </c>
      <c r="I1462" s="23">
        <f t="shared" si="373"/>
        <v>330.24</v>
      </c>
      <c r="J1462" s="23">
        <f t="shared" si="374"/>
        <v>319.53444444444443</v>
      </c>
      <c r="K1462" s="23">
        <f t="shared" si="375"/>
        <v>3.3503604201946757</v>
      </c>
      <c r="L1462" s="47">
        <f t="shared" si="371"/>
        <v>4.5239428195882336</v>
      </c>
      <c r="M1462" s="24"/>
      <c r="N1462" s="32">
        <f t="shared" si="367"/>
        <v>-0.98611252305850539</v>
      </c>
      <c r="O1462" s="32">
        <f t="shared" si="372"/>
        <v>-0.16400000000000001</v>
      </c>
      <c r="P1462" s="32"/>
      <c r="Q1462" s="42"/>
      <c r="R1462" s="32"/>
      <c r="S1462" s="20"/>
    </row>
    <row r="1463" spans="1:19">
      <c r="A1463" s="10">
        <f>Weekly!B1463</f>
        <v>1977.9986302238433</v>
      </c>
      <c r="B1463" s="1">
        <f>Weekly!C1463</f>
        <v>95.1</v>
      </c>
      <c r="C1463" s="6"/>
      <c r="D1463" s="14"/>
      <c r="F1463" s="23">
        <f t="shared" si="368"/>
        <v>1987.6267973962892</v>
      </c>
      <c r="G1463" s="23">
        <f t="shared" si="369"/>
        <v>1987.6398943577396</v>
      </c>
      <c r="H1463" s="23">
        <f t="shared" si="370"/>
        <v>335.9</v>
      </c>
      <c r="I1463" s="23">
        <f t="shared" si="373"/>
        <v>330.58666666666664</v>
      </c>
      <c r="J1463" s="23">
        <f t="shared" si="374"/>
        <v>321.58833333333337</v>
      </c>
      <c r="K1463" s="23">
        <f t="shared" si="375"/>
        <v>2.7980907267572741</v>
      </c>
      <c r="L1463" s="47">
        <f t="shared" si="371"/>
        <v>4.4503065513363138</v>
      </c>
      <c r="M1463" s="24"/>
      <c r="N1463" s="32">
        <f t="shared" si="367"/>
        <v>-0.64865277067212124</v>
      </c>
      <c r="O1463" s="32">
        <f t="shared" si="372"/>
        <v>-0.16400000000000001</v>
      </c>
      <c r="P1463" s="32"/>
      <c r="Q1463" s="42"/>
      <c r="R1463" s="32"/>
      <c r="S1463" s="20"/>
    </row>
    <row r="1464" spans="1:19">
      <c r="A1464" s="10">
        <f>Weekly!B1464</f>
        <v>1978.0177951793532</v>
      </c>
      <c r="B1464" s="1">
        <f>Weekly!C1464</f>
        <v>91.62</v>
      </c>
      <c r="C1464" s="6"/>
      <c r="D1464" s="14"/>
      <c r="F1464" s="23">
        <f t="shared" si="368"/>
        <v>1987.6529913191898</v>
      </c>
      <c r="G1464" s="23">
        <f t="shared" si="369"/>
        <v>1987.6660882806402</v>
      </c>
      <c r="H1464" s="23">
        <f t="shared" si="370"/>
        <v>321.87</v>
      </c>
      <c r="I1464" s="23">
        <f t="shared" si="373"/>
        <v>326.58333333333331</v>
      </c>
      <c r="J1464" s="23">
        <f t="shared" si="374"/>
        <v>321.54277777777787</v>
      </c>
      <c r="K1464" s="23">
        <f t="shared" si="375"/>
        <v>1.567615852046611</v>
      </c>
      <c r="L1464" s="47">
        <f t="shared" si="371"/>
        <v>0.10176631068612441</v>
      </c>
      <c r="M1464" s="24"/>
      <c r="N1464" s="32">
        <f t="shared" si="367"/>
        <v>-7.6811779180063575E-3</v>
      </c>
      <c r="O1464" s="32">
        <f t="shared" si="372"/>
        <v>-0.16400000000000001</v>
      </c>
      <c r="P1464" s="32"/>
      <c r="Q1464" s="42"/>
      <c r="R1464" s="32"/>
      <c r="S1464" s="20"/>
    </row>
    <row r="1465" spans="1:19">
      <c r="A1465" s="10">
        <f>Weekly!B1465</f>
        <v>1978.0369601348632</v>
      </c>
      <c r="B1465" s="1">
        <f>Weekly!C1465</f>
        <v>89.69</v>
      </c>
      <c r="C1465" s="6"/>
      <c r="D1465" s="14"/>
      <c r="F1465" s="23">
        <f t="shared" si="368"/>
        <v>1987.6791852420904</v>
      </c>
      <c r="G1465" s="23">
        <f t="shared" si="369"/>
        <v>1987.6922822035408</v>
      </c>
      <c r="H1465" s="23">
        <f t="shared" si="370"/>
        <v>321.98</v>
      </c>
      <c r="I1465" s="23">
        <f t="shared" si="373"/>
        <v>319.57</v>
      </c>
      <c r="J1465" s="23">
        <f t="shared" si="374"/>
        <v>318.59055555555557</v>
      </c>
      <c r="K1465" s="23">
        <f t="shared" si="375"/>
        <v>0.30743047066679186</v>
      </c>
      <c r="L1465" s="47">
        <f t="shared" si="371"/>
        <v>1.0638872952570599</v>
      </c>
      <c r="M1465" s="24"/>
      <c r="N1465" s="32">
        <f t="shared" si="367"/>
        <v>0.63688452335074397</v>
      </c>
      <c r="O1465" s="32">
        <f t="shared" si="372"/>
        <v>-0.16400000000000001</v>
      </c>
      <c r="P1465" s="32"/>
      <c r="Q1465" s="42"/>
      <c r="R1465" s="32"/>
      <c r="S1465" s="20"/>
    </row>
    <row r="1466" spans="1:19">
      <c r="A1466" s="10">
        <f>Weekly!B1466</f>
        <v>1978.0561250903731</v>
      </c>
      <c r="B1466" s="1">
        <f>Weekly!C1466</f>
        <v>89.89</v>
      </c>
      <c r="C1466" s="6"/>
      <c r="D1466" s="14"/>
      <c r="F1466" s="23">
        <f t="shared" si="368"/>
        <v>1987.705379164991</v>
      </c>
      <c r="G1466" s="23">
        <f t="shared" si="369"/>
        <v>1987.7184761264414</v>
      </c>
      <c r="H1466" s="23">
        <f t="shared" si="370"/>
        <v>314.86</v>
      </c>
      <c r="I1466" s="23">
        <f t="shared" si="373"/>
        <v>320.31833333333333</v>
      </c>
      <c r="J1466" s="23">
        <f t="shared" si="374"/>
        <v>310.7211111111111</v>
      </c>
      <c r="K1466" s="23">
        <f t="shared" si="375"/>
        <v>3.0886933262768812</v>
      </c>
      <c r="L1466" s="47">
        <f t="shared" si="371"/>
        <v>1.3320269337633972</v>
      </c>
      <c r="M1466" s="24"/>
      <c r="N1466" s="32">
        <f t="shared" si="367"/>
        <v>0.98344487796282865</v>
      </c>
      <c r="O1466" s="32">
        <f t="shared" si="372"/>
        <v>-0.16400000000000001</v>
      </c>
      <c r="P1466" s="32"/>
      <c r="Q1466" s="42"/>
      <c r="R1466" s="32"/>
      <c r="S1466" s="20"/>
    </row>
    <row r="1467" spans="1:19">
      <c r="A1467" s="10">
        <f>Weekly!B1467</f>
        <v>1978.0752900458831</v>
      </c>
      <c r="B1467" s="1">
        <f>Weekly!C1467</f>
        <v>88.58</v>
      </c>
      <c r="C1467" s="6"/>
      <c r="D1467" s="14"/>
      <c r="F1467" s="23">
        <f t="shared" si="368"/>
        <v>1987.7315730878915</v>
      </c>
      <c r="G1467" s="23">
        <f t="shared" si="369"/>
        <v>1987.7446700493419</v>
      </c>
      <c r="H1467" s="23">
        <f t="shared" si="370"/>
        <v>324.11500000000001</v>
      </c>
      <c r="I1467" s="23">
        <f t="shared" si="373"/>
        <v>316.68166666666667</v>
      </c>
      <c r="J1467" s="23">
        <f t="shared" si="374"/>
        <v>301.43444444444441</v>
      </c>
      <c r="K1467" s="23">
        <f t="shared" si="375"/>
        <v>5.0582216144287928</v>
      </c>
      <c r="L1467" s="47">
        <f t="shared" si="371"/>
        <v>7.5242083224287049</v>
      </c>
      <c r="M1467" s="24"/>
      <c r="N1467" s="32">
        <f t="shared" si="367"/>
        <v>0.86984044440716135</v>
      </c>
      <c r="O1467" s="32">
        <f t="shared" si="372"/>
        <v>-0.16400000000000001</v>
      </c>
      <c r="P1467" s="32"/>
      <c r="Q1467" s="42"/>
      <c r="R1467" s="32"/>
      <c r="S1467" s="20"/>
    </row>
    <row r="1468" spans="1:19">
      <c r="A1468" s="10">
        <f>Weekly!B1468</f>
        <v>1978.094455001393</v>
      </c>
      <c r="B1468" s="1">
        <f>Weekly!C1468</f>
        <v>89.62</v>
      </c>
      <c r="C1468" s="6"/>
      <c r="D1468" s="14"/>
      <c r="F1468" s="23">
        <f t="shared" si="368"/>
        <v>1987.7577670107921</v>
      </c>
      <c r="G1468" s="23">
        <f t="shared" si="369"/>
        <v>1987.7708639722425</v>
      </c>
      <c r="H1468" s="23">
        <f t="shared" si="370"/>
        <v>311.07</v>
      </c>
      <c r="I1468" s="23">
        <f t="shared" si="373"/>
        <v>305.96166666666664</v>
      </c>
      <c r="J1468" s="23">
        <f t="shared" si="374"/>
        <v>291.20333333333332</v>
      </c>
      <c r="K1468" s="23">
        <f t="shared" si="375"/>
        <v>5.0680509609551061</v>
      </c>
      <c r="L1468" s="47">
        <f t="shared" si="371"/>
        <v>6.8222662286374858</v>
      </c>
      <c r="M1468" s="24"/>
      <c r="N1468" s="32">
        <f t="shared" si="367"/>
        <v>0.3492279997167152</v>
      </c>
      <c r="O1468" s="32">
        <f t="shared" si="372"/>
        <v>-0.16400000000000001</v>
      </c>
      <c r="P1468" s="32"/>
      <c r="Q1468" s="42"/>
      <c r="R1468" s="32"/>
      <c r="S1468" s="20"/>
    </row>
    <row r="1469" spans="1:19">
      <c r="A1469" s="10">
        <f>Weekly!B1469</f>
        <v>1978.113619956903</v>
      </c>
      <c r="B1469" s="1">
        <f>Weekly!C1469</f>
        <v>90.08</v>
      </c>
      <c r="C1469" s="6"/>
      <c r="D1469" s="14"/>
      <c r="F1469" s="23">
        <f t="shared" si="368"/>
        <v>1987.7839609336927</v>
      </c>
      <c r="G1469" s="23">
        <f t="shared" si="369"/>
        <v>1987.7970578951431</v>
      </c>
      <c r="H1469" s="23">
        <f t="shared" si="370"/>
        <v>282.7</v>
      </c>
      <c r="I1469" s="23">
        <f t="shared" si="373"/>
        <v>281.25833333333333</v>
      </c>
      <c r="J1469" s="23">
        <f t="shared" si="374"/>
        <v>282.14444444444445</v>
      </c>
      <c r="K1469" s="23">
        <f t="shared" si="375"/>
        <v>-0.3140629307289422</v>
      </c>
      <c r="L1469" s="47">
        <f t="shared" si="371"/>
        <v>0.1969046587642298</v>
      </c>
      <c r="M1469" s="24"/>
      <c r="N1469" s="32">
        <f t="shared" si="367"/>
        <v>-0.33479210727689174</v>
      </c>
      <c r="O1469" s="32">
        <f t="shared" si="372"/>
        <v>-0.16400000000000001</v>
      </c>
      <c r="P1469" s="32"/>
      <c r="Q1469" s="42"/>
      <c r="R1469" s="32"/>
      <c r="S1469" s="20"/>
    </row>
    <row r="1470" spans="1:19">
      <c r="A1470" s="10">
        <f>Weekly!B1470</f>
        <v>1978.1327849124129</v>
      </c>
      <c r="B1470" s="1">
        <f>Weekly!C1470</f>
        <v>87.96</v>
      </c>
      <c r="C1470" s="6"/>
      <c r="D1470" s="14"/>
      <c r="F1470" s="23">
        <f t="shared" si="368"/>
        <v>1987.8101548565933</v>
      </c>
      <c r="G1470" s="23">
        <f t="shared" si="369"/>
        <v>1987.8232518180437</v>
      </c>
      <c r="H1470" s="23">
        <f t="shared" si="370"/>
        <v>250.005</v>
      </c>
      <c r="I1470" s="23">
        <f t="shared" si="373"/>
        <v>261.0383333333333</v>
      </c>
      <c r="J1470" s="23">
        <f t="shared" si="374"/>
        <v>271.24888888888893</v>
      </c>
      <c r="K1470" s="23">
        <f t="shared" si="375"/>
        <v>-3.7642755321066645</v>
      </c>
      <c r="L1470" s="47">
        <f t="shared" si="371"/>
        <v>-7.8318805197358898</v>
      </c>
      <c r="M1470" s="24"/>
      <c r="N1470" s="32">
        <f t="shared" si="367"/>
        <v>-0.86215926647695418</v>
      </c>
      <c r="O1470" s="32">
        <f t="shared" si="372"/>
        <v>-0.16400000000000001</v>
      </c>
      <c r="P1470" s="32"/>
      <c r="Q1470" s="42"/>
      <c r="R1470" s="32"/>
      <c r="S1470" s="20"/>
    </row>
    <row r="1471" spans="1:19">
      <c r="A1471" s="10">
        <f>Weekly!B1471</f>
        <v>1978.1519498679229</v>
      </c>
      <c r="B1471" s="1">
        <f>Weekly!C1471</f>
        <v>88.49</v>
      </c>
      <c r="C1471" s="6"/>
      <c r="D1471" s="14"/>
      <c r="F1471" s="23">
        <f t="shared" si="368"/>
        <v>1987.8363487794938</v>
      </c>
      <c r="G1471" s="23">
        <f t="shared" si="369"/>
        <v>1987.8494457409442</v>
      </c>
      <c r="H1471" s="23">
        <f t="shared" si="370"/>
        <v>250.41</v>
      </c>
      <c r="I1471" s="23">
        <f t="shared" si="373"/>
        <v>248.07833333333329</v>
      </c>
      <c r="J1471" s="23">
        <f t="shared" si="374"/>
        <v>263.18</v>
      </c>
      <c r="K1471" s="23">
        <f t="shared" si="375"/>
        <v>-5.7381513286217434</v>
      </c>
      <c r="L1471" s="47">
        <f t="shared" si="371"/>
        <v>-4.8521924158370755</v>
      </c>
      <c r="M1471" s="24"/>
      <c r="N1471" s="32">
        <f t="shared" si="367"/>
        <v>-0.98611252306254948</v>
      </c>
      <c r="O1471" s="32">
        <f t="shared" si="372"/>
        <v>-0.16400000000000001</v>
      </c>
      <c r="P1471" s="32"/>
      <c r="Q1471" s="42"/>
      <c r="R1471" s="32"/>
      <c r="S1471" s="20"/>
    </row>
    <row r="1472" spans="1:19">
      <c r="A1472" s="10">
        <f>Weekly!B1472</f>
        <v>1978.1711148234328</v>
      </c>
      <c r="B1472" s="1">
        <f>Weekly!C1472</f>
        <v>87.45</v>
      </c>
      <c r="C1472" s="6"/>
      <c r="D1472" s="14"/>
      <c r="F1472" s="23">
        <f t="shared" si="368"/>
        <v>1987.8625427023944</v>
      </c>
      <c r="G1472" s="23">
        <f t="shared" si="369"/>
        <v>1987.8756396638448</v>
      </c>
      <c r="H1472" s="23">
        <f t="shared" si="370"/>
        <v>243.82</v>
      </c>
      <c r="I1472" s="23">
        <f t="shared" si="373"/>
        <v>244.85666666666668</v>
      </c>
      <c r="J1472" s="23">
        <f t="shared" si="374"/>
        <v>255.17055555555555</v>
      </c>
      <c r="K1472" s="23">
        <f t="shared" si="375"/>
        <v>-4.0419588641148474</v>
      </c>
      <c r="L1472" s="47">
        <f t="shared" si="371"/>
        <v>-4.4482230839068437</v>
      </c>
      <c r="M1472" s="24"/>
      <c r="N1472" s="32">
        <f t="shared" si="367"/>
        <v>-0.64865277069065397</v>
      </c>
      <c r="O1472" s="32">
        <f t="shared" si="372"/>
        <v>-0.16400000000000001</v>
      </c>
      <c r="P1472" s="32"/>
      <c r="Q1472" s="42"/>
      <c r="R1472" s="32"/>
      <c r="S1472" s="20"/>
    </row>
    <row r="1473" spans="1:19">
      <c r="A1473" s="10">
        <f>Weekly!B1473</f>
        <v>1978.1902797789428</v>
      </c>
      <c r="B1473" s="1">
        <f>Weekly!C1473</f>
        <v>88.88</v>
      </c>
      <c r="C1473" s="6"/>
      <c r="D1473" s="14"/>
      <c r="F1473" s="23">
        <f t="shared" si="368"/>
        <v>1987.888736625295</v>
      </c>
      <c r="G1473" s="23">
        <f t="shared" si="369"/>
        <v>1987.9018335867454</v>
      </c>
      <c r="H1473" s="23">
        <f t="shared" si="370"/>
        <v>240.34</v>
      </c>
      <c r="I1473" s="23">
        <f t="shared" si="373"/>
        <v>236.02666666666664</v>
      </c>
      <c r="J1473" s="23">
        <f t="shared" si="374"/>
        <v>248.06055555555557</v>
      </c>
      <c r="K1473" s="23">
        <f t="shared" si="375"/>
        <v>-4.8511900096078868</v>
      </c>
      <c r="L1473" s="47">
        <f t="shared" si="371"/>
        <v>-3.1123672759115761</v>
      </c>
      <c r="M1473" s="24"/>
      <c r="N1473" s="32">
        <f t="shared" si="367"/>
        <v>-7.6811779423561835E-3</v>
      </c>
      <c r="O1473" s="32">
        <f t="shared" si="372"/>
        <v>-0.16400000000000001</v>
      </c>
      <c r="P1473" s="32"/>
      <c r="Q1473" s="42"/>
      <c r="R1473" s="32"/>
      <c r="S1473" s="20"/>
    </row>
    <row r="1474" spans="1:19">
      <c r="A1474" s="10">
        <f>Weekly!B1474</f>
        <v>1978.2094447344527</v>
      </c>
      <c r="B1474" s="1">
        <f>Weekly!C1474</f>
        <v>90.2</v>
      </c>
      <c r="C1474" s="6"/>
      <c r="D1474" s="14"/>
      <c r="F1474" s="23">
        <f t="shared" si="368"/>
        <v>1987.9149305481956</v>
      </c>
      <c r="G1474" s="23">
        <f t="shared" si="369"/>
        <v>1987.928027509646</v>
      </c>
      <c r="H1474" s="23">
        <f t="shared" si="370"/>
        <v>223.92</v>
      </c>
      <c r="I1474" s="23">
        <f t="shared" si="373"/>
        <v>235.5</v>
      </c>
      <c r="J1474" s="23">
        <f t="shared" si="374"/>
        <v>244.17444444444442</v>
      </c>
      <c r="K1474" s="23">
        <f t="shared" si="375"/>
        <v>-3.552560327998644</v>
      </c>
      <c r="L1474" s="47">
        <f t="shared" si="371"/>
        <v>-8.2950713742906856</v>
      </c>
      <c r="M1474" s="24"/>
      <c r="N1474" s="32">
        <f t="shared" ref="N1474:N1537" si="376" xml:space="preserve"> SIN((2*PI()*(G1474-2000+O1474)/0.235745306106089) + 0.083216746)</f>
        <v>0.63688452333197065</v>
      </c>
      <c r="O1474" s="32">
        <f t="shared" si="372"/>
        <v>-0.16400000000000001</v>
      </c>
      <c r="P1474" s="32"/>
      <c r="Q1474" s="42"/>
      <c r="R1474" s="32"/>
      <c r="S1474" s="20"/>
    </row>
    <row r="1475" spans="1:19">
      <c r="A1475" s="10">
        <f>Weekly!B1475</f>
        <v>1978.2286096899627</v>
      </c>
      <c r="B1475" s="1">
        <f>Weekly!C1475</f>
        <v>89.36</v>
      </c>
      <c r="C1475" s="6"/>
      <c r="D1475" s="14"/>
      <c r="F1475" s="23">
        <f t="shared" si="368"/>
        <v>1987.9411244710961</v>
      </c>
      <c r="G1475" s="23">
        <f t="shared" si="369"/>
        <v>1987.9542214325465</v>
      </c>
      <c r="H1475" s="23">
        <f t="shared" si="370"/>
        <v>242.24</v>
      </c>
      <c r="I1475" s="23">
        <f t="shared" si="373"/>
        <v>239.39666666666665</v>
      </c>
      <c r="J1475" s="23">
        <f t="shared" si="374"/>
        <v>243.785</v>
      </c>
      <c r="K1475" s="23">
        <f t="shared" si="375"/>
        <v>-1.8000834068270577</v>
      </c>
      <c r="L1475" s="47">
        <f t="shared" si="371"/>
        <v>-0.6337551531062191</v>
      </c>
      <c r="M1475" s="24"/>
      <c r="N1475" s="32">
        <f t="shared" si="376"/>
        <v>0.98344487795841617</v>
      </c>
      <c r="O1475" s="32">
        <f t="shared" si="372"/>
        <v>-0.16400000000000001</v>
      </c>
      <c r="P1475" s="32"/>
      <c r="Q1475" s="42"/>
      <c r="R1475" s="32"/>
      <c r="S1475" s="20"/>
    </row>
    <row r="1476" spans="1:19">
      <c r="A1476" s="10">
        <f>Weekly!B1476</f>
        <v>1978.2477746454726</v>
      </c>
      <c r="B1476" s="1">
        <f>Weekly!C1476</f>
        <v>89.21</v>
      </c>
      <c r="C1476" s="6"/>
      <c r="D1476" s="14"/>
      <c r="F1476" s="23">
        <f t="shared" ref="F1476:F1539" si="377">F1475+0.0261939229006765</f>
        <v>1987.9673183939967</v>
      </c>
      <c r="G1476" s="23">
        <f t="shared" ref="G1476:G1539" si="378">G1475+0.0261939229006765</f>
        <v>1987.9804153554471</v>
      </c>
      <c r="H1476" s="23">
        <f t="shared" si="370"/>
        <v>252.03</v>
      </c>
      <c r="I1476" s="23">
        <f t="shared" si="373"/>
        <v>247.11666666666667</v>
      </c>
      <c r="J1476" s="23">
        <f t="shared" si="374"/>
        <v>244.52499999999998</v>
      </c>
      <c r="K1476" s="23">
        <f t="shared" si="375"/>
        <v>1.0598779947517345</v>
      </c>
      <c r="L1476" s="47">
        <f t="shared" si="371"/>
        <v>3.0692158266026004</v>
      </c>
      <c r="M1476" s="24"/>
      <c r="N1476" s="32">
        <f t="shared" si="376"/>
        <v>0.86984044441920227</v>
      </c>
      <c r="O1476" s="32">
        <f t="shared" si="372"/>
        <v>-0.16400000000000001</v>
      </c>
      <c r="P1476" s="32"/>
      <c r="Q1476" s="42"/>
      <c r="R1476" s="32"/>
      <c r="S1476" s="20"/>
    </row>
    <row r="1477" spans="1:19">
      <c r="A1477" s="10">
        <f>Weekly!B1477</f>
        <v>1978.2669396009826</v>
      </c>
      <c r="B1477" s="1">
        <f>Weekly!C1477</f>
        <v>90.17</v>
      </c>
      <c r="C1477" s="6"/>
      <c r="D1477" s="14"/>
      <c r="F1477" s="23">
        <f t="shared" si="377"/>
        <v>1987.9935123168973</v>
      </c>
      <c r="G1477" s="23">
        <f t="shared" si="378"/>
        <v>1988.0066092783477</v>
      </c>
      <c r="H1477" s="23">
        <f t="shared" si="370"/>
        <v>247.08</v>
      </c>
      <c r="I1477" s="23">
        <f t="shared" si="373"/>
        <v>248.94500000000002</v>
      </c>
      <c r="J1477" s="23">
        <f t="shared" si="374"/>
        <v>245.68888888888887</v>
      </c>
      <c r="K1477" s="23">
        <f t="shared" si="375"/>
        <v>1.3252984804631218</v>
      </c>
      <c r="L1477" s="47">
        <f t="shared" si="371"/>
        <v>0.56620839363243913</v>
      </c>
      <c r="M1477" s="24"/>
      <c r="N1477" s="32">
        <f t="shared" si="376"/>
        <v>0.34922799973958585</v>
      </c>
      <c r="O1477" s="32">
        <f t="shared" si="372"/>
        <v>-0.16400000000000001</v>
      </c>
      <c r="P1477" s="32"/>
      <c r="Q1477" s="42"/>
      <c r="R1477" s="32"/>
      <c r="S1477" s="20"/>
    </row>
    <row r="1478" spans="1:19">
      <c r="A1478" s="10">
        <f>Weekly!B1478</f>
        <v>1978.2861045564925</v>
      </c>
      <c r="B1478" s="1">
        <f>Weekly!C1478</f>
        <v>92.92</v>
      </c>
      <c r="C1478" s="6"/>
      <c r="D1478" s="14"/>
      <c r="F1478" s="23">
        <f t="shared" si="377"/>
        <v>1988.0197062397979</v>
      </c>
      <c r="G1478" s="23">
        <f t="shared" si="378"/>
        <v>1988.0328032012483</v>
      </c>
      <c r="H1478" s="23">
        <f t="shared" si="370"/>
        <v>247.72500000000002</v>
      </c>
      <c r="I1478" s="23">
        <f t="shared" si="373"/>
        <v>247.10166666666669</v>
      </c>
      <c r="J1478" s="23">
        <f t="shared" si="374"/>
        <v>248.05222222222221</v>
      </c>
      <c r="K1478" s="23">
        <f t="shared" si="375"/>
        <v>-0.38320783705938499</v>
      </c>
      <c r="L1478" s="47">
        <f t="shared" si="371"/>
        <v>-0.13191666629337462</v>
      </c>
      <c r="M1478" s="24"/>
      <c r="N1478" s="32">
        <f t="shared" si="376"/>
        <v>-0.33479210725389286</v>
      </c>
      <c r="O1478" s="32">
        <f t="shared" si="372"/>
        <v>-0.16400000000000001</v>
      </c>
      <c r="P1478" s="32"/>
      <c r="Q1478" s="42"/>
      <c r="R1478" s="32"/>
      <c r="S1478" s="20"/>
    </row>
    <row r="1479" spans="1:19">
      <c r="A1479" s="10">
        <f>Weekly!B1479</f>
        <v>1978.3052695120025</v>
      </c>
      <c r="B1479" s="1">
        <f>Weekly!C1479</f>
        <v>94.34</v>
      </c>
      <c r="C1479" s="6"/>
      <c r="D1479" s="14"/>
      <c r="F1479" s="23">
        <f t="shared" si="377"/>
        <v>1988.0459001626984</v>
      </c>
      <c r="G1479" s="23">
        <f t="shared" si="378"/>
        <v>1988.0589971241488</v>
      </c>
      <c r="H1479" s="23">
        <f t="shared" si="370"/>
        <v>246.5</v>
      </c>
      <c r="I1479" s="23">
        <f t="shared" si="373"/>
        <v>250.4316666666667</v>
      </c>
      <c r="J1479" s="23">
        <f t="shared" si="374"/>
        <v>252.60333333333335</v>
      </c>
      <c r="K1479" s="23">
        <f t="shared" si="375"/>
        <v>-0.85971417637665803</v>
      </c>
      <c r="L1479" s="47">
        <f t="shared" si="371"/>
        <v>-2.4161729193333481</v>
      </c>
      <c r="M1479" s="24"/>
      <c r="N1479" s="32">
        <f t="shared" si="376"/>
        <v>-0.8621592664645884</v>
      </c>
      <c r="O1479" s="32">
        <f t="shared" si="372"/>
        <v>-0.16400000000000001</v>
      </c>
      <c r="P1479" s="32"/>
      <c r="Q1479" s="42"/>
      <c r="R1479" s="32"/>
      <c r="S1479" s="20"/>
    </row>
    <row r="1480" spans="1:19">
      <c r="A1480" s="10">
        <f>Weekly!B1480</f>
        <v>1978.3244344675124</v>
      </c>
      <c r="B1480" s="1">
        <f>Weekly!C1480</f>
        <v>96.83</v>
      </c>
      <c r="C1480" s="6"/>
      <c r="D1480" s="14"/>
      <c r="F1480" s="23">
        <f t="shared" si="377"/>
        <v>1988.072094085599</v>
      </c>
      <c r="G1480" s="23">
        <f t="shared" si="378"/>
        <v>1988.0851910470494</v>
      </c>
      <c r="H1480" s="23">
        <f t="shared" si="370"/>
        <v>257.07</v>
      </c>
      <c r="I1480" s="23">
        <f t="shared" si="373"/>
        <v>252.62166666666667</v>
      </c>
      <c r="J1480" s="23">
        <f t="shared" si="374"/>
        <v>255.12555555555556</v>
      </c>
      <c r="K1480" s="23">
        <f t="shared" si="375"/>
        <v>-0.98143397804131283</v>
      </c>
      <c r="L1480" s="47">
        <f t="shared" si="371"/>
        <v>0.76215196874740432</v>
      </c>
      <c r="M1480" s="24"/>
      <c r="N1480" s="32">
        <f t="shared" si="376"/>
        <v>-0.98611252306660302</v>
      </c>
      <c r="O1480" s="32">
        <f t="shared" si="372"/>
        <v>-0.16400000000000001</v>
      </c>
      <c r="P1480" s="32"/>
      <c r="Q1480" s="42"/>
      <c r="R1480" s="32"/>
      <c r="S1480" s="20"/>
    </row>
    <row r="1481" spans="1:19">
      <c r="A1481" s="10">
        <f>Weekly!B1481</f>
        <v>1978.3435994230224</v>
      </c>
      <c r="B1481" s="1">
        <f>Weekly!C1481</f>
        <v>96.53</v>
      </c>
      <c r="C1481" s="6"/>
      <c r="D1481" s="14"/>
      <c r="F1481" s="23">
        <f t="shared" si="377"/>
        <v>1988.0982880084996</v>
      </c>
      <c r="G1481" s="23">
        <f t="shared" si="378"/>
        <v>1988.11138496995</v>
      </c>
      <c r="H1481" s="23">
        <f t="shared" ref="H1481:H1544" si="379">AVERAGEIFS(SP_Index,Year_SP,"&gt;"&amp;F1481,Year_SP,"&lt;="&amp;F1482)</f>
        <v>254.29500000000002</v>
      </c>
      <c r="I1481" s="23">
        <f t="shared" si="373"/>
        <v>257.65833333333336</v>
      </c>
      <c r="J1481" s="23">
        <f t="shared" si="374"/>
        <v>257.24666666666667</v>
      </c>
      <c r="K1481" s="23">
        <f t="shared" si="375"/>
        <v>0.16002798870087265</v>
      </c>
      <c r="L1481" s="47">
        <f t="shared" si="371"/>
        <v>-1.147407157851088</v>
      </c>
      <c r="M1481" s="24"/>
      <c r="N1481" s="32">
        <f t="shared" si="376"/>
        <v>-0.64865277070927341</v>
      </c>
      <c r="O1481" s="32">
        <f t="shared" si="372"/>
        <v>-0.16400000000000001</v>
      </c>
      <c r="P1481" s="32"/>
      <c r="Q1481" s="42"/>
      <c r="R1481" s="32"/>
      <c r="S1481" s="20"/>
    </row>
    <row r="1482" spans="1:19">
      <c r="A1482" s="10">
        <f>Weekly!B1482</f>
        <v>1978.3627643785323</v>
      </c>
      <c r="B1482" s="1">
        <f>Weekly!C1482</f>
        <v>98.07</v>
      </c>
      <c r="C1482" s="6"/>
      <c r="D1482" s="14"/>
      <c r="F1482" s="23">
        <f t="shared" si="377"/>
        <v>1988.1244819314002</v>
      </c>
      <c r="G1482" s="23">
        <f t="shared" si="378"/>
        <v>1988.1375788928506</v>
      </c>
      <c r="H1482" s="23">
        <f t="shared" si="379"/>
        <v>261.61</v>
      </c>
      <c r="I1482" s="23">
        <f t="shared" si="373"/>
        <v>260.26166666666666</v>
      </c>
      <c r="J1482" s="23">
        <f t="shared" si="374"/>
        <v>258.53777777777782</v>
      </c>
      <c r="K1482" s="23">
        <f t="shared" si="375"/>
        <v>0.66678413642533574</v>
      </c>
      <c r="L1482" s="47">
        <f t="shared" ref="L1482:L1545" si="380">100*((H1482/J1482)-1)</f>
        <v>1.1883068883120407</v>
      </c>
      <c r="M1482" s="24"/>
      <c r="N1482" s="32">
        <f t="shared" si="376"/>
        <v>-7.6811779667628512E-3</v>
      </c>
      <c r="O1482" s="32">
        <f t="shared" si="372"/>
        <v>-0.16400000000000001</v>
      </c>
      <c r="P1482" s="32"/>
      <c r="Q1482" s="42"/>
      <c r="R1482" s="32"/>
      <c r="S1482" s="20"/>
    </row>
    <row r="1483" spans="1:19">
      <c r="A1483" s="10">
        <f>Weekly!B1483</f>
        <v>1978.3819293340423</v>
      </c>
      <c r="B1483" s="1">
        <f>Weekly!C1483</f>
        <v>98.12</v>
      </c>
      <c r="C1483" s="6"/>
      <c r="D1483" s="14"/>
      <c r="F1483" s="23">
        <f t="shared" si="377"/>
        <v>1988.1506758543007</v>
      </c>
      <c r="G1483" s="23">
        <f t="shared" si="378"/>
        <v>1988.1637728157511</v>
      </c>
      <c r="H1483" s="23">
        <f t="shared" si="379"/>
        <v>264.88</v>
      </c>
      <c r="I1483" s="23">
        <f t="shared" si="373"/>
        <v>263.81</v>
      </c>
      <c r="J1483" s="23">
        <f t="shared" si="374"/>
        <v>260.9494444444444</v>
      </c>
      <c r="K1483" s="23">
        <f t="shared" si="375"/>
        <v>1.0962106325405951</v>
      </c>
      <c r="L1483" s="47">
        <f t="shared" si="380"/>
        <v>1.5062517431005285</v>
      </c>
      <c r="M1483" s="24"/>
      <c r="N1483" s="32">
        <f t="shared" si="376"/>
        <v>0.63688452331310974</v>
      </c>
      <c r="O1483" s="32">
        <f t="shared" ref="O1483:O1546" si="381">O1482</f>
        <v>-0.16400000000000001</v>
      </c>
      <c r="P1483" s="32"/>
      <c r="Q1483" s="42"/>
      <c r="R1483" s="32"/>
      <c r="S1483" s="20"/>
    </row>
    <row r="1484" spans="1:19">
      <c r="A1484" s="10">
        <f>Weekly!B1484</f>
        <v>1978.4010942895522</v>
      </c>
      <c r="B1484" s="1">
        <f>Weekly!C1484</f>
        <v>96.58</v>
      </c>
      <c r="C1484" s="6"/>
      <c r="D1484" s="14"/>
      <c r="F1484" s="23">
        <f t="shared" si="377"/>
        <v>1988.1768697772013</v>
      </c>
      <c r="G1484" s="23">
        <f t="shared" si="378"/>
        <v>1988.1899667386517</v>
      </c>
      <c r="H1484" s="23">
        <f t="shared" si="379"/>
        <v>264.94</v>
      </c>
      <c r="I1484" s="23">
        <f t="shared" si="373"/>
        <v>266.97999999999996</v>
      </c>
      <c r="J1484" s="23">
        <f t="shared" si="374"/>
        <v>262.42388888888888</v>
      </c>
      <c r="K1484" s="23">
        <f t="shared" si="375"/>
        <v>1.7361647715845585</v>
      </c>
      <c r="L1484" s="47">
        <f t="shared" si="380"/>
        <v>0.95879651877899263</v>
      </c>
      <c r="M1484" s="24"/>
      <c r="N1484" s="32">
        <f t="shared" si="376"/>
        <v>0.98344487795399338</v>
      </c>
      <c r="O1484" s="32">
        <f t="shared" si="381"/>
        <v>-0.16400000000000001</v>
      </c>
      <c r="P1484" s="32"/>
      <c r="Q1484" s="42"/>
      <c r="R1484" s="32"/>
      <c r="S1484" s="20"/>
    </row>
    <row r="1485" spans="1:19">
      <c r="A1485" s="10">
        <f>Weekly!B1485</f>
        <v>1978.4202592450622</v>
      </c>
      <c r="B1485" s="1">
        <f>Weekly!C1485</f>
        <v>98.14</v>
      </c>
      <c r="C1485" s="6"/>
      <c r="D1485" s="14"/>
      <c r="F1485" s="23">
        <f t="shared" si="377"/>
        <v>1988.2030637001019</v>
      </c>
      <c r="G1485" s="23">
        <f t="shared" si="378"/>
        <v>1988.2161606615523</v>
      </c>
      <c r="H1485" s="23">
        <f t="shared" si="379"/>
        <v>271.12</v>
      </c>
      <c r="I1485" s="23">
        <f t="shared" si="373"/>
        <v>264.92</v>
      </c>
      <c r="J1485" s="23">
        <f t="shared" si="374"/>
        <v>262.83111111111111</v>
      </c>
      <c r="K1485" s="23">
        <f t="shared" si="375"/>
        <v>0.794764698919459</v>
      </c>
      <c r="L1485" s="47">
        <f t="shared" si="380"/>
        <v>3.1536939648612483</v>
      </c>
      <c r="M1485" s="24"/>
      <c r="N1485" s="32">
        <f t="shared" si="376"/>
        <v>0.86984044443127129</v>
      </c>
      <c r="O1485" s="32">
        <f t="shared" si="381"/>
        <v>-0.16400000000000001</v>
      </c>
      <c r="P1485" s="32"/>
      <c r="Q1485" s="42"/>
      <c r="R1485" s="32"/>
      <c r="S1485" s="20"/>
    </row>
    <row r="1486" spans="1:19">
      <c r="A1486" s="10">
        <f>Weekly!B1486</f>
        <v>1978.4394242005721</v>
      </c>
      <c r="B1486" s="1">
        <f>Weekly!C1486</f>
        <v>99.93</v>
      </c>
      <c r="C1486" s="6"/>
      <c r="D1486" s="14"/>
      <c r="F1486" s="23">
        <f t="shared" si="377"/>
        <v>1988.2292576230025</v>
      </c>
      <c r="G1486" s="23">
        <f t="shared" si="378"/>
        <v>1988.2423545844529</v>
      </c>
      <c r="H1486" s="23">
        <f t="shared" si="379"/>
        <v>258.7</v>
      </c>
      <c r="I1486" s="23">
        <f t="shared" si="373"/>
        <v>266.41666666666669</v>
      </c>
      <c r="J1486" s="23">
        <f t="shared" si="374"/>
        <v>263.18500000000006</v>
      </c>
      <c r="K1486" s="23">
        <f t="shared" si="375"/>
        <v>1.2279068589268416</v>
      </c>
      <c r="L1486" s="47">
        <f t="shared" si="380"/>
        <v>-1.7041244751790807</v>
      </c>
      <c r="M1486" s="24"/>
      <c r="N1486" s="32">
        <f t="shared" si="376"/>
        <v>0.3492279997624565</v>
      </c>
      <c r="O1486" s="32">
        <f t="shared" si="381"/>
        <v>-0.16400000000000001</v>
      </c>
      <c r="P1486" s="32"/>
      <c r="Q1486" s="42"/>
      <c r="R1486" s="32"/>
      <c r="S1486" s="20"/>
    </row>
    <row r="1487" spans="1:19">
      <c r="A1487" s="10">
        <f>Weekly!B1487</f>
        <v>1978.4585891560821</v>
      </c>
      <c r="B1487" s="1">
        <f>Weekly!C1487</f>
        <v>97.42</v>
      </c>
      <c r="C1487" s="6"/>
      <c r="D1487" s="14"/>
      <c r="F1487" s="23">
        <f t="shared" si="377"/>
        <v>1988.255451545903</v>
      </c>
      <c r="G1487" s="23">
        <f t="shared" si="378"/>
        <v>1988.2685485073534</v>
      </c>
      <c r="H1487" s="23">
        <f t="shared" si="379"/>
        <v>269.43</v>
      </c>
      <c r="I1487" s="23">
        <f t="shared" si="373"/>
        <v>262.63333333333333</v>
      </c>
      <c r="J1487" s="23">
        <f t="shared" si="374"/>
        <v>262.43944444444446</v>
      </c>
      <c r="K1487" s="23">
        <f t="shared" si="375"/>
        <v>7.3879476958693679E-2</v>
      </c>
      <c r="L1487" s="47">
        <f t="shared" si="380"/>
        <v>2.6636832623822215</v>
      </c>
      <c r="M1487" s="24"/>
      <c r="N1487" s="32">
        <f t="shared" si="376"/>
        <v>-0.33479210723084041</v>
      </c>
      <c r="O1487" s="32">
        <f t="shared" si="381"/>
        <v>-0.16400000000000001</v>
      </c>
      <c r="P1487" s="32"/>
      <c r="Q1487" s="42"/>
      <c r="R1487" s="32"/>
      <c r="S1487" s="20"/>
    </row>
    <row r="1488" spans="1:19">
      <c r="A1488" s="10">
        <f>Weekly!B1488</f>
        <v>1978.477754111592</v>
      </c>
      <c r="B1488" s="1">
        <f>Weekly!C1488</f>
        <v>95.85</v>
      </c>
      <c r="C1488" s="6"/>
      <c r="D1488" s="14"/>
      <c r="F1488" s="23">
        <f t="shared" si="377"/>
        <v>1988.2816454688036</v>
      </c>
      <c r="G1488" s="23">
        <f t="shared" si="378"/>
        <v>1988.294742430254</v>
      </c>
      <c r="H1488" s="23">
        <f t="shared" si="379"/>
        <v>259.77</v>
      </c>
      <c r="I1488" s="23">
        <f t="shared" si="373"/>
        <v>263.31166666666667</v>
      </c>
      <c r="J1488" s="23">
        <f t="shared" si="374"/>
        <v>261.16611111111115</v>
      </c>
      <c r="K1488" s="23">
        <f t="shared" si="375"/>
        <v>0.82152908217203446</v>
      </c>
      <c r="L1488" s="47">
        <f t="shared" si="380"/>
        <v>-0.53456825051746426</v>
      </c>
      <c r="M1488" s="24"/>
      <c r="N1488" s="32">
        <f t="shared" si="376"/>
        <v>-0.86215926645222274</v>
      </c>
      <c r="O1488" s="32">
        <f t="shared" si="381"/>
        <v>-0.16400000000000001</v>
      </c>
      <c r="P1488" s="32"/>
      <c r="Q1488" s="42"/>
      <c r="R1488" s="32"/>
      <c r="S1488" s="20"/>
    </row>
    <row r="1489" spans="1:19">
      <c r="A1489" s="10">
        <f>Weekly!B1489</f>
        <v>1978.496919067102</v>
      </c>
      <c r="B1489" s="1">
        <f>Weekly!C1489</f>
        <v>95.53</v>
      </c>
      <c r="C1489" s="6"/>
      <c r="D1489" s="14"/>
      <c r="F1489" s="23">
        <f t="shared" si="377"/>
        <v>1988.3078393917042</v>
      </c>
      <c r="G1489" s="23">
        <f t="shared" si="378"/>
        <v>1988.3209363531546</v>
      </c>
      <c r="H1489" s="23">
        <f t="shared" si="379"/>
        <v>260.73500000000001</v>
      </c>
      <c r="I1489" s="23">
        <f t="shared" si="373"/>
        <v>259.32833333333332</v>
      </c>
      <c r="J1489" s="23">
        <f t="shared" si="374"/>
        <v>261.33388888888891</v>
      </c>
      <c r="K1489" s="23">
        <f t="shared" si="375"/>
        <v>-0.76743034134707511</v>
      </c>
      <c r="L1489" s="47">
        <f t="shared" si="380"/>
        <v>-0.22916617949366724</v>
      </c>
      <c r="M1489" s="24"/>
      <c r="N1489" s="32">
        <f t="shared" si="376"/>
        <v>-0.98611252307066599</v>
      </c>
      <c r="O1489" s="32">
        <f t="shared" si="381"/>
        <v>-0.16400000000000001</v>
      </c>
      <c r="P1489" s="32"/>
      <c r="Q1489" s="42"/>
      <c r="R1489" s="32"/>
      <c r="S1489" s="20"/>
    </row>
    <row r="1490" spans="1:19">
      <c r="A1490" s="10">
        <f>Weekly!B1490</f>
        <v>1978.5160840226119</v>
      </c>
      <c r="B1490" s="1">
        <f>Weekly!C1490</f>
        <v>94.89</v>
      </c>
      <c r="C1490" s="6"/>
      <c r="D1490" s="14"/>
      <c r="F1490" s="23">
        <f t="shared" si="377"/>
        <v>1988.3340333146048</v>
      </c>
      <c r="G1490" s="23">
        <f t="shared" si="378"/>
        <v>1988.3471302760552</v>
      </c>
      <c r="H1490" s="23">
        <f t="shared" si="379"/>
        <v>257.48</v>
      </c>
      <c r="I1490" s="23">
        <f t="shared" si="373"/>
        <v>257.70499999999998</v>
      </c>
      <c r="J1490" s="23">
        <f t="shared" si="374"/>
        <v>261.3172222222222</v>
      </c>
      <c r="K1490" s="23">
        <f t="shared" si="375"/>
        <v>-1.3823131102895347</v>
      </c>
      <c r="L1490" s="47">
        <f t="shared" si="380"/>
        <v>-1.4684153572392722</v>
      </c>
      <c r="M1490" s="24"/>
      <c r="N1490" s="32">
        <f t="shared" si="376"/>
        <v>-0.64865277072784944</v>
      </c>
      <c r="O1490" s="32">
        <f t="shared" si="381"/>
        <v>-0.16400000000000001</v>
      </c>
      <c r="P1490" s="32"/>
      <c r="Q1490" s="42"/>
      <c r="R1490" s="32"/>
      <c r="S1490" s="20"/>
    </row>
    <row r="1491" spans="1:19">
      <c r="A1491" s="10">
        <f>Weekly!B1491</f>
        <v>1978.5352489781219</v>
      </c>
      <c r="B1491" s="1">
        <f>Weekly!C1491</f>
        <v>97.58</v>
      </c>
      <c r="C1491" s="6"/>
      <c r="D1491" s="14"/>
      <c r="F1491" s="23">
        <f t="shared" si="377"/>
        <v>1988.3602272375053</v>
      </c>
      <c r="G1491" s="23">
        <f t="shared" si="378"/>
        <v>1988.3733241989557</v>
      </c>
      <c r="H1491" s="23">
        <f t="shared" si="379"/>
        <v>254.89999999999998</v>
      </c>
      <c r="I1491" s="23">
        <f t="shared" si="373"/>
        <v>255.26666666666665</v>
      </c>
      <c r="J1491" s="23">
        <f t="shared" si="374"/>
        <v>262.9927777777778</v>
      </c>
      <c r="K1491" s="23">
        <f t="shared" si="375"/>
        <v>-2.9377655068686059</v>
      </c>
      <c r="L1491" s="47">
        <f t="shared" si="380"/>
        <v>-3.0771863190159565</v>
      </c>
      <c r="M1491" s="24"/>
      <c r="N1491" s="32">
        <f t="shared" si="376"/>
        <v>-7.6811779912263614E-3</v>
      </c>
      <c r="O1491" s="32">
        <f t="shared" si="381"/>
        <v>-0.16400000000000001</v>
      </c>
      <c r="P1491" s="32"/>
      <c r="Q1491" s="42"/>
      <c r="R1491" s="32"/>
      <c r="S1491" s="20"/>
    </row>
    <row r="1492" spans="1:19">
      <c r="A1492" s="10">
        <f>Weekly!B1492</f>
        <v>1978.5544139336318</v>
      </c>
      <c r="B1492" s="1">
        <f>Weekly!C1492</f>
        <v>97.75</v>
      </c>
      <c r="C1492" s="6"/>
      <c r="D1492" s="14"/>
      <c r="F1492" s="23">
        <f t="shared" si="377"/>
        <v>1988.3864211604059</v>
      </c>
      <c r="G1492" s="23">
        <f t="shared" si="378"/>
        <v>1988.3995181218563</v>
      </c>
      <c r="H1492" s="23">
        <f t="shared" si="379"/>
        <v>253.42</v>
      </c>
      <c r="I1492" s="23">
        <f t="shared" si="373"/>
        <v>258.25666666666666</v>
      </c>
      <c r="J1492" s="23">
        <f t="shared" si="374"/>
        <v>263.25388888888887</v>
      </c>
      <c r="K1492" s="23">
        <f t="shared" si="375"/>
        <v>-1.8982520042966522</v>
      </c>
      <c r="L1492" s="47">
        <f t="shared" si="380"/>
        <v>-3.7355151448643764</v>
      </c>
      <c r="M1492" s="24"/>
      <c r="N1492" s="32">
        <f t="shared" si="376"/>
        <v>0.63688452329429268</v>
      </c>
      <c r="O1492" s="32">
        <f t="shared" si="381"/>
        <v>-0.16400000000000001</v>
      </c>
      <c r="P1492" s="32"/>
      <c r="Q1492" s="42"/>
      <c r="R1492" s="32"/>
      <c r="S1492" s="20"/>
    </row>
    <row r="1493" spans="1:19">
      <c r="A1493" s="10">
        <f>Weekly!B1493</f>
        <v>1978.5735788891418</v>
      </c>
      <c r="B1493" s="1">
        <f>Weekly!C1493</f>
        <v>100</v>
      </c>
      <c r="C1493" s="6"/>
      <c r="D1493" s="14"/>
      <c r="F1493" s="23">
        <f t="shared" si="377"/>
        <v>1988.4126150833065</v>
      </c>
      <c r="G1493" s="23">
        <f t="shared" si="378"/>
        <v>1988.4257120447569</v>
      </c>
      <c r="H1493" s="23">
        <f t="shared" si="379"/>
        <v>266.45</v>
      </c>
      <c r="I1493" s="23">
        <f t="shared" si="373"/>
        <v>263.61333333333334</v>
      </c>
      <c r="J1493" s="23">
        <f t="shared" si="374"/>
        <v>264.50555555555559</v>
      </c>
      <c r="K1493" s="23">
        <f t="shared" si="375"/>
        <v>-0.33731700657412267</v>
      </c>
      <c r="L1493" s="47">
        <f t="shared" si="380"/>
        <v>0.7351242359958654</v>
      </c>
      <c r="M1493" s="24"/>
      <c r="N1493" s="32">
        <f t="shared" si="376"/>
        <v>0.98344487794956026</v>
      </c>
      <c r="O1493" s="32">
        <f t="shared" si="381"/>
        <v>-0.16400000000000001</v>
      </c>
      <c r="P1493" s="32"/>
      <c r="Q1493" s="42"/>
      <c r="R1493" s="32"/>
      <c r="S1493" s="20"/>
    </row>
    <row r="1494" spans="1:19">
      <c r="A1494" s="10">
        <f>Weekly!B1494</f>
        <v>1978.5927438446517</v>
      </c>
      <c r="B1494" s="1">
        <f>Weekly!C1494</f>
        <v>103.92</v>
      </c>
      <c r="C1494" s="6"/>
      <c r="D1494" s="14"/>
      <c r="F1494" s="23">
        <f t="shared" si="377"/>
        <v>1988.4388090062071</v>
      </c>
      <c r="G1494" s="23">
        <f t="shared" si="378"/>
        <v>1988.4519059676575</v>
      </c>
      <c r="H1494" s="23">
        <f t="shared" si="379"/>
        <v>270.97000000000003</v>
      </c>
      <c r="I1494" s="23">
        <f t="shared" si="373"/>
        <v>270.40000000000003</v>
      </c>
      <c r="J1494" s="23">
        <f t="shared" si="374"/>
        <v>264.8127777777778</v>
      </c>
      <c r="K1494" s="23">
        <f t="shared" si="375"/>
        <v>2.1098763696783651</v>
      </c>
      <c r="L1494" s="47">
        <f t="shared" si="380"/>
        <v>2.3251227806647456</v>
      </c>
      <c r="M1494" s="24"/>
      <c r="N1494" s="32">
        <f t="shared" si="376"/>
        <v>0.86984044444331232</v>
      </c>
      <c r="O1494" s="32">
        <f t="shared" si="381"/>
        <v>-0.16400000000000001</v>
      </c>
      <c r="P1494" s="32"/>
      <c r="Q1494" s="42"/>
      <c r="R1494" s="32"/>
      <c r="S1494" s="20"/>
    </row>
    <row r="1495" spans="1:19">
      <c r="A1495" s="10">
        <f>Weekly!B1495</f>
        <v>1978.6119088001617</v>
      </c>
      <c r="B1495" s="1">
        <f>Weekly!C1495</f>
        <v>103.96</v>
      </c>
      <c r="C1495" s="6"/>
      <c r="D1495" s="14"/>
      <c r="F1495" s="23">
        <f t="shared" si="377"/>
        <v>1988.4650029291076</v>
      </c>
      <c r="G1495" s="23">
        <f t="shared" si="378"/>
        <v>1988.478099890558</v>
      </c>
      <c r="H1495" s="23">
        <f t="shared" si="379"/>
        <v>273.77999999999997</v>
      </c>
      <c r="I1495" s="23">
        <f t="shared" si="373"/>
        <v>272.17666666666668</v>
      </c>
      <c r="J1495" s="23">
        <f t="shared" si="374"/>
        <v>266.42833333333334</v>
      </c>
      <c r="K1495" s="23">
        <f t="shared" si="375"/>
        <v>2.1575533132737412</v>
      </c>
      <c r="L1495" s="47">
        <f t="shared" si="380"/>
        <v>2.759341161162765</v>
      </c>
      <c r="M1495" s="24"/>
      <c r="N1495" s="32">
        <f t="shared" si="376"/>
        <v>0.34922799978538044</v>
      </c>
      <c r="O1495" s="32">
        <f t="shared" si="381"/>
        <v>-0.16400000000000001</v>
      </c>
      <c r="P1495" s="32"/>
      <c r="Q1495" s="42"/>
      <c r="R1495" s="32"/>
      <c r="S1495" s="20"/>
    </row>
    <row r="1496" spans="1:19">
      <c r="A1496" s="10">
        <f>Weekly!B1496</f>
        <v>1978.6310737556717</v>
      </c>
      <c r="B1496" s="1">
        <f>Weekly!C1496</f>
        <v>104.73</v>
      </c>
      <c r="C1496" s="6"/>
      <c r="D1496" s="14"/>
      <c r="F1496" s="23">
        <f t="shared" si="377"/>
        <v>1988.4911968520082</v>
      </c>
      <c r="G1496" s="23">
        <f t="shared" si="378"/>
        <v>1988.5042938134586</v>
      </c>
      <c r="H1496" s="23">
        <f t="shared" si="379"/>
        <v>271.77999999999997</v>
      </c>
      <c r="I1496" s="23">
        <f t="shared" si="373"/>
        <v>272.19833333333332</v>
      </c>
      <c r="J1496" s="23">
        <f t="shared" si="374"/>
        <v>267.75611111111107</v>
      </c>
      <c r="K1496" s="23">
        <f t="shared" si="375"/>
        <v>1.6590554007481995</v>
      </c>
      <c r="L1496" s="47">
        <f t="shared" si="380"/>
        <v>1.5028186927988019</v>
      </c>
      <c r="M1496" s="24"/>
      <c r="N1496" s="32">
        <f t="shared" si="376"/>
        <v>-0.33479210720784153</v>
      </c>
      <c r="O1496" s="32">
        <f t="shared" si="381"/>
        <v>-0.16400000000000001</v>
      </c>
      <c r="P1496" s="32"/>
      <c r="Q1496" s="42"/>
      <c r="R1496" s="32"/>
      <c r="S1496" s="20"/>
    </row>
    <row r="1497" spans="1:19">
      <c r="A1497" s="10">
        <f>Weekly!B1497</f>
        <v>1978.6502387111816</v>
      </c>
      <c r="B1497" s="1">
        <f>Weekly!C1497</f>
        <v>104.9</v>
      </c>
      <c r="C1497" s="6"/>
      <c r="D1497" s="14"/>
      <c r="F1497" s="23">
        <f t="shared" si="377"/>
        <v>1988.5173907749088</v>
      </c>
      <c r="G1497" s="23">
        <f t="shared" si="378"/>
        <v>1988.5304877363592</v>
      </c>
      <c r="H1497" s="23">
        <f t="shared" si="379"/>
        <v>271.03499999999997</v>
      </c>
      <c r="I1497" s="23">
        <f t="shared" si="373"/>
        <v>268.77166666666665</v>
      </c>
      <c r="J1497" s="23">
        <f t="shared" si="374"/>
        <v>268.51388888888891</v>
      </c>
      <c r="K1497" s="23">
        <f t="shared" si="375"/>
        <v>9.6001655200939062E-2</v>
      </c>
      <c r="L1497" s="47">
        <f t="shared" si="380"/>
        <v>0.93891273987480872</v>
      </c>
      <c r="M1497" s="24"/>
      <c r="N1497" s="32">
        <f t="shared" si="376"/>
        <v>-0.86215926643982821</v>
      </c>
      <c r="O1497" s="32">
        <f t="shared" si="381"/>
        <v>-0.16400000000000001</v>
      </c>
      <c r="P1497" s="32"/>
      <c r="Q1497" s="42"/>
      <c r="R1497" s="32"/>
      <c r="S1497" s="20"/>
    </row>
    <row r="1498" spans="1:19">
      <c r="A1498" s="10">
        <f>Weekly!B1498</f>
        <v>1978.6694036666916</v>
      </c>
      <c r="B1498" s="1">
        <f>Weekly!C1498</f>
        <v>103.68</v>
      </c>
      <c r="C1498" s="6"/>
      <c r="D1498" s="14"/>
      <c r="F1498" s="23">
        <f t="shared" si="377"/>
        <v>1988.5435846978094</v>
      </c>
      <c r="G1498" s="23">
        <f t="shared" si="378"/>
        <v>1988.5566816592598</v>
      </c>
      <c r="H1498" s="23">
        <f t="shared" si="379"/>
        <v>263.5</v>
      </c>
      <c r="I1498" s="23">
        <f t="shared" si="373"/>
        <v>268.85166666666663</v>
      </c>
      <c r="J1498" s="23">
        <f t="shared" si="374"/>
        <v>268.02833333333336</v>
      </c>
      <c r="K1498" s="23">
        <f t="shared" si="375"/>
        <v>0.30718145469692537</v>
      </c>
      <c r="L1498" s="47">
        <f t="shared" si="380"/>
        <v>-1.6894980008332561</v>
      </c>
      <c r="M1498" s="24"/>
      <c r="N1498" s="32">
        <f t="shared" si="376"/>
        <v>-0.98611252307471953</v>
      </c>
      <c r="O1498" s="32">
        <f t="shared" si="381"/>
        <v>-0.16400000000000001</v>
      </c>
      <c r="P1498" s="32"/>
      <c r="Q1498" s="42"/>
      <c r="R1498" s="32"/>
      <c r="S1498" s="20"/>
    </row>
    <row r="1499" spans="1:19">
      <c r="A1499" s="10">
        <f>Weekly!B1499</f>
        <v>1978.6885686222015</v>
      </c>
      <c r="B1499" s="1">
        <f>Weekly!C1499</f>
        <v>106.79</v>
      </c>
      <c r="C1499" s="6"/>
      <c r="D1499" s="14"/>
      <c r="F1499" s="23">
        <f t="shared" si="377"/>
        <v>1988.5697786207099</v>
      </c>
      <c r="G1499" s="23">
        <f t="shared" si="378"/>
        <v>1988.5828755821603</v>
      </c>
      <c r="H1499" s="23">
        <f t="shared" si="379"/>
        <v>272.02</v>
      </c>
      <c r="I1499" s="23">
        <f t="shared" si="373"/>
        <v>267.45666666666665</v>
      </c>
      <c r="J1499" s="23">
        <f t="shared" si="374"/>
        <v>267.56944444444446</v>
      </c>
      <c r="K1499" s="23">
        <f t="shared" si="375"/>
        <v>-4.2148974824818275E-2</v>
      </c>
      <c r="L1499" s="47">
        <f t="shared" si="380"/>
        <v>1.6633272774461361</v>
      </c>
      <c r="M1499" s="24"/>
      <c r="N1499" s="32">
        <f t="shared" si="376"/>
        <v>-0.64865277074646877</v>
      </c>
      <c r="O1499" s="32">
        <f t="shared" si="381"/>
        <v>-0.16400000000000001</v>
      </c>
      <c r="P1499" s="32"/>
      <c r="Q1499" s="42"/>
      <c r="R1499" s="32"/>
      <c r="S1499" s="20"/>
    </row>
    <row r="1500" spans="1:19">
      <c r="A1500" s="10">
        <f>Weekly!B1500</f>
        <v>1978.7077335777115</v>
      </c>
      <c r="B1500" s="1">
        <f>Weekly!C1500</f>
        <v>104.12</v>
      </c>
      <c r="C1500" s="6"/>
      <c r="D1500" s="14"/>
      <c r="F1500" s="23">
        <f t="shared" si="377"/>
        <v>1988.5959725436105</v>
      </c>
      <c r="G1500" s="23">
        <f t="shared" si="378"/>
        <v>1988.6090695050609</v>
      </c>
      <c r="H1500" s="23">
        <f t="shared" si="379"/>
        <v>266.85000000000002</v>
      </c>
      <c r="I1500" s="23">
        <f t="shared" si="373"/>
        <v>266.37</v>
      </c>
      <c r="J1500" s="23">
        <f t="shared" si="374"/>
        <v>267.22166666666669</v>
      </c>
      <c r="K1500" s="23">
        <f t="shared" si="375"/>
        <v>-0.31871168131327732</v>
      </c>
      <c r="L1500" s="47">
        <f t="shared" si="380"/>
        <v>-0.13908552824434262</v>
      </c>
      <c r="M1500" s="24"/>
      <c r="N1500" s="32">
        <f t="shared" si="376"/>
        <v>-7.681178015633029E-3</v>
      </c>
      <c r="O1500" s="32">
        <f t="shared" si="381"/>
        <v>-0.16400000000000001</v>
      </c>
      <c r="P1500" s="32"/>
      <c r="Q1500" s="42"/>
      <c r="R1500" s="32"/>
      <c r="S1500" s="20"/>
    </row>
    <row r="1501" spans="1:19">
      <c r="A1501" s="10">
        <f>Weekly!B1501</f>
        <v>1978.7268985332214</v>
      </c>
      <c r="B1501" s="1">
        <f>Weekly!C1501</f>
        <v>101.84</v>
      </c>
      <c r="C1501" s="6"/>
      <c r="D1501" s="14"/>
      <c r="F1501" s="23">
        <f t="shared" si="377"/>
        <v>1988.6221664665111</v>
      </c>
      <c r="G1501" s="23">
        <f t="shared" si="378"/>
        <v>1988.6352634279615</v>
      </c>
      <c r="H1501" s="23">
        <f t="shared" si="379"/>
        <v>260.24</v>
      </c>
      <c r="I1501" s="23">
        <f t="shared" si="373"/>
        <v>263.05666666666667</v>
      </c>
      <c r="J1501" s="23">
        <f t="shared" si="374"/>
        <v>267.11666666666662</v>
      </c>
      <c r="K1501" s="23">
        <f t="shared" si="375"/>
        <v>-1.5199351095026903</v>
      </c>
      <c r="L1501" s="47">
        <f t="shared" si="380"/>
        <v>-2.5744056903974299</v>
      </c>
      <c r="M1501" s="24"/>
      <c r="N1501" s="32">
        <f t="shared" si="376"/>
        <v>0.63688452327547562</v>
      </c>
      <c r="O1501" s="32">
        <f t="shared" si="381"/>
        <v>-0.16400000000000001</v>
      </c>
      <c r="P1501" s="32"/>
      <c r="Q1501" s="42"/>
      <c r="R1501" s="32"/>
      <c r="S1501" s="20"/>
    </row>
    <row r="1502" spans="1:19">
      <c r="A1502" s="10">
        <f>Weekly!B1502</f>
        <v>1978.7460634887314</v>
      </c>
      <c r="B1502" s="1">
        <f>Weekly!C1502</f>
        <v>102.54</v>
      </c>
      <c r="C1502" s="6"/>
      <c r="D1502" s="14"/>
      <c r="F1502" s="23">
        <f t="shared" si="377"/>
        <v>1988.6483603894117</v>
      </c>
      <c r="G1502" s="23">
        <f t="shared" si="378"/>
        <v>1988.6614573508621</v>
      </c>
      <c r="H1502" s="23">
        <f t="shared" si="379"/>
        <v>262.08000000000004</v>
      </c>
      <c r="I1502" s="23">
        <f t="shared" si="373"/>
        <v>263.05333333333334</v>
      </c>
      <c r="J1502" s="23">
        <f t="shared" si="374"/>
        <v>267.89833333333331</v>
      </c>
      <c r="K1502" s="23">
        <f t="shared" si="375"/>
        <v>-1.8085218895227517</v>
      </c>
      <c r="L1502" s="47">
        <f t="shared" si="380"/>
        <v>-2.1718437964650561</v>
      </c>
      <c r="M1502" s="24"/>
      <c r="N1502" s="32">
        <f t="shared" si="376"/>
        <v>0.98344487794513746</v>
      </c>
      <c r="O1502" s="32">
        <f t="shared" si="381"/>
        <v>-0.16400000000000001</v>
      </c>
      <c r="P1502" s="32"/>
      <c r="Q1502" s="42"/>
      <c r="R1502" s="32"/>
      <c r="S1502" s="20"/>
    </row>
    <row r="1503" spans="1:19">
      <c r="A1503" s="10">
        <f>Weekly!B1503</f>
        <v>1978.7652284442413</v>
      </c>
      <c r="B1503" s="1">
        <f>Weekly!C1503</f>
        <v>103.52</v>
      </c>
      <c r="C1503" s="6"/>
      <c r="D1503" s="14"/>
      <c r="F1503" s="23">
        <f t="shared" si="377"/>
        <v>1988.6745543123122</v>
      </c>
      <c r="G1503" s="23">
        <f t="shared" si="378"/>
        <v>1988.6876512737626</v>
      </c>
      <c r="H1503" s="23">
        <f t="shared" si="379"/>
        <v>266.83999999999997</v>
      </c>
      <c r="I1503" s="23">
        <f t="shared" ref="I1503:I1566" si="382">AVERAGE(H1502:H1504)</f>
        <v>266.52333333333337</v>
      </c>
      <c r="J1503" s="23">
        <f t="shared" ref="J1503:J1566" si="383">AVERAGE(H1499:H1507)</f>
        <v>269.23166666666668</v>
      </c>
      <c r="K1503" s="23">
        <f t="shared" ref="K1503:K1566" si="384">100*((I1503/J1503)-1)</f>
        <v>-1.0059490277889438</v>
      </c>
      <c r="L1503" s="47">
        <f t="shared" si="380"/>
        <v>-0.88833037223210454</v>
      </c>
      <c r="M1503" s="24"/>
      <c r="N1503" s="32">
        <f t="shared" si="376"/>
        <v>0.86984044445535325</v>
      </c>
      <c r="O1503" s="32">
        <f t="shared" si="381"/>
        <v>-0.16400000000000001</v>
      </c>
      <c r="P1503" s="32"/>
      <c r="Q1503" s="42"/>
      <c r="R1503" s="32"/>
      <c r="S1503" s="20"/>
    </row>
    <row r="1504" spans="1:19">
      <c r="A1504" s="10">
        <f>Weekly!B1504</f>
        <v>1978.7843933997513</v>
      </c>
      <c r="B1504" s="1">
        <f>Weekly!C1504</f>
        <v>104.66</v>
      </c>
      <c r="C1504" s="6"/>
      <c r="D1504" s="14"/>
      <c r="F1504" s="23">
        <f t="shared" si="377"/>
        <v>1988.7007482352128</v>
      </c>
      <c r="G1504" s="23">
        <f t="shared" si="378"/>
        <v>1988.7138451966632</v>
      </c>
      <c r="H1504" s="23">
        <f t="shared" si="379"/>
        <v>270.64999999999998</v>
      </c>
      <c r="I1504" s="23">
        <f t="shared" si="382"/>
        <v>269.44166666666666</v>
      </c>
      <c r="J1504" s="23">
        <f t="shared" si="383"/>
        <v>270.24</v>
      </c>
      <c r="K1504" s="23">
        <f t="shared" si="384"/>
        <v>-0.29541641997237189</v>
      </c>
      <c r="L1504" s="47">
        <f t="shared" si="380"/>
        <v>0.15171699230311919</v>
      </c>
      <c r="M1504" s="24"/>
      <c r="N1504" s="32">
        <f t="shared" si="376"/>
        <v>0.34922799980825103</v>
      </c>
      <c r="O1504" s="32">
        <f t="shared" si="381"/>
        <v>-0.16400000000000001</v>
      </c>
      <c r="P1504" s="32"/>
      <c r="Q1504" s="42"/>
      <c r="R1504" s="32"/>
      <c r="S1504" s="20"/>
    </row>
    <row r="1505" spans="1:19">
      <c r="A1505" s="10">
        <f>Weekly!B1505</f>
        <v>1978.8035583552612</v>
      </c>
      <c r="B1505" s="1">
        <f>Weekly!C1505</f>
        <v>97.95</v>
      </c>
      <c r="C1505" s="6"/>
      <c r="D1505" s="14"/>
      <c r="F1505" s="23">
        <f t="shared" si="377"/>
        <v>1988.7269421581134</v>
      </c>
      <c r="G1505" s="23">
        <f t="shared" si="378"/>
        <v>1988.7400391195638</v>
      </c>
      <c r="H1505" s="23">
        <f t="shared" si="379"/>
        <v>270.83500000000004</v>
      </c>
      <c r="I1505" s="23">
        <f t="shared" si="382"/>
        <v>273.185</v>
      </c>
      <c r="J1505" s="23">
        <f t="shared" si="383"/>
        <v>271.29111111111109</v>
      </c>
      <c r="K1505" s="23">
        <f t="shared" si="384"/>
        <v>0.698102079766727</v>
      </c>
      <c r="L1505" s="47">
        <f t="shared" si="380"/>
        <v>-0.16812608022540587</v>
      </c>
      <c r="M1505" s="24"/>
      <c r="N1505" s="32">
        <f t="shared" si="376"/>
        <v>-0.33479210718484265</v>
      </c>
      <c r="O1505" s="32">
        <f t="shared" si="381"/>
        <v>-0.16400000000000001</v>
      </c>
      <c r="P1505" s="32"/>
      <c r="Q1505" s="42"/>
      <c r="R1505" s="32"/>
      <c r="S1505" s="20"/>
    </row>
    <row r="1506" spans="1:19">
      <c r="A1506" s="10">
        <f>Weekly!B1506</f>
        <v>1978.8227233107712</v>
      </c>
      <c r="B1506" s="1">
        <f>Weekly!C1506</f>
        <v>94.59</v>
      </c>
      <c r="C1506" s="6"/>
      <c r="D1506" s="14"/>
      <c r="F1506" s="23">
        <f t="shared" si="377"/>
        <v>1988.753136081014</v>
      </c>
      <c r="G1506" s="23">
        <f t="shared" si="378"/>
        <v>1988.7662330424644</v>
      </c>
      <c r="H1506" s="23">
        <f t="shared" si="379"/>
        <v>278.07</v>
      </c>
      <c r="I1506" s="23">
        <f t="shared" si="382"/>
        <v>274.80166666666668</v>
      </c>
      <c r="J1506" s="23">
        <f t="shared" si="383"/>
        <v>272.14444444444445</v>
      </c>
      <c r="K1506" s="23">
        <f t="shared" si="384"/>
        <v>0.9764014208141214</v>
      </c>
      <c r="L1506" s="47">
        <f t="shared" si="380"/>
        <v>2.1773567958192075</v>
      </c>
      <c r="M1506" s="24"/>
      <c r="N1506" s="32">
        <f t="shared" si="376"/>
        <v>-0.86215926642746255</v>
      </c>
      <c r="O1506" s="32">
        <f t="shared" si="381"/>
        <v>-0.16400000000000001</v>
      </c>
      <c r="P1506" s="32"/>
      <c r="Q1506" s="42"/>
      <c r="R1506" s="32"/>
      <c r="S1506" s="20"/>
    </row>
    <row r="1507" spans="1:19">
      <c r="A1507" s="10">
        <f>Weekly!B1507</f>
        <v>1978.8418882662811</v>
      </c>
      <c r="B1507" s="1">
        <f>Weekly!C1507</f>
        <v>96.18</v>
      </c>
      <c r="C1507" s="6"/>
      <c r="D1507" s="14"/>
      <c r="F1507" s="23">
        <f t="shared" si="377"/>
        <v>1988.7793300039145</v>
      </c>
      <c r="G1507" s="23">
        <f t="shared" si="378"/>
        <v>1988.7924269653649</v>
      </c>
      <c r="H1507" s="23">
        <f t="shared" si="379"/>
        <v>275.5</v>
      </c>
      <c r="I1507" s="23">
        <f t="shared" si="382"/>
        <v>278.22166666666664</v>
      </c>
      <c r="J1507" s="23">
        <f t="shared" si="383"/>
        <v>272.67444444444442</v>
      </c>
      <c r="K1507" s="23">
        <f t="shared" si="384"/>
        <v>2.0343755475597636</v>
      </c>
      <c r="L1507" s="47">
        <f t="shared" si="380"/>
        <v>1.0362377601291106</v>
      </c>
      <c r="M1507" s="24"/>
      <c r="N1507" s="32">
        <f t="shared" si="376"/>
        <v>-0.98611252307877306</v>
      </c>
      <c r="O1507" s="32">
        <f t="shared" si="381"/>
        <v>-0.16400000000000001</v>
      </c>
      <c r="P1507" s="32"/>
      <c r="Q1507" s="42"/>
      <c r="R1507" s="32"/>
      <c r="S1507" s="20"/>
    </row>
    <row r="1508" spans="1:19">
      <c r="A1508" s="10">
        <f>Weekly!B1508</f>
        <v>1978.8610532217911</v>
      </c>
      <c r="B1508" s="1">
        <f>Weekly!C1508</f>
        <v>94.77</v>
      </c>
      <c r="C1508" s="6"/>
      <c r="D1508" s="14"/>
      <c r="F1508" s="23">
        <f t="shared" si="377"/>
        <v>1988.8055239268151</v>
      </c>
      <c r="G1508" s="23">
        <f t="shared" si="378"/>
        <v>1988.8186208882655</v>
      </c>
      <c r="H1508" s="23">
        <f t="shared" si="379"/>
        <v>281.09500000000003</v>
      </c>
      <c r="I1508" s="23">
        <f t="shared" si="382"/>
        <v>277.63499999999999</v>
      </c>
      <c r="J1508" s="23">
        <f t="shared" si="383"/>
        <v>273.22666666666669</v>
      </c>
      <c r="K1508" s="23">
        <f t="shared" si="384"/>
        <v>1.6134345110286885</v>
      </c>
      <c r="L1508" s="47">
        <f t="shared" si="380"/>
        <v>2.8797823540894107</v>
      </c>
      <c r="M1508" s="24"/>
      <c r="N1508" s="32">
        <f t="shared" si="376"/>
        <v>-0.64865277076504491</v>
      </c>
      <c r="O1508" s="32">
        <f t="shared" si="381"/>
        <v>-0.16400000000000001</v>
      </c>
      <c r="P1508" s="32"/>
      <c r="Q1508" s="42"/>
      <c r="R1508" s="32"/>
      <c r="S1508" s="20"/>
    </row>
    <row r="1509" spans="1:19">
      <c r="A1509" s="10">
        <f>Weekly!B1509</f>
        <v>1978.880218177301</v>
      </c>
      <c r="B1509" s="1">
        <f>Weekly!C1509</f>
        <v>94.42</v>
      </c>
      <c r="C1509" s="6"/>
      <c r="D1509" s="14"/>
      <c r="F1509" s="23">
        <f t="shared" si="377"/>
        <v>1988.8317178497157</v>
      </c>
      <c r="G1509" s="23">
        <f t="shared" si="378"/>
        <v>1988.8448148111661</v>
      </c>
      <c r="H1509" s="23">
        <f t="shared" si="379"/>
        <v>276.31</v>
      </c>
      <c r="I1509" s="23">
        <f t="shared" si="382"/>
        <v>275.10833333333335</v>
      </c>
      <c r="J1509" s="23">
        <f t="shared" si="383"/>
        <v>273.89444444444439</v>
      </c>
      <c r="K1509" s="23">
        <f t="shared" si="384"/>
        <v>0.44319587837977625</v>
      </c>
      <c r="L1509" s="47">
        <f t="shared" si="380"/>
        <v>0.88192937262938642</v>
      </c>
      <c r="M1509" s="24"/>
      <c r="N1509" s="32">
        <f t="shared" si="376"/>
        <v>-7.6811780400396976E-3</v>
      </c>
      <c r="O1509" s="32">
        <f t="shared" si="381"/>
        <v>-0.16400000000000001</v>
      </c>
      <c r="P1509" s="32"/>
      <c r="Q1509" s="42"/>
      <c r="R1509" s="32"/>
      <c r="S1509" s="20"/>
    </row>
    <row r="1510" spans="1:19">
      <c r="A1510" s="10">
        <f>Weekly!B1510</f>
        <v>1978.899383132811</v>
      </c>
      <c r="B1510" s="1">
        <f>Weekly!C1510</f>
        <v>95.79</v>
      </c>
      <c r="C1510" s="6"/>
      <c r="D1510" s="14"/>
      <c r="F1510" s="23">
        <f t="shared" si="377"/>
        <v>1988.8579117726163</v>
      </c>
      <c r="G1510" s="23">
        <f t="shared" si="378"/>
        <v>1988.8710087340667</v>
      </c>
      <c r="H1510" s="23">
        <f t="shared" si="379"/>
        <v>267.92</v>
      </c>
      <c r="I1510" s="23">
        <f t="shared" si="382"/>
        <v>270.36</v>
      </c>
      <c r="J1510" s="23">
        <f t="shared" si="383"/>
        <v>274.67611111111108</v>
      </c>
      <c r="K1510" s="23">
        <f t="shared" si="384"/>
        <v>-1.5713456454773844</v>
      </c>
      <c r="L1510" s="47">
        <f t="shared" si="380"/>
        <v>-2.4596646150921053</v>
      </c>
      <c r="M1510" s="24"/>
      <c r="N1510" s="32">
        <f t="shared" si="376"/>
        <v>0.63688452325661471</v>
      </c>
      <c r="O1510" s="32">
        <f t="shared" si="381"/>
        <v>-0.16400000000000001</v>
      </c>
      <c r="P1510" s="32"/>
      <c r="Q1510" s="42"/>
      <c r="R1510" s="32"/>
      <c r="S1510" s="20"/>
    </row>
    <row r="1511" spans="1:19">
      <c r="A1511" s="10">
        <f>Weekly!B1511</f>
        <v>1978.9185480883209</v>
      </c>
      <c r="B1511" s="1">
        <f>Weekly!C1511</f>
        <v>96.28</v>
      </c>
      <c r="C1511" s="6"/>
      <c r="D1511" s="14"/>
      <c r="F1511" s="23">
        <f t="shared" si="377"/>
        <v>1988.8841056955168</v>
      </c>
      <c r="G1511" s="23">
        <f t="shared" si="378"/>
        <v>1988.8972026569672</v>
      </c>
      <c r="H1511" s="23">
        <f t="shared" si="379"/>
        <v>266.85000000000002</v>
      </c>
      <c r="I1511" s="23">
        <f t="shared" si="382"/>
        <v>268.85999999999996</v>
      </c>
      <c r="J1511" s="23">
        <f t="shared" si="383"/>
        <v>274.63722222222219</v>
      </c>
      <c r="K1511" s="23">
        <f t="shared" si="384"/>
        <v>-2.1035831106489988</v>
      </c>
      <c r="L1511" s="47">
        <f t="shared" si="380"/>
        <v>-2.8354576845818658</v>
      </c>
      <c r="M1511" s="24"/>
      <c r="N1511" s="32">
        <f t="shared" si="376"/>
        <v>0.98344487794071467</v>
      </c>
      <c r="O1511" s="32">
        <f t="shared" si="381"/>
        <v>-0.16400000000000001</v>
      </c>
      <c r="P1511" s="32"/>
      <c r="Q1511" s="42"/>
      <c r="R1511" s="32"/>
      <c r="S1511" s="20"/>
    </row>
    <row r="1512" spans="1:19">
      <c r="A1512" s="10">
        <f>Weekly!B1512</f>
        <v>1978.9377130438309</v>
      </c>
      <c r="B1512" s="1">
        <f>Weekly!C1512</f>
        <v>96.63</v>
      </c>
      <c r="C1512" s="6"/>
      <c r="D1512" s="14"/>
      <c r="F1512" s="23">
        <f t="shared" si="377"/>
        <v>1988.9102996184174</v>
      </c>
      <c r="G1512" s="23">
        <f t="shared" si="378"/>
        <v>1988.9233965798678</v>
      </c>
      <c r="H1512" s="23">
        <f t="shared" si="379"/>
        <v>271.81</v>
      </c>
      <c r="I1512" s="23">
        <f t="shared" si="382"/>
        <v>271.77333333333337</v>
      </c>
      <c r="J1512" s="23">
        <f t="shared" si="383"/>
        <v>275.38944444444439</v>
      </c>
      <c r="K1512" s="23">
        <f t="shared" si="384"/>
        <v>-1.3130899473674296</v>
      </c>
      <c r="L1512" s="47">
        <f t="shared" si="380"/>
        <v>-1.2997754694866304</v>
      </c>
      <c r="M1512" s="24"/>
      <c r="N1512" s="32">
        <f t="shared" si="376"/>
        <v>0.86984044446742226</v>
      </c>
      <c r="O1512" s="32">
        <f t="shared" si="381"/>
        <v>-0.16400000000000001</v>
      </c>
      <c r="P1512" s="32"/>
      <c r="Q1512" s="42"/>
      <c r="R1512" s="32"/>
      <c r="S1512" s="20"/>
    </row>
    <row r="1513" spans="1:19">
      <c r="A1513" s="10">
        <f>Weekly!B1513</f>
        <v>1978.9568779993408</v>
      </c>
      <c r="B1513" s="1">
        <f>Weekly!C1513</f>
        <v>95.33</v>
      </c>
      <c r="C1513" s="6"/>
      <c r="D1513" s="14"/>
      <c r="F1513" s="23">
        <f t="shared" si="377"/>
        <v>1988.936493541318</v>
      </c>
      <c r="G1513" s="23">
        <f t="shared" si="378"/>
        <v>1988.9495905027684</v>
      </c>
      <c r="H1513" s="23">
        <f t="shared" si="379"/>
        <v>276.65999999999997</v>
      </c>
      <c r="I1513" s="23">
        <f t="shared" si="382"/>
        <v>275.44666666666666</v>
      </c>
      <c r="J1513" s="23">
        <f t="shared" si="383"/>
        <v>276.00444444444446</v>
      </c>
      <c r="K1513" s="23">
        <f t="shared" si="384"/>
        <v>-0.20209014347596366</v>
      </c>
      <c r="L1513" s="47">
        <f t="shared" si="380"/>
        <v>0.23751630408526125</v>
      </c>
      <c r="M1513" s="24"/>
      <c r="N1513" s="32">
        <f t="shared" si="376"/>
        <v>0.34922799983112168</v>
      </c>
      <c r="O1513" s="32">
        <f t="shared" si="381"/>
        <v>-0.16400000000000001</v>
      </c>
      <c r="P1513" s="32"/>
      <c r="Q1513" s="42"/>
      <c r="R1513" s="32"/>
      <c r="S1513" s="20"/>
    </row>
    <row r="1514" spans="1:19">
      <c r="A1514" s="10">
        <f>Weekly!B1514</f>
        <v>1978.9760429548508</v>
      </c>
      <c r="B1514" s="1">
        <f>Weekly!C1514</f>
        <v>96.31</v>
      </c>
      <c r="C1514" s="6"/>
      <c r="D1514" s="14"/>
      <c r="F1514" s="23">
        <f t="shared" si="377"/>
        <v>1988.9626874642186</v>
      </c>
      <c r="G1514" s="23">
        <f t="shared" si="378"/>
        <v>1988.975784425669</v>
      </c>
      <c r="H1514" s="23">
        <f t="shared" si="379"/>
        <v>277.87</v>
      </c>
      <c r="I1514" s="23">
        <f t="shared" si="382"/>
        <v>277.41666666666669</v>
      </c>
      <c r="J1514" s="23">
        <f t="shared" si="383"/>
        <v>277.95</v>
      </c>
      <c r="K1514" s="23">
        <f t="shared" si="384"/>
        <v>-0.19188103375905596</v>
      </c>
      <c r="L1514" s="47">
        <f t="shared" si="380"/>
        <v>-2.8782155063855619E-2</v>
      </c>
      <c r="M1514" s="24"/>
      <c r="N1514" s="32">
        <f t="shared" si="376"/>
        <v>-0.3347921071617902</v>
      </c>
      <c r="O1514" s="32">
        <f t="shared" si="381"/>
        <v>-0.16400000000000001</v>
      </c>
      <c r="P1514" s="32"/>
      <c r="Q1514" s="42"/>
      <c r="R1514" s="32"/>
      <c r="S1514" s="20"/>
    </row>
    <row r="1515" spans="1:19">
      <c r="A1515" s="10">
        <f>Weekly!B1515</f>
        <v>1978.9952079103607</v>
      </c>
      <c r="B1515" s="1">
        <f>Weekly!C1515</f>
        <v>96.11</v>
      </c>
      <c r="C1515" s="6"/>
      <c r="D1515" s="14"/>
      <c r="F1515" s="23">
        <f t="shared" si="377"/>
        <v>1988.9888813871191</v>
      </c>
      <c r="G1515" s="23">
        <f t="shared" si="378"/>
        <v>1989.0019783485695</v>
      </c>
      <c r="H1515" s="23">
        <f t="shared" si="379"/>
        <v>277.72000000000003</v>
      </c>
      <c r="I1515" s="23">
        <f t="shared" si="382"/>
        <v>279.28666666666669</v>
      </c>
      <c r="J1515" s="23">
        <f t="shared" si="383"/>
        <v>280.90277777777777</v>
      </c>
      <c r="K1515" s="23">
        <f t="shared" si="384"/>
        <v>-0.57532756489492298</v>
      </c>
      <c r="L1515" s="47">
        <f t="shared" si="380"/>
        <v>-1.1330531520395426</v>
      </c>
      <c r="M1515" s="24"/>
      <c r="N1515" s="32">
        <f t="shared" si="376"/>
        <v>-0.86215926641509688</v>
      </c>
      <c r="O1515" s="32">
        <f t="shared" si="381"/>
        <v>-0.16400000000000001</v>
      </c>
      <c r="P1515" s="32"/>
      <c r="Q1515" s="42"/>
      <c r="R1515" s="32"/>
      <c r="S1515" s="20"/>
    </row>
    <row r="1516" spans="1:19">
      <c r="A1516" s="10">
        <f>Weekly!B1516</f>
        <v>1979.0143728658707</v>
      </c>
      <c r="B1516" s="1">
        <f>Weekly!C1516</f>
        <v>99.13</v>
      </c>
      <c r="C1516" s="6"/>
      <c r="D1516" s="14"/>
      <c r="F1516" s="23">
        <f t="shared" si="377"/>
        <v>1989.0150753100197</v>
      </c>
      <c r="G1516" s="23">
        <f t="shared" si="378"/>
        <v>1989.0281722714701</v>
      </c>
      <c r="H1516" s="23">
        <f t="shared" si="379"/>
        <v>282.27</v>
      </c>
      <c r="I1516" s="23">
        <f t="shared" si="382"/>
        <v>282.20666666666665</v>
      </c>
      <c r="J1516" s="23">
        <f t="shared" si="383"/>
        <v>284.22611111111109</v>
      </c>
      <c r="K1516" s="23">
        <f t="shared" si="384"/>
        <v>-0.7105063065986239</v>
      </c>
      <c r="L1516" s="47">
        <f t="shared" si="380"/>
        <v>-0.68822357786347821</v>
      </c>
      <c r="M1516" s="24"/>
      <c r="N1516" s="32">
        <f t="shared" si="376"/>
        <v>-0.98611252308283603</v>
      </c>
      <c r="O1516" s="32">
        <f t="shared" si="381"/>
        <v>-0.16400000000000001</v>
      </c>
      <c r="P1516" s="32"/>
      <c r="Q1516" s="42"/>
      <c r="R1516" s="32"/>
      <c r="S1516" s="20"/>
    </row>
    <row r="1517" spans="1:19">
      <c r="A1517" s="10">
        <f>Weekly!B1517</f>
        <v>1979.0335378213806</v>
      </c>
      <c r="B1517" s="1">
        <f>Weekly!C1517</f>
        <v>99.93</v>
      </c>
      <c r="C1517" s="6"/>
      <c r="D1517" s="14"/>
      <c r="F1517" s="23">
        <f t="shared" si="377"/>
        <v>1989.0412692329203</v>
      </c>
      <c r="G1517" s="23">
        <f t="shared" si="378"/>
        <v>1989.0543661943707</v>
      </c>
      <c r="H1517" s="23">
        <f t="shared" si="379"/>
        <v>286.63</v>
      </c>
      <c r="I1517" s="23">
        <f t="shared" si="382"/>
        <v>287.57333333333332</v>
      </c>
      <c r="J1517" s="23">
        <f t="shared" si="383"/>
        <v>286.15333333333336</v>
      </c>
      <c r="K1517" s="23">
        <f t="shared" si="384"/>
        <v>0.49623744845419537</v>
      </c>
      <c r="L1517" s="47">
        <f t="shared" si="380"/>
        <v>0.16657735945762031</v>
      </c>
      <c r="M1517" s="24"/>
      <c r="N1517" s="32">
        <f t="shared" si="376"/>
        <v>-0.64865277078362094</v>
      </c>
      <c r="O1517" s="32">
        <f t="shared" si="381"/>
        <v>-0.16400000000000001</v>
      </c>
      <c r="P1517" s="32"/>
      <c r="Q1517" s="42"/>
      <c r="R1517" s="32"/>
      <c r="S1517" s="20"/>
    </row>
    <row r="1518" spans="1:19">
      <c r="A1518" s="10">
        <f>Weekly!B1518</f>
        <v>1979.0527027768906</v>
      </c>
      <c r="B1518" s="1">
        <f>Weekly!C1518</f>
        <v>99.75</v>
      </c>
      <c r="C1518" s="6"/>
      <c r="D1518" s="14"/>
      <c r="F1518" s="23">
        <f t="shared" si="377"/>
        <v>1989.0674631558209</v>
      </c>
      <c r="G1518" s="23">
        <f t="shared" si="378"/>
        <v>1989.0805601172713</v>
      </c>
      <c r="H1518" s="23">
        <f t="shared" si="379"/>
        <v>293.82</v>
      </c>
      <c r="I1518" s="23">
        <f t="shared" si="382"/>
        <v>291.64833333333337</v>
      </c>
      <c r="J1518" s="23">
        <f t="shared" si="383"/>
        <v>287.95555555555552</v>
      </c>
      <c r="K1518" s="23">
        <f t="shared" si="384"/>
        <v>1.2824124093224532</v>
      </c>
      <c r="L1518" s="47">
        <f t="shared" si="380"/>
        <v>2.0365797190924573</v>
      </c>
      <c r="M1518" s="24"/>
      <c r="N1518" s="32">
        <f t="shared" si="376"/>
        <v>-7.6811780645032069E-3</v>
      </c>
      <c r="O1518" s="32">
        <f t="shared" si="381"/>
        <v>-0.16400000000000001</v>
      </c>
      <c r="P1518" s="32"/>
      <c r="Q1518" s="42"/>
      <c r="R1518" s="32"/>
      <c r="S1518" s="20"/>
    </row>
    <row r="1519" spans="1:19">
      <c r="A1519" s="10">
        <f>Weekly!B1519</f>
        <v>1979.0718677324005</v>
      </c>
      <c r="B1519" s="1">
        <f>Weekly!C1519</f>
        <v>101.86</v>
      </c>
      <c r="C1519" s="6"/>
      <c r="D1519" s="14"/>
      <c r="F1519" s="23">
        <f t="shared" si="377"/>
        <v>1989.0936570787214</v>
      </c>
      <c r="G1519" s="23">
        <f t="shared" si="378"/>
        <v>1989.1067540401718</v>
      </c>
      <c r="H1519" s="23">
        <f t="shared" si="379"/>
        <v>294.495</v>
      </c>
      <c r="I1519" s="23">
        <f t="shared" si="382"/>
        <v>295.02500000000003</v>
      </c>
      <c r="J1519" s="23">
        <f t="shared" si="383"/>
        <v>289.60222222222222</v>
      </c>
      <c r="K1519" s="23">
        <f t="shared" si="384"/>
        <v>1.8724917703209831</v>
      </c>
      <c r="L1519" s="47">
        <f t="shared" si="380"/>
        <v>1.6894821249069603</v>
      </c>
      <c r="M1519" s="24"/>
      <c r="N1519" s="32">
        <f t="shared" si="376"/>
        <v>0.63688452323784139</v>
      </c>
      <c r="O1519" s="32">
        <f t="shared" si="381"/>
        <v>-0.16400000000000001</v>
      </c>
      <c r="P1519" s="32"/>
      <c r="Q1519" s="42"/>
      <c r="R1519" s="32"/>
      <c r="S1519" s="20"/>
    </row>
    <row r="1520" spans="1:19">
      <c r="A1520" s="10">
        <f>Weekly!B1520</f>
        <v>1979.0910326879105</v>
      </c>
      <c r="B1520" s="1">
        <f>Weekly!C1520</f>
        <v>99.5</v>
      </c>
      <c r="C1520" s="6"/>
      <c r="D1520" s="14"/>
      <c r="F1520" s="23">
        <f t="shared" si="377"/>
        <v>1989.119851001622</v>
      </c>
      <c r="G1520" s="23">
        <f t="shared" si="378"/>
        <v>1989.1329479630724</v>
      </c>
      <c r="H1520" s="23">
        <f t="shared" si="379"/>
        <v>296.76</v>
      </c>
      <c r="I1520" s="23">
        <f t="shared" si="382"/>
        <v>293.46999999999997</v>
      </c>
      <c r="J1520" s="23">
        <f t="shared" si="383"/>
        <v>291.1805555555556</v>
      </c>
      <c r="K1520" s="23">
        <f t="shared" si="384"/>
        <v>0.78626281898399597</v>
      </c>
      <c r="L1520" s="47">
        <f t="shared" si="380"/>
        <v>1.9161459575482764</v>
      </c>
      <c r="M1520" s="24"/>
      <c r="N1520" s="32">
        <f t="shared" si="376"/>
        <v>0.98344487793629187</v>
      </c>
      <c r="O1520" s="32">
        <f t="shared" si="381"/>
        <v>-0.16400000000000001</v>
      </c>
      <c r="P1520" s="32"/>
      <c r="Q1520" s="42"/>
      <c r="R1520" s="32"/>
      <c r="S1520" s="20"/>
    </row>
    <row r="1521" spans="1:19">
      <c r="A1521" s="10">
        <f>Weekly!B1521</f>
        <v>1979.1101976434204</v>
      </c>
      <c r="B1521" s="1">
        <f>Weekly!C1521</f>
        <v>97.87</v>
      </c>
      <c r="C1521" s="6"/>
      <c r="D1521" s="14"/>
      <c r="F1521" s="23">
        <f t="shared" si="377"/>
        <v>1989.1460449245226</v>
      </c>
      <c r="G1521" s="23">
        <f t="shared" si="378"/>
        <v>1989.159141885973</v>
      </c>
      <c r="H1521" s="23">
        <f t="shared" si="379"/>
        <v>289.15499999999997</v>
      </c>
      <c r="I1521" s="23">
        <f t="shared" si="382"/>
        <v>292.93166666666667</v>
      </c>
      <c r="J1521" s="23">
        <f t="shared" si="383"/>
        <v>292.83499999999998</v>
      </c>
      <c r="K1521" s="23">
        <f t="shared" si="384"/>
        <v>3.3010626006690913E-2</v>
      </c>
      <c r="L1521" s="47">
        <f t="shared" si="380"/>
        <v>-1.256680383150921</v>
      </c>
      <c r="M1521" s="24"/>
      <c r="N1521" s="32">
        <f t="shared" si="376"/>
        <v>0.8698404444794352</v>
      </c>
      <c r="O1521" s="32">
        <f t="shared" si="381"/>
        <v>-0.16400000000000001</v>
      </c>
      <c r="P1521" s="32"/>
      <c r="Q1521" s="42"/>
      <c r="R1521" s="32"/>
      <c r="S1521" s="20"/>
    </row>
    <row r="1522" spans="1:19">
      <c r="A1522" s="10">
        <f>Weekly!B1522</f>
        <v>1979.1293625989304</v>
      </c>
      <c r="B1522" s="1">
        <f>Weekly!C1522</f>
        <v>98.67</v>
      </c>
      <c r="C1522" s="6"/>
      <c r="D1522" s="14"/>
      <c r="F1522" s="23">
        <f t="shared" si="377"/>
        <v>1989.1722388474232</v>
      </c>
      <c r="G1522" s="23">
        <f t="shared" si="378"/>
        <v>1989.1853358088736</v>
      </c>
      <c r="H1522" s="23">
        <f t="shared" si="379"/>
        <v>292.88</v>
      </c>
      <c r="I1522" s="23">
        <f t="shared" si="382"/>
        <v>291.57499999999999</v>
      </c>
      <c r="J1522" s="23">
        <f t="shared" si="383"/>
        <v>294.47166666666669</v>
      </c>
      <c r="K1522" s="23">
        <f t="shared" si="384"/>
        <v>-0.98368264066153177</v>
      </c>
      <c r="L1522" s="47">
        <f t="shared" si="380"/>
        <v>-0.54051606549584408</v>
      </c>
      <c r="M1522" s="24"/>
      <c r="N1522" s="32">
        <f t="shared" si="376"/>
        <v>0.34922799985399233</v>
      </c>
      <c r="O1522" s="32">
        <f t="shared" si="381"/>
        <v>-0.16400000000000001</v>
      </c>
      <c r="P1522" s="32"/>
      <c r="Q1522" s="42"/>
      <c r="R1522" s="32"/>
      <c r="S1522" s="20"/>
    </row>
    <row r="1523" spans="1:19">
      <c r="A1523" s="10">
        <f>Weekly!B1523</f>
        <v>1979.1485275544403</v>
      </c>
      <c r="B1523" s="1">
        <f>Weekly!C1523</f>
        <v>97.78</v>
      </c>
      <c r="C1523" s="6"/>
      <c r="D1523" s="14"/>
      <c r="F1523" s="23">
        <f t="shared" si="377"/>
        <v>1989.1984327703237</v>
      </c>
      <c r="G1523" s="23">
        <f t="shared" si="378"/>
        <v>1989.2115297317741</v>
      </c>
      <c r="H1523" s="23">
        <f t="shared" si="379"/>
        <v>292.69</v>
      </c>
      <c r="I1523" s="23">
        <f t="shared" si="382"/>
        <v>292.49833333333328</v>
      </c>
      <c r="J1523" s="23">
        <f t="shared" si="383"/>
        <v>296.22777777777782</v>
      </c>
      <c r="K1523" s="23">
        <f t="shared" si="384"/>
        <v>-1.2589786388102597</v>
      </c>
      <c r="L1523" s="47">
        <f t="shared" si="380"/>
        <v>-1.1942761763657939</v>
      </c>
      <c r="M1523" s="24"/>
      <c r="N1523" s="32">
        <f t="shared" si="376"/>
        <v>-0.33479210713884483</v>
      </c>
      <c r="O1523" s="32">
        <f t="shared" si="381"/>
        <v>-0.16400000000000001</v>
      </c>
      <c r="P1523" s="32"/>
      <c r="Q1523" s="42"/>
      <c r="R1523" s="32"/>
      <c r="S1523" s="20"/>
    </row>
    <row r="1524" spans="1:19">
      <c r="A1524" s="10">
        <f>Weekly!B1524</f>
        <v>1979.1676925099503</v>
      </c>
      <c r="B1524" s="1">
        <f>Weekly!C1524</f>
        <v>96.97</v>
      </c>
      <c r="C1524" s="6"/>
      <c r="D1524" s="14"/>
      <c r="F1524" s="23">
        <f t="shared" si="377"/>
        <v>1989.2246266932243</v>
      </c>
      <c r="G1524" s="23">
        <f t="shared" si="378"/>
        <v>1989.2377236546747</v>
      </c>
      <c r="H1524" s="23">
        <f t="shared" si="379"/>
        <v>291.92500000000001</v>
      </c>
      <c r="I1524" s="23">
        <f t="shared" si="382"/>
        <v>293.92500000000001</v>
      </c>
      <c r="J1524" s="23">
        <f t="shared" si="383"/>
        <v>297.685</v>
      </c>
      <c r="K1524" s="23">
        <f t="shared" si="384"/>
        <v>-1.2630801014495208</v>
      </c>
      <c r="L1524" s="47">
        <f t="shared" si="380"/>
        <v>-1.9349312192418089</v>
      </c>
      <c r="M1524" s="24"/>
      <c r="N1524" s="32">
        <f t="shared" si="376"/>
        <v>-0.86215926640273111</v>
      </c>
      <c r="O1524" s="32">
        <f t="shared" si="381"/>
        <v>-0.16400000000000001</v>
      </c>
      <c r="P1524" s="32"/>
      <c r="Q1524" s="42"/>
      <c r="R1524" s="32"/>
      <c r="S1524" s="20"/>
    </row>
    <row r="1525" spans="1:19">
      <c r="A1525" s="10">
        <f>Weekly!B1525</f>
        <v>1979.1868574654602</v>
      </c>
      <c r="B1525" s="1">
        <f>Weekly!C1525</f>
        <v>99.54</v>
      </c>
      <c r="C1525" s="6"/>
      <c r="D1525" s="14"/>
      <c r="F1525" s="23">
        <f t="shared" si="377"/>
        <v>1989.2508206161249</v>
      </c>
      <c r="G1525" s="23">
        <f t="shared" si="378"/>
        <v>1989.2639175775753</v>
      </c>
      <c r="H1525" s="23">
        <f t="shared" si="379"/>
        <v>297.16000000000003</v>
      </c>
      <c r="I1525" s="23">
        <f t="shared" si="382"/>
        <v>296.815</v>
      </c>
      <c r="J1525" s="23">
        <f t="shared" si="383"/>
        <v>299.58277777777784</v>
      </c>
      <c r="K1525" s="23">
        <f t="shared" si="384"/>
        <v>-0.92387746662490056</v>
      </c>
      <c r="L1525" s="47">
        <f t="shared" si="380"/>
        <v>-0.80871730870155645</v>
      </c>
      <c r="M1525" s="24"/>
      <c r="N1525" s="32">
        <f t="shared" si="376"/>
        <v>-0.98611252308688013</v>
      </c>
      <c r="O1525" s="32">
        <f t="shared" si="381"/>
        <v>-0.16400000000000001</v>
      </c>
      <c r="P1525" s="32"/>
      <c r="Q1525" s="42"/>
      <c r="R1525" s="32"/>
      <c r="S1525" s="20"/>
    </row>
    <row r="1526" spans="1:19">
      <c r="A1526" s="10">
        <f>Weekly!B1526</f>
        <v>1979.2060224209702</v>
      </c>
      <c r="B1526" s="1">
        <f>Weekly!C1526</f>
        <v>100.69</v>
      </c>
      <c r="C1526" s="6"/>
      <c r="D1526" s="14"/>
      <c r="F1526" s="23">
        <f t="shared" si="377"/>
        <v>1989.2770145390255</v>
      </c>
      <c r="G1526" s="23">
        <f t="shared" si="378"/>
        <v>1989.2901115004759</v>
      </c>
      <c r="H1526" s="23">
        <f t="shared" si="379"/>
        <v>301.36</v>
      </c>
      <c r="I1526" s="23">
        <f t="shared" si="382"/>
        <v>302.71499999999997</v>
      </c>
      <c r="J1526" s="23">
        <f t="shared" si="383"/>
        <v>303.16722222222222</v>
      </c>
      <c r="K1526" s="23">
        <f t="shared" si="384"/>
        <v>-0.14916593519161969</v>
      </c>
      <c r="L1526" s="47">
        <f t="shared" si="380"/>
        <v>-0.59611398916256109</v>
      </c>
      <c r="M1526" s="24"/>
      <c r="N1526" s="32">
        <f t="shared" si="376"/>
        <v>-0.64865277080219708</v>
      </c>
      <c r="O1526" s="32">
        <f t="shared" si="381"/>
        <v>-0.16400000000000001</v>
      </c>
      <c r="P1526" s="32"/>
      <c r="Q1526" s="42"/>
      <c r="R1526" s="32"/>
      <c r="S1526" s="20"/>
    </row>
    <row r="1527" spans="1:19">
      <c r="A1527" s="10">
        <f>Weekly!B1527</f>
        <v>1979.2251873764801</v>
      </c>
      <c r="B1527" s="1">
        <f>Weekly!C1527</f>
        <v>101.6</v>
      </c>
      <c r="C1527" s="6"/>
      <c r="D1527" s="14"/>
      <c r="F1527" s="23">
        <f t="shared" si="377"/>
        <v>1989.303208461926</v>
      </c>
      <c r="G1527" s="23">
        <f t="shared" si="378"/>
        <v>1989.3163054233764</v>
      </c>
      <c r="H1527" s="23">
        <f t="shared" si="379"/>
        <v>309.625</v>
      </c>
      <c r="I1527" s="23">
        <f t="shared" si="382"/>
        <v>306.19833333333332</v>
      </c>
      <c r="J1527" s="23">
        <f t="shared" si="383"/>
        <v>306.79388888888894</v>
      </c>
      <c r="K1527" s="23">
        <f t="shared" si="384"/>
        <v>-0.19412236590257148</v>
      </c>
      <c r="L1527" s="47">
        <f t="shared" si="380"/>
        <v>0.92280557522330664</v>
      </c>
      <c r="M1527" s="24"/>
      <c r="N1527" s="32">
        <f t="shared" si="376"/>
        <v>-7.6811780888530329E-3</v>
      </c>
      <c r="O1527" s="32">
        <f t="shared" si="381"/>
        <v>-0.16400000000000001</v>
      </c>
      <c r="P1527" s="32"/>
      <c r="Q1527" s="42"/>
      <c r="R1527" s="32"/>
      <c r="S1527" s="20"/>
    </row>
    <row r="1528" spans="1:19">
      <c r="A1528" s="10">
        <f>Weekly!B1528</f>
        <v>1979.2443523319901</v>
      </c>
      <c r="B1528" s="1">
        <f>Weekly!C1528</f>
        <v>101.59</v>
      </c>
      <c r="C1528" s="6"/>
      <c r="D1528" s="14"/>
      <c r="F1528" s="23">
        <f t="shared" si="377"/>
        <v>1989.3294023848266</v>
      </c>
      <c r="G1528" s="23">
        <f t="shared" si="378"/>
        <v>1989.342499346277</v>
      </c>
      <c r="H1528" s="23">
        <f t="shared" si="379"/>
        <v>307.61</v>
      </c>
      <c r="I1528" s="23">
        <f t="shared" si="382"/>
        <v>310.35833333333335</v>
      </c>
      <c r="J1528" s="23">
        <f t="shared" si="383"/>
        <v>310.27500000000003</v>
      </c>
      <c r="K1528" s="23">
        <f t="shared" si="384"/>
        <v>2.685789487819612E-2</v>
      </c>
      <c r="L1528" s="47">
        <f t="shared" si="380"/>
        <v>-0.85891547820482472</v>
      </c>
      <c r="M1528" s="24"/>
      <c r="N1528" s="32">
        <f t="shared" si="376"/>
        <v>0.63688452321902433</v>
      </c>
      <c r="O1528" s="32">
        <f t="shared" si="381"/>
        <v>-0.16400000000000001</v>
      </c>
      <c r="P1528" s="32"/>
      <c r="Q1528" s="42"/>
      <c r="R1528" s="32"/>
      <c r="S1528" s="20"/>
    </row>
    <row r="1529" spans="1:19">
      <c r="A1529" s="10">
        <f>Weekly!B1529</f>
        <v>1979.2635172875</v>
      </c>
      <c r="B1529" s="1">
        <f>Weekly!C1529</f>
        <v>103.18</v>
      </c>
      <c r="C1529" s="6"/>
      <c r="D1529" s="14"/>
      <c r="F1529" s="23">
        <f t="shared" si="377"/>
        <v>1989.3555963077272</v>
      </c>
      <c r="G1529" s="23">
        <f t="shared" si="378"/>
        <v>1989.3686932691776</v>
      </c>
      <c r="H1529" s="23">
        <f t="shared" si="379"/>
        <v>313.83999999999997</v>
      </c>
      <c r="I1529" s="23">
        <f t="shared" si="382"/>
        <v>314.28833333333336</v>
      </c>
      <c r="J1529" s="23">
        <f t="shared" si="383"/>
        <v>314.2833333333333</v>
      </c>
      <c r="K1529" s="23">
        <f t="shared" si="384"/>
        <v>1.5909211433573489E-3</v>
      </c>
      <c r="L1529" s="47">
        <f t="shared" si="380"/>
        <v>-0.1410616747096527</v>
      </c>
      <c r="M1529" s="24"/>
      <c r="N1529" s="32">
        <f t="shared" si="376"/>
        <v>0.98344487793186908</v>
      </c>
      <c r="O1529" s="32">
        <f t="shared" si="381"/>
        <v>-0.16400000000000001</v>
      </c>
      <c r="P1529" s="32"/>
      <c r="Q1529" s="42"/>
      <c r="R1529" s="32"/>
      <c r="S1529" s="20"/>
    </row>
    <row r="1530" spans="1:19">
      <c r="A1530" s="10">
        <f>Weekly!B1530</f>
        <v>1979.28268224301</v>
      </c>
      <c r="B1530" s="1">
        <f>Weekly!C1530</f>
        <v>102</v>
      </c>
      <c r="C1530" s="6"/>
      <c r="D1530" s="14"/>
      <c r="F1530" s="23">
        <f t="shared" si="377"/>
        <v>1989.3817902306278</v>
      </c>
      <c r="G1530" s="23">
        <f t="shared" si="378"/>
        <v>1989.3948871920782</v>
      </c>
      <c r="H1530" s="23">
        <f t="shared" si="379"/>
        <v>321.41499999999996</v>
      </c>
      <c r="I1530" s="23">
        <f t="shared" si="382"/>
        <v>320.25833333333327</v>
      </c>
      <c r="J1530" s="23">
        <f t="shared" si="383"/>
        <v>316.59666666666664</v>
      </c>
      <c r="K1530" s="23">
        <f t="shared" si="384"/>
        <v>1.1565714526368787</v>
      </c>
      <c r="L1530" s="47">
        <f t="shared" si="380"/>
        <v>1.5219153707661581</v>
      </c>
      <c r="M1530" s="24"/>
      <c r="N1530" s="32">
        <f t="shared" si="376"/>
        <v>0.86984044449147624</v>
      </c>
      <c r="O1530" s="32">
        <f t="shared" si="381"/>
        <v>-0.16400000000000001</v>
      </c>
      <c r="P1530" s="32"/>
      <c r="Q1530" s="42"/>
      <c r="R1530" s="32"/>
      <c r="S1530" s="20"/>
    </row>
    <row r="1531" spans="1:19">
      <c r="A1531" s="10">
        <f>Weekly!B1531</f>
        <v>1979.3018471985199</v>
      </c>
      <c r="B1531" s="1">
        <f>Weekly!C1531</f>
        <v>101.23</v>
      </c>
      <c r="C1531" s="6"/>
      <c r="D1531" s="14"/>
      <c r="F1531" s="23">
        <f t="shared" si="377"/>
        <v>1989.4079841535283</v>
      </c>
      <c r="G1531" s="23">
        <f t="shared" si="378"/>
        <v>1989.4210811149787</v>
      </c>
      <c r="H1531" s="23">
        <f t="shared" si="379"/>
        <v>325.52</v>
      </c>
      <c r="I1531" s="23">
        <f t="shared" si="382"/>
        <v>323.65166666666664</v>
      </c>
      <c r="J1531" s="23">
        <f t="shared" si="383"/>
        <v>319.5983333333333</v>
      </c>
      <c r="K1531" s="23">
        <f t="shared" si="384"/>
        <v>1.2682585954244763</v>
      </c>
      <c r="L1531" s="47">
        <f t="shared" si="380"/>
        <v>1.8528465417529283</v>
      </c>
      <c r="M1531" s="24"/>
      <c r="N1531" s="32">
        <f t="shared" si="376"/>
        <v>0.34922799987686298</v>
      </c>
      <c r="O1531" s="32">
        <f t="shared" si="381"/>
        <v>-0.16400000000000001</v>
      </c>
      <c r="P1531" s="32"/>
      <c r="Q1531" s="42"/>
      <c r="R1531" s="32"/>
      <c r="S1531" s="20"/>
    </row>
    <row r="1532" spans="1:19">
      <c r="A1532" s="10">
        <f>Weekly!B1532</f>
        <v>1979.3210121540299</v>
      </c>
      <c r="B1532" s="1">
        <f>Weekly!C1532</f>
        <v>101.8</v>
      </c>
      <c r="C1532" s="6"/>
      <c r="D1532" s="14"/>
      <c r="F1532" s="23">
        <f t="shared" si="377"/>
        <v>1989.4341780764289</v>
      </c>
      <c r="G1532" s="23">
        <f t="shared" si="378"/>
        <v>1989.4472750378793</v>
      </c>
      <c r="H1532" s="23">
        <f t="shared" si="379"/>
        <v>324.02</v>
      </c>
      <c r="I1532" s="23">
        <f t="shared" si="382"/>
        <v>325.84666666666664</v>
      </c>
      <c r="J1532" s="23">
        <f t="shared" si="383"/>
        <v>322.51777777777784</v>
      </c>
      <c r="K1532" s="23">
        <f t="shared" si="384"/>
        <v>1.0321567114301766</v>
      </c>
      <c r="L1532" s="47">
        <f t="shared" si="380"/>
        <v>0.46577966417007399</v>
      </c>
      <c r="M1532" s="24"/>
      <c r="N1532" s="32">
        <f t="shared" si="376"/>
        <v>-0.33479210711584595</v>
      </c>
      <c r="O1532" s="32">
        <f t="shared" si="381"/>
        <v>-0.16400000000000001</v>
      </c>
      <c r="P1532" s="32"/>
      <c r="Q1532" s="42"/>
      <c r="R1532" s="32"/>
      <c r="S1532" s="20"/>
    </row>
    <row r="1533" spans="1:19">
      <c r="A1533" s="10">
        <f>Weekly!B1533</f>
        <v>1979.3401771095398</v>
      </c>
      <c r="B1533" s="1">
        <f>Weekly!C1533</f>
        <v>100.69</v>
      </c>
      <c r="C1533" s="6"/>
      <c r="D1533" s="14"/>
      <c r="F1533" s="23">
        <f t="shared" si="377"/>
        <v>1989.4603719993295</v>
      </c>
      <c r="G1533" s="23">
        <f t="shared" si="378"/>
        <v>1989.4734689607799</v>
      </c>
      <c r="H1533" s="23">
        <f t="shared" si="379"/>
        <v>328</v>
      </c>
      <c r="I1533" s="23">
        <f t="shared" si="382"/>
        <v>323.33333333333331</v>
      </c>
      <c r="J1533" s="23">
        <f t="shared" si="383"/>
        <v>326.35555555555555</v>
      </c>
      <c r="K1533" s="23">
        <f t="shared" si="384"/>
        <v>-0.92605202233420059</v>
      </c>
      <c r="L1533" s="47">
        <f t="shared" si="380"/>
        <v>0.50388124744655816</v>
      </c>
      <c r="M1533" s="24"/>
      <c r="N1533" s="32">
        <f t="shared" si="376"/>
        <v>-0.86215926639036544</v>
      </c>
      <c r="O1533" s="32">
        <f t="shared" si="381"/>
        <v>-0.16400000000000001</v>
      </c>
      <c r="P1533" s="32"/>
      <c r="Q1533" s="42"/>
      <c r="R1533" s="32"/>
      <c r="S1533" s="20"/>
    </row>
    <row r="1534" spans="1:19">
      <c r="A1534" s="10">
        <f>Weekly!B1534</f>
        <v>1979.3593420650498</v>
      </c>
      <c r="B1534" s="1">
        <f>Weekly!C1534</f>
        <v>98.52</v>
      </c>
      <c r="C1534" s="6"/>
      <c r="D1534" s="14"/>
      <c r="F1534" s="23">
        <f t="shared" si="377"/>
        <v>1989.4865659222301</v>
      </c>
      <c r="G1534" s="23">
        <f t="shared" si="378"/>
        <v>1989.4996628836805</v>
      </c>
      <c r="H1534" s="23">
        <f t="shared" si="379"/>
        <v>317.98</v>
      </c>
      <c r="I1534" s="23">
        <f t="shared" si="382"/>
        <v>324.78500000000003</v>
      </c>
      <c r="J1534" s="23">
        <f t="shared" si="383"/>
        <v>329.74333333333334</v>
      </c>
      <c r="K1534" s="23">
        <f t="shared" si="384"/>
        <v>-1.5036947929197408</v>
      </c>
      <c r="L1534" s="47">
        <f t="shared" si="380"/>
        <v>-3.5674211255218635</v>
      </c>
      <c r="M1534" s="24"/>
      <c r="N1534" s="32">
        <f t="shared" si="376"/>
        <v>-0.98611252309093367</v>
      </c>
      <c r="O1534" s="32">
        <f t="shared" si="381"/>
        <v>-0.16400000000000001</v>
      </c>
      <c r="P1534" s="32"/>
      <c r="Q1534" s="42"/>
      <c r="R1534" s="32"/>
      <c r="S1534" s="20"/>
    </row>
    <row r="1535" spans="1:19">
      <c r="A1535" s="10">
        <f>Weekly!B1535</f>
        <v>1979.3785070205597</v>
      </c>
      <c r="B1535" s="1">
        <f>Weekly!C1535</f>
        <v>99.93</v>
      </c>
      <c r="C1535" s="6"/>
      <c r="D1535" s="14"/>
      <c r="F1535" s="23">
        <f t="shared" si="377"/>
        <v>1989.5127598451306</v>
      </c>
      <c r="G1535" s="23">
        <f t="shared" si="378"/>
        <v>1989.525856806581</v>
      </c>
      <c r="H1535" s="23">
        <f t="shared" si="379"/>
        <v>328.375</v>
      </c>
      <c r="I1535" s="23">
        <f t="shared" si="382"/>
        <v>327.41833333333335</v>
      </c>
      <c r="J1535" s="23">
        <f t="shared" si="383"/>
        <v>332.47833333333335</v>
      </c>
      <c r="K1535" s="23">
        <f t="shared" si="384"/>
        <v>-1.5219036829467569</v>
      </c>
      <c r="L1535" s="47">
        <f t="shared" si="380"/>
        <v>-1.2341656348534014</v>
      </c>
      <c r="M1535" s="24"/>
      <c r="N1535" s="32">
        <f t="shared" si="376"/>
        <v>-0.64865277082077311</v>
      </c>
      <c r="O1535" s="32">
        <f t="shared" si="381"/>
        <v>-0.16400000000000001</v>
      </c>
      <c r="P1535" s="32"/>
      <c r="Q1535" s="42"/>
      <c r="R1535" s="32"/>
      <c r="S1535" s="20"/>
    </row>
    <row r="1536" spans="1:19">
      <c r="A1536" s="10">
        <f>Weekly!B1536</f>
        <v>1979.3976719760697</v>
      </c>
      <c r="B1536" s="1">
        <f>Weekly!C1536</f>
        <v>100.22</v>
      </c>
      <c r="C1536" s="6"/>
      <c r="D1536" s="14"/>
      <c r="F1536" s="23">
        <f t="shared" si="377"/>
        <v>1989.5389537680312</v>
      </c>
      <c r="G1536" s="23">
        <f t="shared" si="378"/>
        <v>1989.5520507294816</v>
      </c>
      <c r="H1536" s="23">
        <f t="shared" si="379"/>
        <v>335.9</v>
      </c>
      <c r="I1536" s="23">
        <f t="shared" si="382"/>
        <v>335.47499999999997</v>
      </c>
      <c r="J1536" s="23">
        <f t="shared" si="383"/>
        <v>335.25611111111107</v>
      </c>
      <c r="K1536" s="23">
        <f t="shared" si="384"/>
        <v>6.5290051884048239E-2</v>
      </c>
      <c r="L1536" s="47">
        <f t="shared" si="380"/>
        <v>0.19205880744572745</v>
      </c>
      <c r="M1536" s="24"/>
      <c r="N1536" s="32">
        <f t="shared" si="376"/>
        <v>-7.6811781132597014E-3</v>
      </c>
      <c r="O1536" s="32">
        <f t="shared" si="381"/>
        <v>-0.16400000000000001</v>
      </c>
      <c r="P1536" s="32"/>
      <c r="Q1536" s="42"/>
      <c r="R1536" s="32"/>
      <c r="S1536" s="20"/>
    </row>
    <row r="1537" spans="1:19">
      <c r="A1537" s="10">
        <f>Weekly!B1537</f>
        <v>1979.4168369315796</v>
      </c>
      <c r="B1537" s="1">
        <f>Weekly!C1537</f>
        <v>99.17</v>
      </c>
      <c r="C1537" s="6"/>
      <c r="D1537" s="14"/>
      <c r="F1537" s="23">
        <f t="shared" si="377"/>
        <v>1989.5651476909318</v>
      </c>
      <c r="G1537" s="23">
        <f t="shared" si="378"/>
        <v>1989.5782446523822</v>
      </c>
      <c r="H1537" s="23">
        <f t="shared" si="379"/>
        <v>342.15</v>
      </c>
      <c r="I1537" s="23">
        <f t="shared" si="382"/>
        <v>340.79333333333335</v>
      </c>
      <c r="J1537" s="23">
        <f t="shared" si="383"/>
        <v>338.28111111111116</v>
      </c>
      <c r="K1537" s="23">
        <f t="shared" si="384"/>
        <v>0.74264336367189099</v>
      </c>
      <c r="L1537" s="47">
        <f t="shared" si="380"/>
        <v>1.1436904875300691</v>
      </c>
      <c r="M1537" s="24"/>
      <c r="N1537" s="32">
        <f t="shared" si="376"/>
        <v>0.63688452320016331</v>
      </c>
      <c r="O1537" s="32">
        <f t="shared" si="381"/>
        <v>-0.16400000000000001</v>
      </c>
      <c r="P1537" s="32"/>
      <c r="Q1537" s="42"/>
      <c r="R1537" s="32"/>
      <c r="S1537" s="20"/>
    </row>
    <row r="1538" spans="1:19">
      <c r="A1538" s="10">
        <f>Weekly!B1538</f>
        <v>1979.4360018870896</v>
      </c>
      <c r="B1538" s="1">
        <f>Weekly!C1538</f>
        <v>101.49</v>
      </c>
      <c r="C1538" s="6"/>
      <c r="D1538" s="14"/>
      <c r="F1538" s="23">
        <f t="shared" si="377"/>
        <v>1989.5913416138324</v>
      </c>
      <c r="G1538" s="23">
        <f t="shared" si="378"/>
        <v>1989.6044385752828</v>
      </c>
      <c r="H1538" s="23">
        <f t="shared" si="379"/>
        <v>344.33000000000004</v>
      </c>
      <c r="I1538" s="23">
        <f t="shared" si="382"/>
        <v>344.17</v>
      </c>
      <c r="J1538" s="23">
        <f t="shared" si="383"/>
        <v>340.17666666666662</v>
      </c>
      <c r="K1538" s="23">
        <f t="shared" si="384"/>
        <v>1.1738998363595599</v>
      </c>
      <c r="L1538" s="47">
        <f t="shared" si="380"/>
        <v>1.2209342204541063</v>
      </c>
      <c r="M1538" s="24"/>
      <c r="N1538" s="32">
        <f t="shared" ref="N1538:N1601" si="385" xml:space="preserve"> SIN((2*PI()*(G1538-2000+O1538)/0.235745306106089) + 0.083216746)</f>
        <v>0.98344487792744628</v>
      </c>
      <c r="O1538" s="32">
        <f t="shared" si="381"/>
        <v>-0.16400000000000001</v>
      </c>
      <c r="P1538" s="32"/>
      <c r="Q1538" s="42"/>
      <c r="R1538" s="32"/>
      <c r="S1538" s="20"/>
    </row>
    <row r="1539" spans="1:19">
      <c r="A1539" s="10">
        <f>Weekly!B1539</f>
        <v>1979.4551668425995</v>
      </c>
      <c r="B1539" s="1">
        <f>Weekly!C1539</f>
        <v>102.09</v>
      </c>
      <c r="C1539" s="6"/>
      <c r="D1539" s="14"/>
      <c r="F1539" s="23">
        <f t="shared" si="377"/>
        <v>1989.6175355367329</v>
      </c>
      <c r="G1539" s="23">
        <f t="shared" si="378"/>
        <v>1989.6306324981833</v>
      </c>
      <c r="H1539" s="23">
        <f t="shared" si="379"/>
        <v>346.03</v>
      </c>
      <c r="I1539" s="23">
        <f t="shared" si="382"/>
        <v>346.96000000000004</v>
      </c>
      <c r="J1539" s="23">
        <f t="shared" si="383"/>
        <v>343.52333333333331</v>
      </c>
      <c r="K1539" s="23">
        <f t="shared" si="384"/>
        <v>1.0004172448256909</v>
      </c>
      <c r="L1539" s="47">
        <f t="shared" si="380"/>
        <v>0.72969327653629179</v>
      </c>
      <c r="M1539" s="24"/>
      <c r="N1539" s="32">
        <f t="shared" si="385"/>
        <v>0.86984044450354525</v>
      </c>
      <c r="O1539" s="32">
        <f t="shared" si="381"/>
        <v>-0.16400000000000001</v>
      </c>
      <c r="P1539" s="32"/>
      <c r="Q1539" s="42"/>
      <c r="R1539" s="32"/>
      <c r="S1539" s="20"/>
    </row>
    <row r="1540" spans="1:19">
      <c r="A1540" s="10">
        <f>Weekly!B1540</f>
        <v>1979.4743317981095</v>
      </c>
      <c r="B1540" s="1">
        <f>Weekly!C1540</f>
        <v>102.64</v>
      </c>
      <c r="C1540" s="6"/>
      <c r="D1540" s="14"/>
      <c r="F1540" s="23">
        <f t="shared" ref="F1540:F1603" si="386">F1539+0.0261939229006765</f>
        <v>1989.6437294596335</v>
      </c>
      <c r="G1540" s="23">
        <f t="shared" ref="G1540:G1603" si="387">G1539+0.0261939229006765</f>
        <v>1989.6568264210839</v>
      </c>
      <c r="H1540" s="23">
        <f t="shared" si="379"/>
        <v>350.52</v>
      </c>
      <c r="I1540" s="23">
        <f t="shared" si="382"/>
        <v>349.26500000000004</v>
      </c>
      <c r="J1540" s="23">
        <f t="shared" si="383"/>
        <v>346.90166666666664</v>
      </c>
      <c r="K1540" s="23">
        <f t="shared" si="384"/>
        <v>0.68126894749234168</v>
      </c>
      <c r="L1540" s="47">
        <f t="shared" si="380"/>
        <v>1.0430429372396688</v>
      </c>
      <c r="M1540" s="24"/>
      <c r="N1540" s="32">
        <f t="shared" si="385"/>
        <v>0.34922799989973363</v>
      </c>
      <c r="O1540" s="32">
        <f t="shared" si="381"/>
        <v>-0.16400000000000001</v>
      </c>
      <c r="P1540" s="32"/>
      <c r="Q1540" s="42"/>
      <c r="R1540" s="32"/>
      <c r="S1540" s="20"/>
    </row>
    <row r="1541" spans="1:19">
      <c r="A1541" s="10">
        <f>Weekly!B1541</f>
        <v>1979.4934967536194</v>
      </c>
      <c r="B1541" s="1">
        <f>Weekly!C1541</f>
        <v>102.91</v>
      </c>
      <c r="C1541" s="6"/>
      <c r="D1541" s="14"/>
      <c r="F1541" s="23">
        <f t="shared" si="386"/>
        <v>1989.6699233825341</v>
      </c>
      <c r="G1541" s="23">
        <f t="shared" si="387"/>
        <v>1989.6830203439845</v>
      </c>
      <c r="H1541" s="23">
        <f t="shared" si="379"/>
        <v>351.245</v>
      </c>
      <c r="I1541" s="23">
        <f t="shared" si="382"/>
        <v>348.94166666666666</v>
      </c>
      <c r="J1541" s="23">
        <f t="shared" si="383"/>
        <v>346.6516666666667</v>
      </c>
      <c r="K1541" s="23">
        <f t="shared" si="384"/>
        <v>0.66060550696904752</v>
      </c>
      <c r="L1541" s="47">
        <f t="shared" si="380"/>
        <v>1.3250573342115768</v>
      </c>
      <c r="M1541" s="24"/>
      <c r="N1541" s="32">
        <f t="shared" si="385"/>
        <v>-0.3347921070927935</v>
      </c>
      <c r="O1541" s="32">
        <f t="shared" si="381"/>
        <v>-0.16400000000000001</v>
      </c>
      <c r="P1541" s="32"/>
      <c r="Q1541" s="42"/>
      <c r="R1541" s="32"/>
      <c r="S1541" s="20"/>
    </row>
    <row r="1542" spans="1:19">
      <c r="A1542" s="10">
        <f>Weekly!B1542</f>
        <v>1979.5126617091294</v>
      </c>
      <c r="B1542" s="1">
        <f>Weekly!C1542</f>
        <v>103.62</v>
      </c>
      <c r="C1542" s="6"/>
      <c r="D1542" s="14"/>
      <c r="F1542" s="23">
        <f t="shared" si="386"/>
        <v>1989.6961173054347</v>
      </c>
      <c r="G1542" s="23">
        <f t="shared" si="387"/>
        <v>1989.7092142668851</v>
      </c>
      <c r="H1542" s="23">
        <f t="shared" si="379"/>
        <v>345.06</v>
      </c>
      <c r="I1542" s="23">
        <f t="shared" si="382"/>
        <v>348.13500000000005</v>
      </c>
      <c r="J1542" s="23">
        <f t="shared" si="383"/>
        <v>346.5361111111111</v>
      </c>
      <c r="K1542" s="23">
        <f t="shared" si="384"/>
        <v>0.46139171001902124</v>
      </c>
      <c r="L1542" s="47">
        <f t="shared" si="380"/>
        <v>-0.42596170031983238</v>
      </c>
      <c r="M1542" s="24"/>
      <c r="N1542" s="32">
        <f t="shared" si="385"/>
        <v>-0.86215926637799978</v>
      </c>
      <c r="O1542" s="32">
        <f t="shared" si="381"/>
        <v>-0.16400000000000001</v>
      </c>
      <c r="P1542" s="32"/>
      <c r="Q1542" s="42"/>
      <c r="R1542" s="32"/>
      <c r="S1542" s="20"/>
    </row>
    <row r="1543" spans="1:19">
      <c r="A1543" s="10">
        <f>Weekly!B1543</f>
        <v>1979.5318266646393</v>
      </c>
      <c r="B1543" s="1">
        <f>Weekly!C1543</f>
        <v>102.32</v>
      </c>
      <c r="C1543" s="6"/>
      <c r="D1543" s="14"/>
      <c r="F1543" s="23">
        <f t="shared" si="386"/>
        <v>1989.7223112283352</v>
      </c>
      <c r="G1543" s="23">
        <f t="shared" si="387"/>
        <v>1989.7354081897856</v>
      </c>
      <c r="H1543" s="23">
        <f t="shared" si="379"/>
        <v>348.1</v>
      </c>
      <c r="I1543" s="23">
        <f t="shared" si="382"/>
        <v>350.6466666666667</v>
      </c>
      <c r="J1543" s="23">
        <f t="shared" si="383"/>
        <v>345.79055555555556</v>
      </c>
      <c r="K1543" s="23">
        <f t="shared" si="384"/>
        <v>1.4043504176420418</v>
      </c>
      <c r="L1543" s="47">
        <f t="shared" si="380"/>
        <v>0.66787377715797902</v>
      </c>
      <c r="M1543" s="24"/>
      <c r="N1543" s="32">
        <f t="shared" si="385"/>
        <v>-0.98611252309499675</v>
      </c>
      <c r="O1543" s="32">
        <f t="shared" si="381"/>
        <v>-0.16400000000000001</v>
      </c>
      <c r="P1543" s="32"/>
      <c r="Q1543" s="42"/>
      <c r="R1543" s="32"/>
      <c r="S1543" s="20"/>
    </row>
    <row r="1544" spans="1:19">
      <c r="A1544" s="10">
        <f>Weekly!B1544</f>
        <v>1979.5509916201493</v>
      </c>
      <c r="B1544" s="1">
        <f>Weekly!C1544</f>
        <v>101.82</v>
      </c>
      <c r="C1544" s="6"/>
      <c r="D1544" s="14"/>
      <c r="F1544" s="23">
        <f t="shared" si="386"/>
        <v>1989.7485051512358</v>
      </c>
      <c r="G1544" s="23">
        <f t="shared" si="387"/>
        <v>1989.7616021126862</v>
      </c>
      <c r="H1544" s="23">
        <f t="shared" si="379"/>
        <v>358.78</v>
      </c>
      <c r="I1544" s="23">
        <f t="shared" si="382"/>
        <v>346.84333333333331</v>
      </c>
      <c r="J1544" s="23">
        <f t="shared" si="383"/>
        <v>345.02055555555557</v>
      </c>
      <c r="K1544" s="23">
        <f t="shared" si="384"/>
        <v>0.52830990746122186</v>
      </c>
      <c r="L1544" s="47">
        <f t="shared" si="380"/>
        <v>3.988007155773321</v>
      </c>
      <c r="M1544" s="24"/>
      <c r="N1544" s="32">
        <f t="shared" si="385"/>
        <v>-0.64865277083934925</v>
      </c>
      <c r="O1544" s="32">
        <f t="shared" si="381"/>
        <v>-0.16400000000000001</v>
      </c>
      <c r="P1544" s="32"/>
      <c r="Q1544" s="42"/>
      <c r="R1544" s="32"/>
      <c r="S1544" s="20"/>
    </row>
    <row r="1545" spans="1:19">
      <c r="A1545" s="10">
        <f>Weekly!B1545</f>
        <v>1979.5701565756592</v>
      </c>
      <c r="B1545" s="1">
        <f>Weekly!C1545</f>
        <v>103.1</v>
      </c>
      <c r="C1545" s="6"/>
      <c r="D1545" s="14"/>
      <c r="F1545" s="23">
        <f t="shared" si="386"/>
        <v>1989.7746990741364</v>
      </c>
      <c r="G1545" s="23">
        <f t="shared" si="387"/>
        <v>1989.7877960355868</v>
      </c>
      <c r="H1545" s="23">
        <f t="shared" ref="H1545:H1608" si="388">AVERAGEIFS(SP_Index,Year_SP,"&gt;"&amp;F1545,Year_SP,"&lt;="&amp;F1546)</f>
        <v>333.65</v>
      </c>
      <c r="I1545" s="23">
        <f t="shared" si="382"/>
        <v>344.51333333333332</v>
      </c>
      <c r="J1545" s="23">
        <f t="shared" si="383"/>
        <v>344.16166666666663</v>
      </c>
      <c r="K1545" s="23">
        <f t="shared" si="384"/>
        <v>0.10218066122027469</v>
      </c>
      <c r="L1545" s="47">
        <f t="shared" si="380"/>
        <v>-3.0542816602662448</v>
      </c>
      <c r="M1545" s="24"/>
      <c r="N1545" s="32">
        <f t="shared" si="385"/>
        <v>-7.6811781377232108E-3</v>
      </c>
      <c r="O1545" s="32">
        <f t="shared" si="381"/>
        <v>-0.16400000000000001</v>
      </c>
      <c r="P1545" s="32"/>
      <c r="Q1545" s="42"/>
      <c r="R1545" s="32"/>
      <c r="S1545" s="20"/>
    </row>
    <row r="1546" spans="1:19">
      <c r="A1546" s="10">
        <f>Weekly!B1546</f>
        <v>1979.5893215311692</v>
      </c>
      <c r="B1546" s="1">
        <f>Weekly!C1546</f>
        <v>104.04</v>
      </c>
      <c r="C1546" s="6"/>
      <c r="D1546" s="14"/>
      <c r="F1546" s="23">
        <f t="shared" si="386"/>
        <v>1989.800892997037</v>
      </c>
      <c r="G1546" s="23">
        <f t="shared" si="387"/>
        <v>1989.8139899584874</v>
      </c>
      <c r="H1546" s="23">
        <f t="shared" si="388"/>
        <v>341.11</v>
      </c>
      <c r="I1546" s="23">
        <f t="shared" si="382"/>
        <v>337.46</v>
      </c>
      <c r="J1546" s="23">
        <f t="shared" si="383"/>
        <v>344.09333333333336</v>
      </c>
      <c r="K1546" s="23">
        <f t="shared" si="384"/>
        <v>-1.9277715348548941</v>
      </c>
      <c r="L1546" s="47">
        <f t="shared" ref="L1546:L1609" si="389">100*((H1546/J1546)-1)</f>
        <v>-0.86701282597745344</v>
      </c>
      <c r="M1546" s="24"/>
      <c r="N1546" s="32">
        <f t="shared" si="385"/>
        <v>0.63688452318134625</v>
      </c>
      <c r="O1546" s="32">
        <f t="shared" si="381"/>
        <v>-0.16400000000000001</v>
      </c>
      <c r="P1546" s="32"/>
      <c r="Q1546" s="42"/>
      <c r="R1546" s="32"/>
      <c r="S1546" s="20"/>
    </row>
    <row r="1547" spans="1:19">
      <c r="A1547" s="10">
        <f>Weekly!B1547</f>
        <v>1979.6084864866791</v>
      </c>
      <c r="B1547" s="1">
        <f>Weekly!C1547</f>
        <v>106.4</v>
      </c>
      <c r="C1547" s="6"/>
      <c r="D1547" s="14"/>
      <c r="F1547" s="23">
        <f t="shared" si="386"/>
        <v>1989.8270869199375</v>
      </c>
      <c r="G1547" s="23">
        <f t="shared" si="387"/>
        <v>1989.8401838813879</v>
      </c>
      <c r="H1547" s="23">
        <f t="shared" si="388"/>
        <v>337.62</v>
      </c>
      <c r="I1547" s="23">
        <f t="shared" si="382"/>
        <v>339.2766666666667</v>
      </c>
      <c r="J1547" s="23">
        <f t="shared" si="383"/>
        <v>344.57722222222219</v>
      </c>
      <c r="K1547" s="23">
        <f t="shared" si="384"/>
        <v>-1.5382779863891027</v>
      </c>
      <c r="L1547" s="47">
        <f t="shared" si="389"/>
        <v>-2.0190603944608365</v>
      </c>
      <c r="M1547" s="24"/>
      <c r="N1547" s="32">
        <f t="shared" si="385"/>
        <v>0.98344487792301316</v>
      </c>
      <c r="O1547" s="32">
        <f t="shared" ref="O1547:O1610" si="390">O1546</f>
        <v>-0.16400000000000001</v>
      </c>
      <c r="P1547" s="32"/>
      <c r="Q1547" s="42"/>
      <c r="R1547" s="32"/>
      <c r="S1547" s="20"/>
    </row>
    <row r="1548" spans="1:19">
      <c r="A1548" s="10">
        <f>Weekly!B1548</f>
        <v>1979.6276514421891</v>
      </c>
      <c r="B1548" s="1">
        <f>Weekly!C1548</f>
        <v>108.3</v>
      </c>
      <c r="C1548" s="6"/>
      <c r="D1548" s="14"/>
      <c r="F1548" s="23">
        <f t="shared" si="386"/>
        <v>1989.8532808428381</v>
      </c>
      <c r="G1548" s="23">
        <f t="shared" si="387"/>
        <v>1989.8663778042885</v>
      </c>
      <c r="H1548" s="23">
        <f t="shared" si="388"/>
        <v>339.1</v>
      </c>
      <c r="I1548" s="23">
        <f t="shared" si="382"/>
        <v>339.83666666666664</v>
      </c>
      <c r="J1548" s="23">
        <f t="shared" si="383"/>
        <v>344.50166666666667</v>
      </c>
      <c r="K1548" s="23">
        <f t="shared" si="384"/>
        <v>-1.3541298784234268</v>
      </c>
      <c r="L1548" s="47">
        <f t="shared" si="389"/>
        <v>-1.5679653218900635</v>
      </c>
      <c r="M1548" s="24"/>
      <c r="N1548" s="32">
        <f t="shared" si="385"/>
        <v>0.86984044451558618</v>
      </c>
      <c r="O1548" s="32">
        <f t="shared" si="390"/>
        <v>-0.16400000000000001</v>
      </c>
      <c r="P1548" s="32"/>
      <c r="Q1548" s="42"/>
      <c r="R1548" s="32"/>
      <c r="S1548" s="20"/>
    </row>
    <row r="1549" spans="1:19">
      <c r="A1549" s="10">
        <f>Weekly!B1549</f>
        <v>1979.646816397699</v>
      </c>
      <c r="B1549" s="1">
        <f>Weekly!C1549</f>
        <v>108.6</v>
      </c>
      <c r="C1549" s="6"/>
      <c r="D1549" s="14"/>
      <c r="F1549" s="23">
        <f t="shared" si="386"/>
        <v>1989.8794747657387</v>
      </c>
      <c r="G1549" s="23">
        <f t="shared" si="387"/>
        <v>1989.8925717271891</v>
      </c>
      <c r="H1549" s="23">
        <f t="shared" si="388"/>
        <v>342.79</v>
      </c>
      <c r="I1549" s="23">
        <f t="shared" si="382"/>
        <v>344.17333333333335</v>
      </c>
      <c r="J1549" s="23">
        <f t="shared" si="383"/>
        <v>343.9038888888889</v>
      </c>
      <c r="K1549" s="23">
        <f t="shared" si="384"/>
        <v>7.8348763462665616E-2</v>
      </c>
      <c r="L1549" s="47">
        <f t="shared" si="389"/>
        <v>-0.32389540359305524</v>
      </c>
      <c r="M1549" s="24"/>
      <c r="N1549" s="32">
        <f t="shared" si="385"/>
        <v>0.34922799992265757</v>
      </c>
      <c r="O1549" s="32">
        <f t="shared" si="390"/>
        <v>-0.16400000000000001</v>
      </c>
      <c r="P1549" s="32"/>
      <c r="Q1549" s="42"/>
      <c r="R1549" s="32"/>
      <c r="S1549" s="20"/>
    </row>
    <row r="1550" spans="1:19">
      <c r="A1550" s="10">
        <f>Weekly!B1550</f>
        <v>1979.665981353209</v>
      </c>
      <c r="B1550" s="1">
        <f>Weekly!C1550</f>
        <v>109.32</v>
      </c>
      <c r="C1550" s="6"/>
      <c r="D1550" s="14"/>
      <c r="F1550" s="23">
        <f t="shared" si="386"/>
        <v>1989.9056686886393</v>
      </c>
      <c r="G1550" s="23">
        <f t="shared" si="387"/>
        <v>1989.9187656500897</v>
      </c>
      <c r="H1550" s="23">
        <f t="shared" si="388"/>
        <v>350.63</v>
      </c>
      <c r="I1550" s="23">
        <f t="shared" si="382"/>
        <v>347.61166666666668</v>
      </c>
      <c r="J1550" s="23">
        <f t="shared" si="383"/>
        <v>345.28333333333336</v>
      </c>
      <c r="K1550" s="23">
        <f t="shared" si="384"/>
        <v>0.67432543321908067</v>
      </c>
      <c r="L1550" s="47">
        <f t="shared" si="389"/>
        <v>1.548486750012068</v>
      </c>
      <c r="M1550" s="24"/>
      <c r="N1550" s="32">
        <f t="shared" si="385"/>
        <v>-0.33479210706979462</v>
      </c>
      <c r="O1550" s="32">
        <f t="shared" si="390"/>
        <v>-0.16400000000000001</v>
      </c>
      <c r="P1550" s="32"/>
      <c r="Q1550" s="42"/>
      <c r="R1550" s="32"/>
      <c r="S1550" s="20"/>
    </row>
    <row r="1551" spans="1:19">
      <c r="A1551" s="10">
        <f>Weekly!B1551</f>
        <v>1979.6851463087189</v>
      </c>
      <c r="B1551" s="1">
        <f>Weekly!C1551</f>
        <v>107.66</v>
      </c>
      <c r="C1551" s="6"/>
      <c r="D1551" s="14"/>
      <c r="F1551" s="23">
        <f t="shared" si="386"/>
        <v>1989.9318626115398</v>
      </c>
      <c r="G1551" s="23">
        <f t="shared" si="387"/>
        <v>1989.9449595729902</v>
      </c>
      <c r="H1551" s="23">
        <f t="shared" si="388"/>
        <v>349.41499999999996</v>
      </c>
      <c r="I1551" s="23">
        <f t="shared" si="382"/>
        <v>349.15499999999997</v>
      </c>
      <c r="J1551" s="23">
        <f t="shared" si="383"/>
        <v>345.06555555555559</v>
      </c>
      <c r="K1551" s="23">
        <f t="shared" si="384"/>
        <v>1.1851210237024068</v>
      </c>
      <c r="L1551" s="47">
        <f t="shared" si="389"/>
        <v>1.2604690252093542</v>
      </c>
      <c r="M1551" s="24"/>
      <c r="N1551" s="32">
        <f t="shared" si="385"/>
        <v>-0.86215926636560525</v>
      </c>
      <c r="O1551" s="32">
        <f t="shared" si="390"/>
        <v>-0.16400000000000001</v>
      </c>
      <c r="P1551" s="32"/>
      <c r="Q1551" s="42"/>
      <c r="R1551" s="32"/>
      <c r="S1551" s="20"/>
    </row>
    <row r="1552" spans="1:19">
      <c r="A1552" s="10">
        <f>Weekly!B1552</f>
        <v>1979.7043112642289</v>
      </c>
      <c r="B1552" s="1">
        <f>Weekly!C1552</f>
        <v>108.76</v>
      </c>
      <c r="C1552" s="6"/>
      <c r="D1552" s="14"/>
      <c r="F1552" s="23">
        <f t="shared" si="386"/>
        <v>1989.9580565344404</v>
      </c>
      <c r="G1552" s="23">
        <f t="shared" si="387"/>
        <v>1989.9711534958908</v>
      </c>
      <c r="H1552" s="23">
        <f t="shared" si="388"/>
        <v>347.42</v>
      </c>
      <c r="I1552" s="23">
        <f t="shared" si="382"/>
        <v>350.07833333333338</v>
      </c>
      <c r="J1552" s="23">
        <f t="shared" si="383"/>
        <v>343.75222222222226</v>
      </c>
      <c r="K1552" s="23">
        <f t="shared" si="384"/>
        <v>1.8403113353610667</v>
      </c>
      <c r="L1552" s="47">
        <f t="shared" si="389"/>
        <v>1.0669830013219972</v>
      </c>
      <c r="M1552" s="24"/>
      <c r="N1552" s="32">
        <f t="shared" si="385"/>
        <v>-0.98611252309905029</v>
      </c>
      <c r="O1552" s="32">
        <f t="shared" si="390"/>
        <v>-0.16400000000000001</v>
      </c>
      <c r="P1552" s="32"/>
      <c r="Q1552" s="42"/>
      <c r="R1552" s="32"/>
      <c r="S1552" s="20"/>
    </row>
    <row r="1553" spans="1:19">
      <c r="A1553" s="10">
        <f>Weekly!B1553</f>
        <v>1979.7234762197388</v>
      </c>
      <c r="B1553" s="1">
        <f>Weekly!C1553</f>
        <v>110.47</v>
      </c>
      <c r="C1553" s="6"/>
      <c r="D1553" s="14"/>
      <c r="F1553" s="23">
        <f t="shared" si="386"/>
        <v>1989.984250457341</v>
      </c>
      <c r="G1553" s="23">
        <f t="shared" si="387"/>
        <v>1989.9973474187914</v>
      </c>
      <c r="H1553" s="23">
        <f t="shared" si="388"/>
        <v>353.4</v>
      </c>
      <c r="I1553" s="23">
        <f t="shared" si="382"/>
        <v>348.96166666666664</v>
      </c>
      <c r="J1553" s="23">
        <f t="shared" si="383"/>
        <v>342.9933333333334</v>
      </c>
      <c r="K1553" s="23">
        <f t="shared" si="384"/>
        <v>1.7400726933467947</v>
      </c>
      <c r="L1553" s="47">
        <f t="shared" si="389"/>
        <v>3.034072576726432</v>
      </c>
      <c r="M1553" s="24"/>
      <c r="N1553" s="32">
        <f t="shared" si="385"/>
        <v>-0.64865277085792528</v>
      </c>
      <c r="O1553" s="32">
        <f t="shared" si="390"/>
        <v>-0.16400000000000001</v>
      </c>
      <c r="P1553" s="32"/>
      <c r="Q1553" s="42"/>
      <c r="R1553" s="32"/>
      <c r="S1553" s="20"/>
    </row>
    <row r="1554" spans="1:19">
      <c r="A1554" s="10">
        <f>Weekly!B1554</f>
        <v>1979.7426411752488</v>
      </c>
      <c r="B1554" s="1">
        <f>Weekly!C1554</f>
        <v>109.32</v>
      </c>
      <c r="C1554" s="6"/>
      <c r="D1554" s="14"/>
      <c r="F1554" s="23">
        <f t="shared" si="386"/>
        <v>1990.0104443802416</v>
      </c>
      <c r="G1554" s="23">
        <f t="shared" si="387"/>
        <v>1990.023541341692</v>
      </c>
      <c r="H1554" s="23">
        <f t="shared" si="388"/>
        <v>346.065</v>
      </c>
      <c r="I1554" s="23">
        <f t="shared" si="382"/>
        <v>346.20499999999993</v>
      </c>
      <c r="J1554" s="23">
        <f t="shared" si="383"/>
        <v>341.87444444444441</v>
      </c>
      <c r="K1554" s="23">
        <f t="shared" si="384"/>
        <v>1.2667093507362948</v>
      </c>
      <c r="L1554" s="47">
        <f t="shared" si="389"/>
        <v>1.2257586443366275</v>
      </c>
      <c r="M1554" s="24"/>
      <c r="N1554" s="32">
        <f t="shared" si="385"/>
        <v>-7.6811781621298784E-3</v>
      </c>
      <c r="O1554" s="32">
        <f t="shared" si="390"/>
        <v>-0.16400000000000001</v>
      </c>
      <c r="P1554" s="32"/>
      <c r="Q1554" s="42"/>
      <c r="R1554" s="32"/>
      <c r="S1554" s="20"/>
    </row>
    <row r="1555" spans="1:19">
      <c r="A1555" s="10">
        <f>Weekly!B1555</f>
        <v>1979.7618061307587</v>
      </c>
      <c r="B1555" s="1">
        <f>Weekly!C1555</f>
        <v>111.27</v>
      </c>
      <c r="C1555" s="6"/>
      <c r="D1555" s="14"/>
      <c r="F1555" s="23">
        <f t="shared" si="386"/>
        <v>1990.0366383031421</v>
      </c>
      <c r="G1555" s="23">
        <f t="shared" si="387"/>
        <v>1990.0497352645925</v>
      </c>
      <c r="H1555" s="23">
        <f t="shared" si="388"/>
        <v>339.15</v>
      </c>
      <c r="I1555" s="23">
        <f t="shared" si="382"/>
        <v>337.00499999999994</v>
      </c>
      <c r="J1555" s="23">
        <f t="shared" si="383"/>
        <v>338.93222222222232</v>
      </c>
      <c r="K1555" s="23">
        <f t="shared" si="384"/>
        <v>-0.5686158163382915</v>
      </c>
      <c r="L1555" s="47">
        <f t="shared" si="389"/>
        <v>6.4254078986580865E-2</v>
      </c>
      <c r="M1555" s="24"/>
      <c r="N1555" s="32">
        <f t="shared" si="385"/>
        <v>0.63688452316252919</v>
      </c>
      <c r="O1555" s="32">
        <f t="shared" si="390"/>
        <v>-0.16400000000000001</v>
      </c>
      <c r="P1555" s="32"/>
      <c r="Q1555" s="42"/>
      <c r="R1555" s="32"/>
      <c r="S1555" s="20"/>
    </row>
    <row r="1556" spans="1:19">
      <c r="A1556" s="10">
        <f>Weekly!B1556</f>
        <v>1979.7809710862687</v>
      </c>
      <c r="B1556" s="1">
        <f>Weekly!C1556</f>
        <v>104.49</v>
      </c>
      <c r="C1556" s="6"/>
      <c r="D1556" s="14"/>
      <c r="F1556" s="23">
        <f t="shared" si="386"/>
        <v>1990.0628322260427</v>
      </c>
      <c r="G1556" s="23">
        <f t="shared" si="387"/>
        <v>1990.0759291874931</v>
      </c>
      <c r="H1556" s="23">
        <f t="shared" si="388"/>
        <v>325.8</v>
      </c>
      <c r="I1556" s="23">
        <f t="shared" si="382"/>
        <v>332.40666666666669</v>
      </c>
      <c r="J1556" s="23">
        <f t="shared" si="383"/>
        <v>337.52333333333331</v>
      </c>
      <c r="K1556" s="23">
        <f t="shared" si="384"/>
        <v>-1.5159445766712243</v>
      </c>
      <c r="L1556" s="47">
        <f t="shared" si="389"/>
        <v>-3.4733401147574838</v>
      </c>
      <c r="M1556" s="24"/>
      <c r="N1556" s="32">
        <f t="shared" si="385"/>
        <v>0.98344487791859037</v>
      </c>
      <c r="O1556" s="32">
        <f t="shared" si="390"/>
        <v>-0.16400000000000001</v>
      </c>
      <c r="P1556" s="32"/>
      <c r="Q1556" s="42"/>
      <c r="R1556" s="32"/>
      <c r="S1556" s="20"/>
    </row>
    <row r="1557" spans="1:19">
      <c r="A1557" s="10">
        <f>Weekly!B1557</f>
        <v>1979.8001360417786</v>
      </c>
      <c r="B1557" s="1">
        <f>Weekly!C1557</f>
        <v>101.6</v>
      </c>
      <c r="C1557" s="6"/>
      <c r="D1557" s="14"/>
      <c r="F1557" s="23">
        <f t="shared" si="386"/>
        <v>1990.0890261489433</v>
      </c>
      <c r="G1557" s="23">
        <f t="shared" si="387"/>
        <v>1990.1021231103937</v>
      </c>
      <c r="H1557" s="23">
        <f t="shared" si="388"/>
        <v>332.27</v>
      </c>
      <c r="I1557" s="23">
        <f t="shared" si="382"/>
        <v>330.26333333333332</v>
      </c>
      <c r="J1557" s="23">
        <f t="shared" si="383"/>
        <v>336.9111111111111</v>
      </c>
      <c r="K1557" s="23">
        <f t="shared" si="384"/>
        <v>-1.9731548050920145</v>
      </c>
      <c r="L1557" s="47">
        <f t="shared" si="389"/>
        <v>-1.3775476551678656</v>
      </c>
      <c r="M1557" s="24"/>
      <c r="N1557" s="32">
        <f t="shared" si="385"/>
        <v>0.86984044452762721</v>
      </c>
      <c r="O1557" s="32">
        <f t="shared" si="390"/>
        <v>-0.16400000000000001</v>
      </c>
      <c r="P1557" s="32"/>
      <c r="Q1557" s="42"/>
      <c r="R1557" s="32"/>
      <c r="S1557" s="20"/>
    </row>
    <row r="1558" spans="1:19">
      <c r="A1558" s="10">
        <f>Weekly!B1558</f>
        <v>1979.8193009972886</v>
      </c>
      <c r="B1558" s="1">
        <f>Weekly!C1558</f>
        <v>100.57</v>
      </c>
      <c r="C1558" s="6"/>
      <c r="D1558" s="14"/>
      <c r="F1558" s="23">
        <f t="shared" si="386"/>
        <v>1990.1152200718439</v>
      </c>
      <c r="G1558" s="23">
        <f t="shared" si="387"/>
        <v>1990.1283170332943</v>
      </c>
      <c r="H1558" s="23">
        <f t="shared" si="388"/>
        <v>332.72</v>
      </c>
      <c r="I1558" s="23">
        <f t="shared" si="382"/>
        <v>329.71333333333331</v>
      </c>
      <c r="J1558" s="23">
        <f t="shared" si="383"/>
        <v>335.26444444444439</v>
      </c>
      <c r="K1558" s="23">
        <f t="shared" si="384"/>
        <v>-1.6557410733815336</v>
      </c>
      <c r="L1558" s="47">
        <f t="shared" si="389"/>
        <v>-0.75893656085740391</v>
      </c>
      <c r="M1558" s="24"/>
      <c r="N1558" s="32">
        <f t="shared" si="385"/>
        <v>0.34922799994552817</v>
      </c>
      <c r="O1558" s="32">
        <f t="shared" si="390"/>
        <v>-0.16400000000000001</v>
      </c>
      <c r="P1558" s="32"/>
      <c r="Q1558" s="42"/>
      <c r="R1558" s="32"/>
      <c r="S1558" s="20"/>
    </row>
    <row r="1559" spans="1:19">
      <c r="A1559" s="10">
        <f>Weekly!B1559</f>
        <v>1979.8384659527985</v>
      </c>
      <c r="B1559" s="1">
        <f>Weekly!C1559</f>
        <v>102.51</v>
      </c>
      <c r="C1559" s="6"/>
      <c r="D1559" s="14"/>
      <c r="F1559" s="23">
        <f t="shared" si="386"/>
        <v>1990.1414139947444</v>
      </c>
      <c r="G1559" s="23">
        <f t="shared" si="387"/>
        <v>1990.1545109561948</v>
      </c>
      <c r="H1559" s="23">
        <f t="shared" si="388"/>
        <v>324.14999999999998</v>
      </c>
      <c r="I1559" s="23">
        <f t="shared" si="382"/>
        <v>331.20166666666665</v>
      </c>
      <c r="J1559" s="23">
        <f t="shared" si="383"/>
        <v>334.59944444444443</v>
      </c>
      <c r="K1559" s="23">
        <f t="shared" si="384"/>
        <v>-1.0154762161722397</v>
      </c>
      <c r="L1559" s="47">
        <f t="shared" si="389"/>
        <v>-3.122971247544748</v>
      </c>
      <c r="M1559" s="24"/>
      <c r="N1559" s="32">
        <f t="shared" si="385"/>
        <v>-0.33479210704679574</v>
      </c>
      <c r="O1559" s="32">
        <f t="shared" si="390"/>
        <v>-0.16400000000000001</v>
      </c>
      <c r="P1559" s="32"/>
      <c r="Q1559" s="42"/>
      <c r="R1559" s="32"/>
      <c r="S1559" s="20"/>
    </row>
    <row r="1560" spans="1:19">
      <c r="A1560" s="10">
        <f>Weekly!B1560</f>
        <v>1979.8576309083085</v>
      </c>
      <c r="B1560" s="1">
        <f>Weekly!C1560</f>
        <v>101.51</v>
      </c>
      <c r="C1560" s="6"/>
      <c r="D1560" s="14"/>
      <c r="F1560" s="23">
        <f t="shared" si="386"/>
        <v>1990.167607917645</v>
      </c>
      <c r="G1560" s="23">
        <f t="shared" si="387"/>
        <v>1990.1807048790954</v>
      </c>
      <c r="H1560" s="23">
        <f t="shared" si="388"/>
        <v>336.73500000000001</v>
      </c>
      <c r="I1560" s="23">
        <f t="shared" si="382"/>
        <v>334.26500000000004</v>
      </c>
      <c r="J1560" s="23">
        <f t="shared" si="383"/>
        <v>335.17611111111114</v>
      </c>
      <c r="K1560" s="23">
        <f t="shared" si="384"/>
        <v>-0.2718305633688356</v>
      </c>
      <c r="L1560" s="47">
        <f t="shared" si="389"/>
        <v>0.46509546391033663</v>
      </c>
      <c r="M1560" s="24"/>
      <c r="N1560" s="32">
        <f t="shared" si="385"/>
        <v>-0.86215926635323958</v>
      </c>
      <c r="O1560" s="32">
        <f t="shared" si="390"/>
        <v>-0.16400000000000001</v>
      </c>
      <c r="P1560" s="32"/>
      <c r="Q1560" s="42"/>
      <c r="R1560" s="32"/>
      <c r="S1560" s="20"/>
    </row>
    <row r="1561" spans="1:19">
      <c r="A1561" s="10">
        <f>Weekly!B1561</f>
        <v>1979.8767958638184</v>
      </c>
      <c r="B1561" s="1">
        <f>Weekly!C1561</f>
        <v>103.79</v>
      </c>
      <c r="C1561" s="6"/>
      <c r="D1561" s="14"/>
      <c r="F1561" s="23">
        <f t="shared" si="386"/>
        <v>1990.1938018405456</v>
      </c>
      <c r="G1561" s="23">
        <f t="shared" si="387"/>
        <v>1990.206898801996</v>
      </c>
      <c r="H1561" s="23">
        <f t="shared" si="388"/>
        <v>341.91</v>
      </c>
      <c r="I1561" s="23">
        <f t="shared" si="382"/>
        <v>339.07499999999999</v>
      </c>
      <c r="J1561" s="23">
        <f t="shared" si="383"/>
        <v>335.87777777777785</v>
      </c>
      <c r="K1561" s="23">
        <f t="shared" si="384"/>
        <v>0.95190049290414525</v>
      </c>
      <c r="L1561" s="47">
        <f t="shared" si="389"/>
        <v>1.7959575242316728</v>
      </c>
      <c r="M1561" s="24"/>
      <c r="N1561" s="32">
        <f t="shared" si="385"/>
        <v>-0.98611252310310382</v>
      </c>
      <c r="O1561" s="32">
        <f t="shared" si="390"/>
        <v>-0.16400000000000001</v>
      </c>
      <c r="P1561" s="32"/>
      <c r="Q1561" s="42"/>
      <c r="R1561" s="32"/>
      <c r="S1561" s="20"/>
    </row>
    <row r="1562" spans="1:19">
      <c r="A1562" s="10">
        <f>Weekly!B1562</f>
        <v>1979.8959608193284</v>
      </c>
      <c r="B1562" s="1">
        <f>Weekly!C1562</f>
        <v>104.67</v>
      </c>
      <c r="C1562" s="6"/>
      <c r="D1562" s="14"/>
      <c r="F1562" s="23">
        <f t="shared" si="386"/>
        <v>1990.2199957634461</v>
      </c>
      <c r="G1562" s="23">
        <f t="shared" si="387"/>
        <v>1990.2330927248966</v>
      </c>
      <c r="H1562" s="23">
        <f t="shared" si="388"/>
        <v>338.58000000000004</v>
      </c>
      <c r="I1562" s="23">
        <f t="shared" si="382"/>
        <v>340.19</v>
      </c>
      <c r="J1562" s="23">
        <f t="shared" si="383"/>
        <v>336.5577777777778</v>
      </c>
      <c r="K1562" s="23">
        <f t="shared" si="384"/>
        <v>1.0792269446883829</v>
      </c>
      <c r="L1562" s="47">
        <f t="shared" si="389"/>
        <v>0.60085440175370319</v>
      </c>
      <c r="M1562" s="24"/>
      <c r="N1562" s="32">
        <f t="shared" si="385"/>
        <v>-0.6486527708765446</v>
      </c>
      <c r="O1562" s="32">
        <f t="shared" si="390"/>
        <v>-0.16400000000000001</v>
      </c>
      <c r="P1562" s="32"/>
      <c r="Q1562" s="42"/>
      <c r="R1562" s="32"/>
      <c r="S1562" s="20"/>
    </row>
    <row r="1563" spans="1:19">
      <c r="A1563" s="10">
        <f>Weekly!B1563</f>
        <v>1979.9151257748383</v>
      </c>
      <c r="B1563" s="1">
        <f>Weekly!C1563</f>
        <v>106.16</v>
      </c>
      <c r="C1563" s="6"/>
      <c r="D1563" s="14"/>
      <c r="F1563" s="23">
        <f t="shared" si="386"/>
        <v>1990.2461896863467</v>
      </c>
      <c r="G1563" s="23">
        <f t="shared" si="387"/>
        <v>1990.2592866477971</v>
      </c>
      <c r="H1563" s="23">
        <f t="shared" si="388"/>
        <v>340.08</v>
      </c>
      <c r="I1563" s="23">
        <f t="shared" si="382"/>
        <v>341</v>
      </c>
      <c r="J1563" s="23">
        <f t="shared" si="383"/>
        <v>338.7</v>
      </c>
      <c r="K1563" s="23">
        <f t="shared" si="384"/>
        <v>0.67906702096249827</v>
      </c>
      <c r="L1563" s="47">
        <f t="shared" si="389"/>
        <v>0.4074402125775034</v>
      </c>
      <c r="M1563" s="24"/>
      <c r="N1563" s="32">
        <f t="shared" si="385"/>
        <v>-7.6811781865365469E-3</v>
      </c>
      <c r="O1563" s="32">
        <f t="shared" si="390"/>
        <v>-0.16400000000000001</v>
      </c>
      <c r="P1563" s="32"/>
      <c r="Q1563" s="42"/>
      <c r="R1563" s="32"/>
      <c r="S1563" s="20"/>
    </row>
    <row r="1564" spans="1:19">
      <c r="A1564" s="10">
        <f>Weekly!B1564</f>
        <v>1979.9342907303483</v>
      </c>
      <c r="B1564" s="1">
        <f>Weekly!C1564</f>
        <v>107.52</v>
      </c>
      <c r="C1564" s="6"/>
      <c r="D1564" s="14"/>
      <c r="F1564" s="23">
        <f t="shared" si="386"/>
        <v>1990.2723836092473</v>
      </c>
      <c r="G1564" s="23">
        <f t="shared" si="387"/>
        <v>1990.2854805706977</v>
      </c>
      <c r="H1564" s="23">
        <f t="shared" si="388"/>
        <v>344.34</v>
      </c>
      <c r="I1564" s="23">
        <f t="shared" si="382"/>
        <v>338.84499999999997</v>
      </c>
      <c r="J1564" s="23">
        <f t="shared" si="383"/>
        <v>342.08444444444444</v>
      </c>
      <c r="K1564" s="23">
        <f t="shared" si="384"/>
        <v>-0.9469721576219059</v>
      </c>
      <c r="L1564" s="47">
        <f t="shared" si="389"/>
        <v>0.65935636425054067</v>
      </c>
      <c r="M1564" s="24"/>
      <c r="N1564" s="32">
        <f t="shared" si="385"/>
        <v>0.63688452314366828</v>
      </c>
      <c r="O1564" s="32">
        <f t="shared" si="390"/>
        <v>-0.16400000000000001</v>
      </c>
      <c r="P1564" s="32"/>
      <c r="Q1564" s="42"/>
      <c r="R1564" s="32"/>
      <c r="S1564" s="20"/>
    </row>
    <row r="1565" spans="1:19">
      <c r="A1565" s="10">
        <f>Weekly!B1565</f>
        <v>1979.9534556858582</v>
      </c>
      <c r="B1565" s="1">
        <f>Weekly!C1565</f>
        <v>108.92</v>
      </c>
      <c r="C1565" s="6"/>
      <c r="D1565" s="14"/>
      <c r="F1565" s="23">
        <f t="shared" si="386"/>
        <v>1990.2985775321479</v>
      </c>
      <c r="G1565" s="23">
        <f t="shared" si="387"/>
        <v>1990.3116744935983</v>
      </c>
      <c r="H1565" s="23">
        <f t="shared" si="388"/>
        <v>332.11500000000001</v>
      </c>
      <c r="I1565" s="23">
        <f t="shared" si="382"/>
        <v>338.28166666666664</v>
      </c>
      <c r="J1565" s="23">
        <f t="shared" si="383"/>
        <v>345.02055555555557</v>
      </c>
      <c r="K1565" s="23">
        <f t="shared" si="384"/>
        <v>-1.9531847538874603</v>
      </c>
      <c r="L1565" s="47">
        <f t="shared" si="389"/>
        <v>-3.7405178757465407</v>
      </c>
      <c r="M1565" s="24"/>
      <c r="N1565" s="32">
        <f t="shared" si="385"/>
        <v>0.98344487791416757</v>
      </c>
      <c r="O1565" s="32">
        <f t="shared" si="390"/>
        <v>-0.16400000000000001</v>
      </c>
      <c r="P1565" s="32"/>
      <c r="Q1565" s="42"/>
      <c r="R1565" s="32"/>
      <c r="S1565" s="20"/>
    </row>
    <row r="1566" spans="1:19">
      <c r="A1566" s="10">
        <f>Weekly!B1566</f>
        <v>1979.9726206413682</v>
      </c>
      <c r="B1566" s="1">
        <f>Weekly!C1566</f>
        <v>107.59</v>
      </c>
      <c r="C1566" s="6"/>
      <c r="D1566" s="14"/>
      <c r="F1566" s="23">
        <f t="shared" si="386"/>
        <v>1990.3247714550484</v>
      </c>
      <c r="G1566" s="23">
        <f t="shared" si="387"/>
        <v>1990.3378684164988</v>
      </c>
      <c r="H1566" s="23">
        <f t="shared" si="388"/>
        <v>338.39</v>
      </c>
      <c r="I1566" s="23">
        <f t="shared" si="382"/>
        <v>340.83499999999998</v>
      </c>
      <c r="J1566" s="23">
        <f t="shared" si="383"/>
        <v>346.88722222222225</v>
      </c>
      <c r="K1566" s="23">
        <f t="shared" si="384"/>
        <v>-1.7447233090485792</v>
      </c>
      <c r="L1566" s="47">
        <f t="shared" si="389"/>
        <v>-2.4495633387091931</v>
      </c>
      <c r="M1566" s="24"/>
      <c r="N1566" s="32">
        <f t="shared" si="385"/>
        <v>0.86984044453969622</v>
      </c>
      <c r="O1566" s="32">
        <f t="shared" si="390"/>
        <v>-0.16400000000000001</v>
      </c>
      <c r="P1566" s="32"/>
      <c r="Q1566" s="42"/>
      <c r="R1566" s="32"/>
      <c r="S1566" s="20"/>
    </row>
    <row r="1567" spans="1:19">
      <c r="A1567" s="10">
        <f>Weekly!B1567</f>
        <v>1979.9917855968781</v>
      </c>
      <c r="B1567" s="1">
        <f>Weekly!C1567</f>
        <v>107.84</v>
      </c>
      <c r="C1567" s="6"/>
      <c r="D1567" s="14"/>
      <c r="F1567" s="23">
        <f t="shared" si="386"/>
        <v>1990.350965377949</v>
      </c>
      <c r="G1567" s="23">
        <f t="shared" si="387"/>
        <v>1990.3640623393994</v>
      </c>
      <c r="H1567" s="23">
        <f t="shared" si="388"/>
        <v>352</v>
      </c>
      <c r="I1567" s="23">
        <f t="shared" ref="I1567:I1630" si="391">AVERAGE(H1566:H1568)</f>
        <v>348.33333333333331</v>
      </c>
      <c r="J1567" s="23">
        <f t="shared" ref="J1567:J1630" si="392">AVERAGE(H1563:H1571)</f>
        <v>349.17499999999995</v>
      </c>
      <c r="K1567" s="23">
        <f t="shared" ref="K1567:K1630" si="393">100*((I1567/J1567)-1)</f>
        <v>-0.24104436648288985</v>
      </c>
      <c r="L1567" s="47">
        <f t="shared" si="389"/>
        <v>0.80904990334360605</v>
      </c>
      <c r="M1567" s="24"/>
      <c r="N1567" s="32">
        <f t="shared" si="385"/>
        <v>0.34922799996839882</v>
      </c>
      <c r="O1567" s="32">
        <f t="shared" si="390"/>
        <v>-0.16400000000000001</v>
      </c>
      <c r="P1567" s="32"/>
      <c r="Q1567" s="42"/>
      <c r="R1567" s="32"/>
      <c r="S1567" s="20"/>
    </row>
    <row r="1568" spans="1:19">
      <c r="A1568" s="10">
        <f>Weekly!B1568</f>
        <v>1980.0109505523881</v>
      </c>
      <c r="B1568" s="1">
        <f>Weekly!C1568</f>
        <v>106.52</v>
      </c>
      <c r="C1568" s="6"/>
      <c r="D1568" s="14"/>
      <c r="F1568" s="23">
        <f t="shared" si="386"/>
        <v>1990.3771593008496</v>
      </c>
      <c r="G1568" s="23">
        <f t="shared" si="387"/>
        <v>1990.3902562623</v>
      </c>
      <c r="H1568" s="23">
        <f t="shared" si="388"/>
        <v>354.61</v>
      </c>
      <c r="I1568" s="23">
        <f t="shared" si="391"/>
        <v>356.59</v>
      </c>
      <c r="J1568" s="23">
        <f t="shared" si="392"/>
        <v>351.16833333333329</v>
      </c>
      <c r="K1568" s="23">
        <f t="shared" si="393"/>
        <v>1.5438939539916818</v>
      </c>
      <c r="L1568" s="47">
        <f t="shared" si="389"/>
        <v>0.98006179372667201</v>
      </c>
      <c r="M1568" s="24"/>
      <c r="N1568" s="32">
        <f t="shared" si="385"/>
        <v>-0.33479210702374329</v>
      </c>
      <c r="O1568" s="32">
        <f t="shared" si="390"/>
        <v>-0.16400000000000001</v>
      </c>
      <c r="P1568" s="32"/>
      <c r="Q1568" s="42"/>
      <c r="R1568" s="32"/>
      <c r="S1568" s="20"/>
    </row>
    <row r="1569" spans="1:19">
      <c r="A1569" s="10">
        <f>Weekly!B1569</f>
        <v>1980.030115507898</v>
      </c>
      <c r="B1569" s="1">
        <f>Weekly!C1569</f>
        <v>109.92</v>
      </c>
      <c r="C1569" s="6"/>
      <c r="D1569" s="14"/>
      <c r="F1569" s="23">
        <f t="shared" si="386"/>
        <v>1990.4033532237502</v>
      </c>
      <c r="G1569" s="23">
        <f t="shared" si="387"/>
        <v>1990.4164501852006</v>
      </c>
      <c r="H1569" s="23">
        <f t="shared" si="388"/>
        <v>363.16</v>
      </c>
      <c r="I1569" s="23">
        <f t="shared" si="391"/>
        <v>358.82666666666665</v>
      </c>
      <c r="J1569" s="23">
        <f t="shared" si="392"/>
        <v>353.22666666666669</v>
      </c>
      <c r="K1569" s="23">
        <f t="shared" si="393"/>
        <v>1.5853842669484974</v>
      </c>
      <c r="L1569" s="47">
        <f t="shared" si="389"/>
        <v>2.8121697116110456</v>
      </c>
      <c r="M1569" s="24"/>
      <c r="N1569" s="32">
        <f t="shared" si="385"/>
        <v>-0.86215926634087392</v>
      </c>
      <c r="O1569" s="32">
        <f t="shared" si="390"/>
        <v>-0.16400000000000001</v>
      </c>
      <c r="P1569" s="32"/>
      <c r="Q1569" s="42"/>
      <c r="R1569" s="32"/>
      <c r="S1569" s="20"/>
    </row>
    <row r="1570" spans="1:19">
      <c r="A1570" s="10">
        <f>Weekly!B1570</f>
        <v>1980.049280463408</v>
      </c>
      <c r="B1570" s="1">
        <f>Weekly!C1570</f>
        <v>111.07</v>
      </c>
      <c r="C1570" s="6"/>
      <c r="D1570" s="14"/>
      <c r="F1570" s="23">
        <f t="shared" si="386"/>
        <v>1990.4295471466507</v>
      </c>
      <c r="G1570" s="23">
        <f t="shared" si="387"/>
        <v>1990.4426441081011</v>
      </c>
      <c r="H1570" s="23">
        <f t="shared" si="388"/>
        <v>358.71</v>
      </c>
      <c r="I1570" s="23">
        <f t="shared" si="391"/>
        <v>360.34666666666664</v>
      </c>
      <c r="J1570" s="23">
        <f t="shared" si="392"/>
        <v>356.50388888888892</v>
      </c>
      <c r="K1570" s="23">
        <f t="shared" si="393"/>
        <v>1.0779062718654808</v>
      </c>
      <c r="L1570" s="47">
        <f t="shared" si="389"/>
        <v>0.618818245710262</v>
      </c>
      <c r="M1570" s="24"/>
      <c r="N1570" s="32">
        <f t="shared" si="385"/>
        <v>-0.98611252310716679</v>
      </c>
      <c r="O1570" s="32">
        <f t="shared" si="390"/>
        <v>-0.16400000000000001</v>
      </c>
      <c r="P1570" s="32"/>
      <c r="Q1570" s="42"/>
      <c r="R1570" s="32"/>
      <c r="S1570" s="20"/>
    </row>
    <row r="1571" spans="1:19">
      <c r="A1571" s="10">
        <f>Weekly!B1571</f>
        <v>1980.0684454189179</v>
      </c>
      <c r="B1571" s="1">
        <f>Weekly!C1571</f>
        <v>113.61</v>
      </c>
      <c r="C1571" s="6"/>
      <c r="D1571" s="14"/>
      <c r="F1571" s="23">
        <f t="shared" si="386"/>
        <v>1990.4557410695513</v>
      </c>
      <c r="G1571" s="23">
        <f t="shared" si="387"/>
        <v>1990.4688380310017</v>
      </c>
      <c r="H1571" s="23">
        <f t="shared" si="388"/>
        <v>359.17</v>
      </c>
      <c r="I1571" s="23">
        <f t="shared" si="391"/>
        <v>358.63333333333338</v>
      </c>
      <c r="J1571" s="23">
        <f t="shared" si="392"/>
        <v>358.17611111111114</v>
      </c>
      <c r="K1571" s="23">
        <f t="shared" si="393"/>
        <v>0.12765290817522423</v>
      </c>
      <c r="L1571" s="47">
        <f t="shared" si="389"/>
        <v>0.2774860907964305</v>
      </c>
      <c r="M1571" s="24"/>
      <c r="N1571" s="32">
        <f t="shared" si="385"/>
        <v>-0.64865277089512074</v>
      </c>
      <c r="O1571" s="32">
        <f t="shared" si="390"/>
        <v>-0.16400000000000001</v>
      </c>
      <c r="P1571" s="32"/>
      <c r="Q1571" s="42"/>
      <c r="R1571" s="32"/>
      <c r="S1571" s="20"/>
    </row>
    <row r="1572" spans="1:19">
      <c r="A1572" s="10">
        <f>Weekly!B1572</f>
        <v>1980.0876103744279</v>
      </c>
      <c r="B1572" s="1">
        <f>Weekly!C1572</f>
        <v>115.12</v>
      </c>
      <c r="C1572" s="6"/>
      <c r="D1572" s="14"/>
      <c r="F1572" s="23">
        <f t="shared" si="386"/>
        <v>1990.4819349924519</v>
      </c>
      <c r="G1572" s="23">
        <f t="shared" si="387"/>
        <v>1990.4950319539023</v>
      </c>
      <c r="H1572" s="23">
        <f t="shared" si="388"/>
        <v>358.02</v>
      </c>
      <c r="I1572" s="23">
        <f t="shared" si="391"/>
        <v>360.01833333333337</v>
      </c>
      <c r="J1572" s="23">
        <f t="shared" si="392"/>
        <v>356.86388888888888</v>
      </c>
      <c r="K1572" s="23">
        <f t="shared" si="393"/>
        <v>0.88393489581308771</v>
      </c>
      <c r="L1572" s="47">
        <f t="shared" si="389"/>
        <v>0.3239641631185286</v>
      </c>
      <c r="M1572" s="24"/>
      <c r="N1572" s="32">
        <f t="shared" si="385"/>
        <v>-7.6811782109432146E-3</v>
      </c>
      <c r="O1572" s="32">
        <f t="shared" si="390"/>
        <v>-0.16400000000000001</v>
      </c>
      <c r="P1572" s="32"/>
      <c r="Q1572" s="42"/>
      <c r="R1572" s="32"/>
      <c r="S1572" s="20"/>
    </row>
    <row r="1573" spans="1:19">
      <c r="A1573" s="10">
        <f>Weekly!B1573</f>
        <v>1980.1067753299378</v>
      </c>
      <c r="B1573" s="1">
        <f>Weekly!C1573</f>
        <v>117.95</v>
      </c>
      <c r="C1573" s="6"/>
      <c r="D1573" s="14"/>
      <c r="F1573" s="23">
        <f t="shared" si="386"/>
        <v>1990.5081289153525</v>
      </c>
      <c r="G1573" s="23">
        <f t="shared" si="387"/>
        <v>1990.5212258768029</v>
      </c>
      <c r="H1573" s="23">
        <f t="shared" si="388"/>
        <v>362.86500000000001</v>
      </c>
      <c r="I1573" s="23">
        <f t="shared" si="391"/>
        <v>360.83166666666665</v>
      </c>
      <c r="J1573" s="23">
        <f t="shared" si="392"/>
        <v>353.88833333333332</v>
      </c>
      <c r="K1573" s="23">
        <f t="shared" si="393"/>
        <v>1.9620124992346888</v>
      </c>
      <c r="L1573" s="47">
        <f t="shared" si="389"/>
        <v>2.5365816900811522</v>
      </c>
      <c r="M1573" s="24"/>
      <c r="N1573" s="32">
        <f t="shared" si="385"/>
        <v>0.63688452312489496</v>
      </c>
      <c r="O1573" s="32">
        <f t="shared" si="390"/>
        <v>-0.16400000000000001</v>
      </c>
      <c r="P1573" s="32"/>
      <c r="Q1573" s="42"/>
      <c r="R1573" s="32"/>
      <c r="S1573" s="20"/>
    </row>
    <row r="1574" spans="1:19">
      <c r="A1574" s="10">
        <f>Weekly!B1574</f>
        <v>1980.1259402854478</v>
      </c>
      <c r="B1574" s="1">
        <f>Weekly!C1574</f>
        <v>115.41</v>
      </c>
      <c r="C1574" s="6"/>
      <c r="D1574" s="14"/>
      <c r="F1574" s="23">
        <f t="shared" si="386"/>
        <v>1990.534322838253</v>
      </c>
      <c r="G1574" s="23">
        <f t="shared" si="387"/>
        <v>1990.5474197997034</v>
      </c>
      <c r="H1574" s="23">
        <f t="shared" si="388"/>
        <v>361.61</v>
      </c>
      <c r="I1574" s="23">
        <f t="shared" si="391"/>
        <v>359.30500000000001</v>
      </c>
      <c r="J1574" s="23">
        <f t="shared" si="392"/>
        <v>348.1494444444445</v>
      </c>
      <c r="K1574" s="23">
        <f t="shared" si="393"/>
        <v>3.2042433884554633</v>
      </c>
      <c r="L1574" s="47">
        <f t="shared" si="389"/>
        <v>3.8663153913788495</v>
      </c>
      <c r="M1574" s="24"/>
      <c r="N1574" s="32">
        <f t="shared" si="385"/>
        <v>0.98344487790974477</v>
      </c>
      <c r="O1574" s="32">
        <f t="shared" si="390"/>
        <v>-0.16400000000000001</v>
      </c>
      <c r="P1574" s="32"/>
      <c r="Q1574" s="42"/>
      <c r="R1574" s="32"/>
      <c r="S1574" s="20"/>
    </row>
    <row r="1575" spans="1:19">
      <c r="A1575" s="10">
        <f>Weekly!B1575</f>
        <v>1980.1451052409577</v>
      </c>
      <c r="B1575" s="1">
        <f>Weekly!C1575</f>
        <v>115.04</v>
      </c>
      <c r="C1575" s="6"/>
      <c r="D1575" s="14"/>
      <c r="F1575" s="23">
        <f t="shared" si="386"/>
        <v>1990.5605167611536</v>
      </c>
      <c r="G1575" s="23">
        <f t="shared" si="387"/>
        <v>1990.573613722604</v>
      </c>
      <c r="H1575" s="23">
        <f t="shared" si="388"/>
        <v>353.44</v>
      </c>
      <c r="I1575" s="23">
        <f t="shared" si="391"/>
        <v>351.74666666666667</v>
      </c>
      <c r="J1575" s="23">
        <f t="shared" si="392"/>
        <v>344.17944444444447</v>
      </c>
      <c r="K1575" s="23">
        <f t="shared" si="393"/>
        <v>2.1986270081982395</v>
      </c>
      <c r="L1575" s="47">
        <f t="shared" si="389"/>
        <v>2.6906184274030132</v>
      </c>
      <c r="M1575" s="24"/>
      <c r="N1575" s="32">
        <f t="shared" si="385"/>
        <v>0.86984044455172316</v>
      </c>
      <c r="O1575" s="32">
        <f t="shared" si="390"/>
        <v>-0.16400000000000001</v>
      </c>
      <c r="P1575" s="32"/>
      <c r="Q1575" s="42"/>
      <c r="R1575" s="32"/>
      <c r="S1575" s="20"/>
    </row>
    <row r="1576" spans="1:19">
      <c r="A1576" s="10">
        <f>Weekly!B1576</f>
        <v>1980.1642701964677</v>
      </c>
      <c r="B1576" s="1">
        <f>Weekly!C1576</f>
        <v>113.66</v>
      </c>
      <c r="C1576" s="6"/>
      <c r="D1576" s="14"/>
      <c r="F1576" s="23">
        <f t="shared" si="386"/>
        <v>1990.5867106840542</v>
      </c>
      <c r="G1576" s="23">
        <f t="shared" si="387"/>
        <v>1990.5998076455046</v>
      </c>
      <c r="H1576" s="23">
        <f t="shared" si="388"/>
        <v>340.19</v>
      </c>
      <c r="I1576" s="23">
        <f t="shared" si="391"/>
        <v>340.48666666666668</v>
      </c>
      <c r="J1576" s="23">
        <f t="shared" si="392"/>
        <v>339.47500000000002</v>
      </c>
      <c r="K1576" s="23">
        <f t="shared" si="393"/>
        <v>0.29800918084297301</v>
      </c>
      <c r="L1576" s="47">
        <f t="shared" si="389"/>
        <v>0.21061933868473659</v>
      </c>
      <c r="M1576" s="24"/>
      <c r="N1576" s="32">
        <f t="shared" si="385"/>
        <v>0.34922799999126947</v>
      </c>
      <c r="O1576" s="32">
        <f t="shared" si="390"/>
        <v>-0.16400000000000001</v>
      </c>
      <c r="P1576" s="32"/>
      <c r="Q1576" s="42"/>
      <c r="R1576" s="32"/>
      <c r="S1576" s="20"/>
    </row>
    <row r="1577" spans="1:19">
      <c r="A1577" s="10">
        <f>Weekly!B1577</f>
        <v>1980.1834351519776</v>
      </c>
      <c r="B1577" s="1">
        <f>Weekly!C1577</f>
        <v>106.9</v>
      </c>
      <c r="C1577" s="6"/>
      <c r="D1577" s="14"/>
      <c r="F1577" s="23">
        <f t="shared" si="386"/>
        <v>1990.6129046069548</v>
      </c>
      <c r="G1577" s="23">
        <f t="shared" si="387"/>
        <v>1990.6260015684052</v>
      </c>
      <c r="H1577" s="23">
        <f t="shared" si="388"/>
        <v>327.83</v>
      </c>
      <c r="I1577" s="23">
        <f t="shared" si="391"/>
        <v>326.51</v>
      </c>
      <c r="J1577" s="23">
        <f t="shared" si="392"/>
        <v>333.99333333333328</v>
      </c>
      <c r="K1577" s="23">
        <f t="shared" si="393"/>
        <v>-2.2405636839058496</v>
      </c>
      <c r="L1577" s="47">
        <f t="shared" si="389"/>
        <v>-1.8453462144952915</v>
      </c>
      <c r="M1577" s="24"/>
      <c r="N1577" s="32">
        <f t="shared" si="385"/>
        <v>-0.33479210700077117</v>
      </c>
      <c r="O1577" s="32">
        <f t="shared" si="390"/>
        <v>-0.16400000000000001</v>
      </c>
      <c r="P1577" s="32"/>
      <c r="Q1577" s="42"/>
      <c r="R1577" s="32"/>
      <c r="S1577" s="20"/>
    </row>
    <row r="1578" spans="1:19">
      <c r="A1578" s="10">
        <f>Weekly!B1578</f>
        <v>1980.2026001074876</v>
      </c>
      <c r="B1578" s="1">
        <f>Weekly!C1578</f>
        <v>105.43</v>
      </c>
      <c r="C1578" s="6"/>
      <c r="D1578" s="14"/>
      <c r="F1578" s="23">
        <f t="shared" si="386"/>
        <v>1990.6390985298553</v>
      </c>
      <c r="G1578" s="23">
        <f t="shared" si="387"/>
        <v>1990.6521954913057</v>
      </c>
      <c r="H1578" s="23">
        <f t="shared" si="388"/>
        <v>311.51</v>
      </c>
      <c r="I1578" s="23">
        <f t="shared" si="391"/>
        <v>320.77333333333331</v>
      </c>
      <c r="J1578" s="23">
        <f t="shared" si="392"/>
        <v>328.2861111111111</v>
      </c>
      <c r="K1578" s="23">
        <f t="shared" si="393"/>
        <v>-2.2884848074596231</v>
      </c>
      <c r="L1578" s="47">
        <f t="shared" si="389"/>
        <v>-5.1102104363571765</v>
      </c>
      <c r="M1578" s="24"/>
      <c r="N1578" s="32">
        <f t="shared" si="385"/>
        <v>-0.86215926632850814</v>
      </c>
      <c r="O1578" s="32">
        <f t="shared" si="390"/>
        <v>-0.16400000000000001</v>
      </c>
      <c r="P1578" s="32"/>
      <c r="Q1578" s="42"/>
      <c r="R1578" s="32"/>
      <c r="S1578" s="20"/>
    </row>
    <row r="1579" spans="1:19">
      <c r="A1579" s="10">
        <f>Weekly!B1579</f>
        <v>1980.2217650629975</v>
      </c>
      <c r="B1579" s="1">
        <f>Weekly!C1579</f>
        <v>102.31</v>
      </c>
      <c r="C1579" s="6"/>
      <c r="D1579" s="14"/>
      <c r="F1579" s="23">
        <f t="shared" si="386"/>
        <v>1990.6652924527559</v>
      </c>
      <c r="G1579" s="23">
        <f t="shared" si="387"/>
        <v>1990.6783894142063</v>
      </c>
      <c r="H1579" s="23">
        <f t="shared" si="388"/>
        <v>322.98</v>
      </c>
      <c r="I1579" s="23">
        <f t="shared" si="391"/>
        <v>317.10666666666663</v>
      </c>
      <c r="J1579" s="23">
        <f t="shared" si="392"/>
        <v>321.44388888888886</v>
      </c>
      <c r="K1579" s="23">
        <f t="shared" si="393"/>
        <v>-1.3492937250150883</v>
      </c>
      <c r="L1579" s="47">
        <f t="shared" si="389"/>
        <v>0.47787846159430547</v>
      </c>
      <c r="M1579" s="24"/>
      <c r="N1579" s="32">
        <f t="shared" si="385"/>
        <v>-0.98611252311121556</v>
      </c>
      <c r="O1579" s="32">
        <f t="shared" si="390"/>
        <v>-0.16400000000000001</v>
      </c>
      <c r="P1579" s="32"/>
      <c r="Q1579" s="42"/>
      <c r="R1579" s="32"/>
      <c r="S1579" s="20"/>
    </row>
    <row r="1580" spans="1:19">
      <c r="A1580" s="10">
        <f>Weekly!B1580</f>
        <v>1980.2409300185075</v>
      </c>
      <c r="B1580" s="1">
        <f>Weekly!C1580</f>
        <v>100.68</v>
      </c>
      <c r="C1580" s="6"/>
      <c r="D1580" s="14"/>
      <c r="F1580" s="23">
        <f t="shared" si="386"/>
        <v>1990.6914863756565</v>
      </c>
      <c r="G1580" s="23">
        <f t="shared" si="387"/>
        <v>1990.7045833371069</v>
      </c>
      <c r="H1580" s="23">
        <f t="shared" si="388"/>
        <v>316.83</v>
      </c>
      <c r="I1580" s="23">
        <f t="shared" si="391"/>
        <v>316.16499999999996</v>
      </c>
      <c r="J1580" s="23">
        <f t="shared" si="392"/>
        <v>316.46111111111105</v>
      </c>
      <c r="K1580" s="23">
        <f t="shared" si="393"/>
        <v>-9.3569510032820435E-2</v>
      </c>
      <c r="L1580" s="47">
        <f t="shared" si="389"/>
        <v>0.11656689429981881</v>
      </c>
      <c r="M1580" s="24"/>
      <c r="N1580" s="32">
        <f t="shared" si="385"/>
        <v>-0.64865277091369677</v>
      </c>
      <c r="O1580" s="32">
        <f t="shared" si="390"/>
        <v>-0.16400000000000001</v>
      </c>
      <c r="P1580" s="32"/>
      <c r="Q1580" s="42"/>
      <c r="R1580" s="32"/>
      <c r="S1580" s="20"/>
    </row>
    <row r="1581" spans="1:19">
      <c r="A1581" s="10">
        <f>Weekly!B1581</f>
        <v>1980.2600949740174</v>
      </c>
      <c r="B1581" s="1">
        <f>Weekly!C1581</f>
        <v>102.15</v>
      </c>
      <c r="C1581" s="6"/>
      <c r="D1581" s="14"/>
      <c r="F1581" s="23">
        <f t="shared" si="386"/>
        <v>1990.7176802985571</v>
      </c>
      <c r="G1581" s="23">
        <f t="shared" si="387"/>
        <v>1990.7307772600075</v>
      </c>
      <c r="H1581" s="23">
        <f t="shared" si="388"/>
        <v>308.685</v>
      </c>
      <c r="I1581" s="23">
        <f t="shared" si="391"/>
        <v>312.33833333333331</v>
      </c>
      <c r="J1581" s="23">
        <f t="shared" si="392"/>
        <v>313.3122222222222</v>
      </c>
      <c r="K1581" s="23">
        <f t="shared" si="393"/>
        <v>-0.31083654572471309</v>
      </c>
      <c r="L1581" s="47">
        <f t="shared" si="389"/>
        <v>-1.4768725552430806</v>
      </c>
      <c r="M1581" s="24"/>
      <c r="N1581" s="32">
        <f t="shared" si="385"/>
        <v>-7.681178235378304E-3</v>
      </c>
      <c r="O1581" s="32">
        <f t="shared" si="390"/>
        <v>-0.16400000000000001</v>
      </c>
      <c r="P1581" s="32"/>
      <c r="Q1581" s="42"/>
      <c r="R1581" s="32"/>
      <c r="S1581" s="20"/>
    </row>
    <row r="1582" spans="1:19">
      <c r="A1582" s="10">
        <f>Weekly!B1582</f>
        <v>1980.2792599295274</v>
      </c>
      <c r="B1582" s="1">
        <f>Weekly!C1582</f>
        <v>103.79</v>
      </c>
      <c r="C1582" s="6"/>
      <c r="D1582" s="14"/>
      <c r="F1582" s="23">
        <f t="shared" si="386"/>
        <v>1990.7438742214576</v>
      </c>
      <c r="G1582" s="23">
        <f t="shared" si="387"/>
        <v>1990.756971182908</v>
      </c>
      <c r="H1582" s="23">
        <f t="shared" si="388"/>
        <v>311.5</v>
      </c>
      <c r="I1582" s="23">
        <f t="shared" si="391"/>
        <v>306.73833333333329</v>
      </c>
      <c r="J1582" s="23">
        <f t="shared" si="392"/>
        <v>311.74666666666667</v>
      </c>
      <c r="K1582" s="23">
        <f t="shared" si="393"/>
        <v>-1.6065394978829084</v>
      </c>
      <c r="L1582" s="47">
        <f t="shared" si="389"/>
        <v>-7.9124075103720326E-2</v>
      </c>
      <c r="M1582" s="24"/>
      <c r="N1582" s="32">
        <f t="shared" si="385"/>
        <v>0.63688452310603405</v>
      </c>
      <c r="O1582" s="32">
        <f t="shared" si="390"/>
        <v>-0.16400000000000001</v>
      </c>
      <c r="P1582" s="32"/>
      <c r="Q1582" s="42"/>
      <c r="R1582" s="32"/>
      <c r="S1582" s="20"/>
    </row>
    <row r="1583" spans="1:19">
      <c r="A1583" s="10">
        <f>Weekly!B1583</f>
        <v>1980.2984248850373</v>
      </c>
      <c r="B1583" s="1">
        <f>Weekly!C1583</f>
        <v>100.55</v>
      </c>
      <c r="C1583" s="6"/>
      <c r="D1583" s="14"/>
      <c r="F1583" s="23">
        <f t="shared" si="386"/>
        <v>1990.7700681443582</v>
      </c>
      <c r="G1583" s="23">
        <f t="shared" si="387"/>
        <v>1990.7831651058086</v>
      </c>
      <c r="H1583" s="23">
        <f t="shared" si="388"/>
        <v>300.02999999999997</v>
      </c>
      <c r="I1583" s="23">
        <f t="shared" si="391"/>
        <v>306.70833333333331</v>
      </c>
      <c r="J1583" s="23">
        <f t="shared" si="392"/>
        <v>312.25777777777779</v>
      </c>
      <c r="K1583" s="23">
        <f t="shared" si="393"/>
        <v>-1.7771997494947289</v>
      </c>
      <c r="L1583" s="47">
        <f t="shared" si="389"/>
        <v>-3.9159241652196308</v>
      </c>
      <c r="M1583" s="24"/>
      <c r="N1583" s="32">
        <f t="shared" si="385"/>
        <v>0.98344487790531676</v>
      </c>
      <c r="O1583" s="32">
        <f t="shared" si="390"/>
        <v>-0.16400000000000001</v>
      </c>
      <c r="P1583" s="32"/>
      <c r="Q1583" s="42"/>
      <c r="R1583" s="32"/>
      <c r="S1583" s="20"/>
    </row>
    <row r="1584" spans="1:19">
      <c r="A1584" s="10">
        <f>Weekly!B1584</f>
        <v>1980.3175898405473</v>
      </c>
      <c r="B1584" s="1">
        <f>Weekly!C1584</f>
        <v>105.16</v>
      </c>
      <c r="C1584" s="6"/>
      <c r="D1584" s="14"/>
      <c r="F1584" s="23">
        <f t="shared" si="386"/>
        <v>1990.7962620672588</v>
      </c>
      <c r="G1584" s="23">
        <f t="shared" si="387"/>
        <v>1990.8093590287092</v>
      </c>
      <c r="H1584" s="23">
        <f t="shared" si="388"/>
        <v>308.59500000000003</v>
      </c>
      <c r="I1584" s="23">
        <f t="shared" si="391"/>
        <v>306.82499999999999</v>
      </c>
      <c r="J1584" s="23">
        <f t="shared" si="392"/>
        <v>312.1733333333334</v>
      </c>
      <c r="K1584" s="23">
        <f t="shared" si="393"/>
        <v>-1.7132575919361348</v>
      </c>
      <c r="L1584" s="47">
        <f t="shared" si="389"/>
        <v>-1.1462648955708477</v>
      </c>
      <c r="M1584" s="24"/>
      <c r="N1584" s="32">
        <f t="shared" si="385"/>
        <v>0.86984044456377818</v>
      </c>
      <c r="O1584" s="32">
        <f t="shared" si="390"/>
        <v>-0.16400000000000001</v>
      </c>
      <c r="P1584" s="32"/>
      <c r="Q1584" s="42"/>
      <c r="R1584" s="32"/>
      <c r="S1584" s="20"/>
    </row>
    <row r="1585" spans="1:19">
      <c r="A1585" s="10">
        <f>Weekly!B1585</f>
        <v>1980.3367547960572</v>
      </c>
      <c r="B1585" s="1">
        <f>Weekly!C1585</f>
        <v>105.58</v>
      </c>
      <c r="C1585" s="6"/>
      <c r="D1585" s="14"/>
      <c r="F1585" s="23">
        <f t="shared" si="386"/>
        <v>1990.8224559901594</v>
      </c>
      <c r="G1585" s="23">
        <f t="shared" si="387"/>
        <v>1990.8355529516098</v>
      </c>
      <c r="H1585" s="23">
        <f t="shared" si="388"/>
        <v>311.85000000000002</v>
      </c>
      <c r="I1585" s="23">
        <f t="shared" si="391"/>
        <v>311.39500000000004</v>
      </c>
      <c r="J1585" s="23">
        <f t="shared" si="392"/>
        <v>313.3866666666666</v>
      </c>
      <c r="K1585" s="23">
        <f t="shared" si="393"/>
        <v>-0.63553012253230179</v>
      </c>
      <c r="L1585" s="47">
        <f t="shared" si="389"/>
        <v>-0.49034206943495695</v>
      </c>
      <c r="M1585" s="24"/>
      <c r="N1585" s="32">
        <f t="shared" si="385"/>
        <v>0.34922800001416676</v>
      </c>
      <c r="O1585" s="32">
        <f t="shared" si="390"/>
        <v>-0.16400000000000001</v>
      </c>
      <c r="P1585" s="32"/>
      <c r="Q1585" s="42"/>
      <c r="R1585" s="32"/>
      <c r="S1585" s="20"/>
    </row>
    <row r="1586" spans="1:19">
      <c r="A1586" s="10">
        <f>Weekly!B1586</f>
        <v>1980.3559197515672</v>
      </c>
      <c r="B1586" s="1">
        <f>Weekly!C1586</f>
        <v>104.72</v>
      </c>
      <c r="C1586" s="6"/>
      <c r="D1586" s="14"/>
      <c r="F1586" s="23">
        <f t="shared" si="386"/>
        <v>1990.8486499130599</v>
      </c>
      <c r="G1586" s="23">
        <f t="shared" si="387"/>
        <v>1990.8617468745103</v>
      </c>
      <c r="H1586" s="23">
        <f t="shared" si="388"/>
        <v>313.74</v>
      </c>
      <c r="I1586" s="23">
        <f t="shared" si="391"/>
        <v>313.90000000000003</v>
      </c>
      <c r="J1586" s="23">
        <f t="shared" si="392"/>
        <v>315.67555555555555</v>
      </c>
      <c r="K1586" s="23">
        <f t="shared" si="393"/>
        <v>-0.56246216227630041</v>
      </c>
      <c r="L1586" s="47">
        <f t="shared" si="389"/>
        <v>-0.61314711306966752</v>
      </c>
      <c r="M1586" s="24"/>
      <c r="N1586" s="32">
        <f t="shared" si="385"/>
        <v>-0.33479210697777229</v>
      </c>
      <c r="O1586" s="32">
        <f t="shared" si="390"/>
        <v>-0.16400000000000001</v>
      </c>
      <c r="P1586" s="32"/>
      <c r="Q1586" s="42"/>
      <c r="R1586" s="32"/>
      <c r="S1586" s="20"/>
    </row>
    <row r="1587" spans="1:19">
      <c r="A1587" s="10">
        <f>Weekly!B1587</f>
        <v>1980.3750847070771</v>
      </c>
      <c r="B1587" s="1">
        <f>Weekly!C1587</f>
        <v>107.35</v>
      </c>
      <c r="C1587" s="6"/>
      <c r="D1587" s="14"/>
      <c r="F1587" s="23">
        <f t="shared" si="386"/>
        <v>1990.8748438359605</v>
      </c>
      <c r="G1587" s="23">
        <f t="shared" si="387"/>
        <v>1990.8879407974109</v>
      </c>
      <c r="H1587" s="23">
        <f t="shared" si="388"/>
        <v>316.11</v>
      </c>
      <c r="I1587" s="23">
        <f t="shared" si="391"/>
        <v>317.35666666666668</v>
      </c>
      <c r="J1587" s="23">
        <f t="shared" si="392"/>
        <v>317.5888888888889</v>
      </c>
      <c r="K1587" s="23">
        <f t="shared" si="393"/>
        <v>-7.3120386243574753E-2</v>
      </c>
      <c r="L1587" s="47">
        <f t="shared" si="389"/>
        <v>-0.4656614071301135</v>
      </c>
      <c r="M1587" s="24"/>
      <c r="N1587" s="32">
        <f t="shared" si="385"/>
        <v>-0.86215926631614248</v>
      </c>
      <c r="O1587" s="32">
        <f t="shared" si="390"/>
        <v>-0.16400000000000001</v>
      </c>
      <c r="P1587" s="32"/>
      <c r="Q1587" s="42"/>
      <c r="R1587" s="32"/>
      <c r="S1587" s="20"/>
    </row>
    <row r="1588" spans="1:19">
      <c r="A1588" s="10">
        <f>Weekly!B1588</f>
        <v>1980.3942496625871</v>
      </c>
      <c r="B1588" s="1">
        <f>Weekly!C1588</f>
        <v>110.62</v>
      </c>
      <c r="C1588" s="6"/>
      <c r="D1588" s="14"/>
      <c r="F1588" s="23">
        <f t="shared" si="386"/>
        <v>1990.9010377588611</v>
      </c>
      <c r="G1588" s="23">
        <f t="shared" si="387"/>
        <v>1990.9141347203115</v>
      </c>
      <c r="H1588" s="23">
        <f t="shared" si="388"/>
        <v>322.22000000000003</v>
      </c>
      <c r="I1588" s="23">
        <f t="shared" si="391"/>
        <v>322.0266666666667</v>
      </c>
      <c r="J1588" s="23">
        <f t="shared" si="392"/>
        <v>319.59833333333336</v>
      </c>
      <c r="K1588" s="23">
        <f t="shared" si="393"/>
        <v>0.75980788385421327</v>
      </c>
      <c r="L1588" s="47">
        <f t="shared" si="389"/>
        <v>0.82030048133334699</v>
      </c>
      <c r="M1588" s="24"/>
      <c r="N1588" s="32">
        <f t="shared" si="385"/>
        <v>-0.9861125231152692</v>
      </c>
      <c r="O1588" s="32">
        <f t="shared" si="390"/>
        <v>-0.16400000000000001</v>
      </c>
      <c r="P1588" s="32"/>
      <c r="Q1588" s="42"/>
      <c r="R1588" s="32"/>
      <c r="S1588" s="20"/>
    </row>
    <row r="1589" spans="1:19">
      <c r="A1589" s="10">
        <f>Weekly!B1589</f>
        <v>1980.413414618097</v>
      </c>
      <c r="B1589" s="1">
        <f>Weekly!C1589</f>
        <v>111.24</v>
      </c>
      <c r="C1589" s="6"/>
      <c r="D1589" s="14"/>
      <c r="F1589" s="23">
        <f t="shared" si="386"/>
        <v>1990.9272316817617</v>
      </c>
      <c r="G1589" s="23">
        <f t="shared" si="387"/>
        <v>1990.9403286432121</v>
      </c>
      <c r="H1589" s="23">
        <f t="shared" si="388"/>
        <v>327.75</v>
      </c>
      <c r="I1589" s="23">
        <f t="shared" si="391"/>
        <v>326.41833333333335</v>
      </c>
      <c r="J1589" s="23">
        <f t="shared" si="392"/>
        <v>322.22444444444443</v>
      </c>
      <c r="K1589" s="23">
        <f t="shared" si="393"/>
        <v>1.301542747981066</v>
      </c>
      <c r="L1589" s="47">
        <f t="shared" si="389"/>
        <v>1.7148157598913194</v>
      </c>
      <c r="M1589" s="24"/>
      <c r="N1589" s="32">
        <f t="shared" si="385"/>
        <v>-0.64865277093227292</v>
      </c>
      <c r="O1589" s="32">
        <f t="shared" si="390"/>
        <v>-0.16400000000000001</v>
      </c>
      <c r="P1589" s="32"/>
      <c r="Q1589" s="42"/>
      <c r="R1589" s="32"/>
      <c r="S1589" s="20"/>
    </row>
    <row r="1590" spans="1:19">
      <c r="A1590" s="10">
        <f>Weekly!B1590</f>
        <v>1980.432579573607</v>
      </c>
      <c r="B1590" s="1">
        <f>Weekly!C1590</f>
        <v>113.2</v>
      </c>
      <c r="C1590" s="6"/>
      <c r="D1590" s="14"/>
      <c r="F1590" s="23">
        <f t="shared" si="386"/>
        <v>1990.9534256046622</v>
      </c>
      <c r="G1590" s="23">
        <f t="shared" si="387"/>
        <v>1990.9665225661126</v>
      </c>
      <c r="H1590" s="23">
        <f t="shared" si="388"/>
        <v>329.28499999999997</v>
      </c>
      <c r="I1590" s="23">
        <f t="shared" si="391"/>
        <v>328.58499999999998</v>
      </c>
      <c r="J1590" s="23">
        <f t="shared" si="392"/>
        <v>324.91555555555556</v>
      </c>
      <c r="K1590" s="23">
        <f t="shared" si="393"/>
        <v>1.1293532678576357</v>
      </c>
      <c r="L1590" s="47">
        <f t="shared" si="389"/>
        <v>1.3447938609689958</v>
      </c>
      <c r="M1590" s="24"/>
      <c r="N1590" s="32">
        <f t="shared" si="385"/>
        <v>-7.6811782597849716E-3</v>
      </c>
      <c r="O1590" s="32">
        <f t="shared" si="390"/>
        <v>-0.16400000000000001</v>
      </c>
      <c r="P1590" s="32"/>
      <c r="Q1590" s="42"/>
      <c r="R1590" s="32"/>
      <c r="S1590" s="20"/>
    </row>
    <row r="1591" spans="1:19">
      <c r="A1591" s="10">
        <f>Weekly!B1591</f>
        <v>1980.4517445291169</v>
      </c>
      <c r="B1591" s="1">
        <f>Weekly!C1591</f>
        <v>115.81</v>
      </c>
      <c r="C1591" s="6"/>
      <c r="D1591" s="14"/>
      <c r="F1591" s="23">
        <f t="shared" si="386"/>
        <v>1990.9796195275628</v>
      </c>
      <c r="G1591" s="23">
        <f t="shared" si="387"/>
        <v>1990.9927164890132</v>
      </c>
      <c r="H1591" s="23">
        <f t="shared" si="388"/>
        <v>328.72</v>
      </c>
      <c r="I1591" s="23">
        <f t="shared" si="391"/>
        <v>325.37333333333333</v>
      </c>
      <c r="J1591" s="23">
        <f t="shared" si="392"/>
        <v>329.07777777777784</v>
      </c>
      <c r="K1591" s="23">
        <f t="shared" si="393"/>
        <v>-1.1257048316845264</v>
      </c>
      <c r="L1591" s="47">
        <f t="shared" si="389"/>
        <v>-0.10872134247223997</v>
      </c>
      <c r="M1591" s="24"/>
      <c r="N1591" s="32">
        <f t="shared" si="385"/>
        <v>0.63688452308721688</v>
      </c>
      <c r="O1591" s="32">
        <f t="shared" si="390"/>
        <v>-0.16400000000000001</v>
      </c>
      <c r="P1591" s="32"/>
      <c r="Q1591" s="42"/>
      <c r="R1591" s="32"/>
      <c r="S1591" s="20"/>
    </row>
    <row r="1592" spans="1:19">
      <c r="A1592" s="10">
        <f>Weekly!B1592</f>
        <v>1980.4709094846269</v>
      </c>
      <c r="B1592" s="1">
        <f>Weekly!C1592</f>
        <v>114.06</v>
      </c>
      <c r="C1592" s="6"/>
      <c r="D1592" s="14"/>
      <c r="F1592" s="23">
        <f t="shared" si="386"/>
        <v>1991.0058134504634</v>
      </c>
      <c r="G1592" s="23">
        <f t="shared" si="387"/>
        <v>1991.0189104119138</v>
      </c>
      <c r="H1592" s="23">
        <f t="shared" si="388"/>
        <v>318.11500000000001</v>
      </c>
      <c r="I1592" s="23">
        <f t="shared" si="391"/>
        <v>326.35500000000002</v>
      </c>
      <c r="J1592" s="23">
        <f t="shared" si="392"/>
        <v>334.96111111111111</v>
      </c>
      <c r="K1592" s="23">
        <f t="shared" si="393"/>
        <v>-2.5692866501915601</v>
      </c>
      <c r="L1592" s="47">
        <f t="shared" si="389"/>
        <v>-5.029273713366389</v>
      </c>
      <c r="M1592" s="24"/>
      <c r="N1592" s="32">
        <f t="shared" si="385"/>
        <v>0.98344487790089397</v>
      </c>
      <c r="O1592" s="32">
        <f t="shared" si="390"/>
        <v>-0.16400000000000001</v>
      </c>
      <c r="P1592" s="32"/>
      <c r="Q1592" s="42"/>
      <c r="R1592" s="32"/>
      <c r="S1592" s="20"/>
    </row>
    <row r="1593" spans="1:19">
      <c r="A1593" s="10">
        <f>Weekly!B1593</f>
        <v>1980.4900744401368</v>
      </c>
      <c r="B1593" s="1">
        <f>Weekly!C1593</f>
        <v>116</v>
      </c>
      <c r="C1593" s="6"/>
      <c r="D1593" s="14"/>
      <c r="F1593" s="23">
        <f t="shared" si="386"/>
        <v>1991.032007373364</v>
      </c>
      <c r="G1593" s="23">
        <f t="shared" si="387"/>
        <v>1991.0451043348144</v>
      </c>
      <c r="H1593" s="23">
        <f t="shared" si="388"/>
        <v>332.23</v>
      </c>
      <c r="I1593" s="23">
        <f t="shared" si="391"/>
        <v>328.80500000000001</v>
      </c>
      <c r="J1593" s="23">
        <f t="shared" si="392"/>
        <v>339.78666666666663</v>
      </c>
      <c r="K1593" s="23">
        <f t="shared" si="393"/>
        <v>-3.2319298383299166</v>
      </c>
      <c r="L1593" s="47">
        <f t="shared" si="389"/>
        <v>-2.2239444357243565</v>
      </c>
      <c r="M1593" s="24"/>
      <c r="N1593" s="32">
        <f t="shared" si="385"/>
        <v>0.86984044457581911</v>
      </c>
      <c r="O1593" s="32">
        <f t="shared" si="390"/>
        <v>-0.16400000000000001</v>
      </c>
      <c r="P1593" s="32"/>
      <c r="Q1593" s="42"/>
      <c r="R1593" s="32"/>
      <c r="S1593" s="20"/>
    </row>
    <row r="1594" spans="1:19">
      <c r="A1594" s="10">
        <f>Weekly!B1594</f>
        <v>1980.5092393956468</v>
      </c>
      <c r="B1594" s="1">
        <f>Weekly!C1594</f>
        <v>117.46</v>
      </c>
      <c r="C1594" s="6"/>
      <c r="D1594" s="14"/>
      <c r="F1594" s="23">
        <f t="shared" si="386"/>
        <v>1991.0582012962645</v>
      </c>
      <c r="G1594" s="23">
        <f t="shared" si="387"/>
        <v>1991.0712982577149</v>
      </c>
      <c r="H1594" s="23">
        <f t="shared" si="388"/>
        <v>336.07</v>
      </c>
      <c r="I1594" s="23">
        <f t="shared" si="391"/>
        <v>339.83333333333331</v>
      </c>
      <c r="J1594" s="23">
        <f t="shared" si="392"/>
        <v>344.78222222222223</v>
      </c>
      <c r="K1594" s="23">
        <f t="shared" si="393"/>
        <v>-1.4353666082293604</v>
      </c>
      <c r="L1594" s="47">
        <f t="shared" si="389"/>
        <v>-2.5268768691347865</v>
      </c>
      <c r="M1594" s="24"/>
      <c r="N1594" s="32">
        <f t="shared" si="385"/>
        <v>0.34922800003703741</v>
      </c>
      <c r="O1594" s="32">
        <f t="shared" si="390"/>
        <v>-0.16400000000000001</v>
      </c>
      <c r="P1594" s="32"/>
      <c r="Q1594" s="42"/>
      <c r="R1594" s="32"/>
      <c r="S1594" s="20"/>
    </row>
    <row r="1595" spans="1:19">
      <c r="A1595" s="10">
        <f>Weekly!B1595</f>
        <v>1980.5284043511567</v>
      </c>
      <c r="B1595" s="1">
        <f>Weekly!C1595</f>
        <v>117.84</v>
      </c>
      <c r="C1595" s="6"/>
      <c r="D1595" s="14"/>
      <c r="F1595" s="23">
        <f t="shared" si="386"/>
        <v>1991.0843952191651</v>
      </c>
      <c r="G1595" s="23">
        <f t="shared" si="387"/>
        <v>1991.0974921806155</v>
      </c>
      <c r="H1595" s="23">
        <f t="shared" si="388"/>
        <v>351.20000000000005</v>
      </c>
      <c r="I1595" s="23">
        <f t="shared" si="391"/>
        <v>352.10999999999996</v>
      </c>
      <c r="J1595" s="23">
        <f t="shared" si="392"/>
        <v>349.70500000000004</v>
      </c>
      <c r="K1595" s="23">
        <f t="shared" si="393"/>
        <v>0.68772250897182197</v>
      </c>
      <c r="L1595" s="47">
        <f t="shared" si="389"/>
        <v>0.4275031812527752</v>
      </c>
      <c r="M1595" s="24"/>
      <c r="N1595" s="32">
        <f t="shared" si="385"/>
        <v>-0.33479210695474665</v>
      </c>
      <c r="O1595" s="32">
        <f t="shared" si="390"/>
        <v>-0.16400000000000001</v>
      </c>
      <c r="P1595" s="32"/>
      <c r="Q1595" s="42"/>
      <c r="R1595" s="32"/>
      <c r="S1595" s="20"/>
    </row>
    <row r="1596" spans="1:19">
      <c r="A1596" s="10">
        <f>Weekly!B1596</f>
        <v>1980.5475693066667</v>
      </c>
      <c r="B1596" s="1">
        <f>Weekly!C1596</f>
        <v>122.04</v>
      </c>
      <c r="C1596" s="6"/>
      <c r="D1596" s="14"/>
      <c r="F1596" s="23">
        <f t="shared" si="386"/>
        <v>1991.1105891420657</v>
      </c>
      <c r="G1596" s="23">
        <f t="shared" si="387"/>
        <v>1991.1236861035161</v>
      </c>
      <c r="H1596" s="23">
        <f t="shared" si="388"/>
        <v>369.06</v>
      </c>
      <c r="I1596" s="23">
        <f t="shared" si="391"/>
        <v>361.96999999999997</v>
      </c>
      <c r="J1596" s="23">
        <f t="shared" si="392"/>
        <v>354.01166666666666</v>
      </c>
      <c r="K1596" s="23">
        <f t="shared" si="393"/>
        <v>2.2480426727932601</v>
      </c>
      <c r="L1596" s="47">
        <f t="shared" si="389"/>
        <v>4.2508015272566313</v>
      </c>
      <c r="M1596" s="24"/>
      <c r="N1596" s="32">
        <f t="shared" si="385"/>
        <v>-0.86215926630376238</v>
      </c>
      <c r="O1596" s="32">
        <f t="shared" si="390"/>
        <v>-0.16400000000000001</v>
      </c>
      <c r="P1596" s="32"/>
      <c r="Q1596" s="42"/>
      <c r="R1596" s="32"/>
      <c r="S1596" s="20"/>
    </row>
    <row r="1597" spans="1:19">
      <c r="A1597" s="10">
        <f>Weekly!B1597</f>
        <v>1980.5667342621766</v>
      </c>
      <c r="B1597" s="1">
        <f>Weekly!C1597</f>
        <v>120.78</v>
      </c>
      <c r="C1597" s="6"/>
      <c r="D1597" s="14"/>
      <c r="F1597" s="23">
        <f t="shared" si="386"/>
        <v>1991.1367830649663</v>
      </c>
      <c r="G1597" s="23">
        <f t="shared" si="387"/>
        <v>1991.1498800264167</v>
      </c>
      <c r="H1597" s="23">
        <f t="shared" si="388"/>
        <v>365.65</v>
      </c>
      <c r="I1597" s="23">
        <f t="shared" si="391"/>
        <v>369.14000000000004</v>
      </c>
      <c r="J1597" s="23">
        <f t="shared" si="392"/>
        <v>360.36444444444447</v>
      </c>
      <c r="K1597" s="23">
        <f t="shared" si="393"/>
        <v>2.4351890678572241</v>
      </c>
      <c r="L1597" s="47">
        <f t="shared" si="389"/>
        <v>1.4667250437828239</v>
      </c>
      <c r="M1597" s="24"/>
      <c r="N1597" s="32">
        <f t="shared" si="385"/>
        <v>-0.9861125231193274</v>
      </c>
      <c r="O1597" s="32">
        <f t="shared" si="390"/>
        <v>-0.16400000000000001</v>
      </c>
      <c r="P1597" s="32"/>
      <c r="Q1597" s="42"/>
      <c r="R1597" s="32"/>
      <c r="S1597" s="20"/>
    </row>
    <row r="1598" spans="1:19">
      <c r="A1598" s="10">
        <f>Weekly!B1598</f>
        <v>1980.5858992176866</v>
      </c>
      <c r="B1598" s="1">
        <f>Weekly!C1598</f>
        <v>121.21</v>
      </c>
      <c r="C1598" s="6"/>
      <c r="D1598" s="14"/>
      <c r="F1598" s="23">
        <f t="shared" si="386"/>
        <v>1991.1629769878668</v>
      </c>
      <c r="G1598" s="23">
        <f t="shared" si="387"/>
        <v>1991.1760739493172</v>
      </c>
      <c r="H1598" s="23">
        <f t="shared" si="388"/>
        <v>372.71000000000004</v>
      </c>
      <c r="I1598" s="23">
        <f t="shared" si="391"/>
        <v>370.65000000000003</v>
      </c>
      <c r="J1598" s="23">
        <f t="shared" si="392"/>
        <v>365.7166666666667</v>
      </c>
      <c r="K1598" s="23">
        <f t="shared" si="393"/>
        <v>1.3489495511096905</v>
      </c>
      <c r="L1598" s="47">
        <f t="shared" si="389"/>
        <v>1.9122271339379271</v>
      </c>
      <c r="M1598" s="24"/>
      <c r="N1598" s="32">
        <f t="shared" si="385"/>
        <v>-0.64865277095087059</v>
      </c>
      <c r="O1598" s="32">
        <f t="shared" si="390"/>
        <v>-0.16400000000000001</v>
      </c>
      <c r="P1598" s="32"/>
      <c r="Q1598" s="42"/>
      <c r="R1598" s="32"/>
      <c r="S1598" s="20"/>
    </row>
    <row r="1599" spans="1:19">
      <c r="A1599" s="10">
        <f>Weekly!B1599</f>
        <v>1980.6050641731965</v>
      </c>
      <c r="B1599" s="1">
        <f>Weekly!C1599</f>
        <v>123.61</v>
      </c>
      <c r="C1599" s="6"/>
      <c r="D1599" s="14"/>
      <c r="F1599" s="23">
        <f t="shared" si="386"/>
        <v>1991.1891709107674</v>
      </c>
      <c r="G1599" s="23">
        <f t="shared" si="387"/>
        <v>1991.2022678722178</v>
      </c>
      <c r="H1599" s="23">
        <f t="shared" si="388"/>
        <v>373.59</v>
      </c>
      <c r="I1599" s="23">
        <f t="shared" si="391"/>
        <v>371.26</v>
      </c>
      <c r="J1599" s="23">
        <f t="shared" si="392"/>
        <v>370.77666666666664</v>
      </c>
      <c r="K1599" s="23">
        <f t="shared" si="393"/>
        <v>0.13035699837278258</v>
      </c>
      <c r="L1599" s="47">
        <f t="shared" si="389"/>
        <v>0.75876763190778629</v>
      </c>
      <c r="M1599" s="24"/>
      <c r="N1599" s="32">
        <f t="shared" si="385"/>
        <v>-7.6811782842200601E-3</v>
      </c>
      <c r="O1599" s="32">
        <f t="shared" si="390"/>
        <v>-0.16400000000000001</v>
      </c>
      <c r="P1599" s="32"/>
      <c r="Q1599" s="42"/>
      <c r="R1599" s="32"/>
      <c r="S1599" s="20"/>
    </row>
    <row r="1600" spans="1:19">
      <c r="A1600" s="10">
        <f>Weekly!B1600</f>
        <v>1980.6242291287065</v>
      </c>
      <c r="B1600" s="1">
        <f>Weekly!C1600</f>
        <v>125.72</v>
      </c>
      <c r="C1600" s="6"/>
      <c r="D1600" s="14"/>
      <c r="F1600" s="23">
        <f t="shared" si="386"/>
        <v>1991.215364833668</v>
      </c>
      <c r="G1600" s="23">
        <f t="shared" si="387"/>
        <v>1991.2284617951184</v>
      </c>
      <c r="H1600" s="23">
        <f t="shared" si="388"/>
        <v>367.48</v>
      </c>
      <c r="I1600" s="23">
        <f t="shared" si="391"/>
        <v>372.11999999999995</v>
      </c>
      <c r="J1600" s="23">
        <f t="shared" si="392"/>
        <v>374.06555555555565</v>
      </c>
      <c r="K1600" s="23">
        <f t="shared" si="393"/>
        <v>-0.52011085400958113</v>
      </c>
      <c r="L1600" s="47">
        <f t="shared" si="389"/>
        <v>-1.7605351408992664</v>
      </c>
      <c r="M1600" s="24"/>
      <c r="N1600" s="32">
        <f t="shared" si="385"/>
        <v>0.63688452306839982</v>
      </c>
      <c r="O1600" s="32">
        <f t="shared" si="390"/>
        <v>-0.16400000000000001</v>
      </c>
      <c r="P1600" s="32"/>
      <c r="Q1600" s="42"/>
      <c r="R1600" s="32"/>
      <c r="S1600" s="20"/>
    </row>
    <row r="1601" spans="1:19">
      <c r="A1601" s="10">
        <f>Weekly!B1601</f>
        <v>1980.6433940842164</v>
      </c>
      <c r="B1601" s="1">
        <f>Weekly!C1601</f>
        <v>126.02</v>
      </c>
      <c r="C1601" s="6"/>
      <c r="D1601" s="14"/>
      <c r="F1601" s="23">
        <f t="shared" si="386"/>
        <v>1991.2415587565686</v>
      </c>
      <c r="G1601" s="23">
        <f t="shared" si="387"/>
        <v>1991.254655718019</v>
      </c>
      <c r="H1601" s="23">
        <f t="shared" si="388"/>
        <v>375.29</v>
      </c>
      <c r="I1601" s="23">
        <f t="shared" si="391"/>
        <v>374.39000000000004</v>
      </c>
      <c r="J1601" s="23">
        <f t="shared" si="392"/>
        <v>374.8077777777778</v>
      </c>
      <c r="K1601" s="23">
        <f t="shared" si="393"/>
        <v>-0.11146454330663857</v>
      </c>
      <c r="L1601" s="47">
        <f t="shared" si="389"/>
        <v>0.1286585420082087</v>
      </c>
      <c r="M1601" s="24"/>
      <c r="N1601" s="32">
        <f t="shared" si="385"/>
        <v>0.98344487789647117</v>
      </c>
      <c r="O1601" s="32">
        <f t="shared" si="390"/>
        <v>-0.16400000000000001</v>
      </c>
      <c r="P1601" s="32"/>
      <c r="Q1601" s="42"/>
      <c r="R1601" s="32"/>
      <c r="S1601" s="20"/>
    </row>
    <row r="1602" spans="1:19">
      <c r="A1602" s="10">
        <f>Weekly!B1602</f>
        <v>1980.6625590397264</v>
      </c>
      <c r="B1602" s="1">
        <f>Weekly!C1602</f>
        <v>122.38</v>
      </c>
      <c r="C1602" s="6"/>
      <c r="D1602" s="14"/>
      <c r="F1602" s="23">
        <f t="shared" si="386"/>
        <v>1991.2677526794691</v>
      </c>
      <c r="G1602" s="23">
        <f t="shared" si="387"/>
        <v>1991.2808496409195</v>
      </c>
      <c r="H1602" s="23">
        <f t="shared" si="388"/>
        <v>380.4</v>
      </c>
      <c r="I1602" s="23">
        <f t="shared" si="391"/>
        <v>379.10000000000008</v>
      </c>
      <c r="J1602" s="23">
        <f t="shared" si="392"/>
        <v>375.84</v>
      </c>
      <c r="K1602" s="23">
        <f t="shared" si="393"/>
        <v>0.8673903788846582</v>
      </c>
      <c r="L1602" s="47">
        <f t="shared" si="389"/>
        <v>1.2132822477650018</v>
      </c>
      <c r="M1602" s="24"/>
      <c r="N1602" s="32">
        <f t="shared" ref="N1602:N1665" si="394" xml:space="preserve"> SIN((2*PI()*(G1602-2000+O1602)/0.235745306106089) + 0.083216746)</f>
        <v>0.86984044458786003</v>
      </c>
      <c r="O1602" s="32">
        <f t="shared" si="390"/>
        <v>-0.16400000000000001</v>
      </c>
      <c r="P1602" s="32"/>
      <c r="Q1602" s="42"/>
      <c r="R1602" s="32"/>
      <c r="S1602" s="20"/>
    </row>
    <row r="1603" spans="1:19">
      <c r="A1603" s="10">
        <f>Weekly!B1603</f>
        <v>1980.6817239952363</v>
      </c>
      <c r="B1603" s="1">
        <f>Weekly!C1603</f>
        <v>124.88</v>
      </c>
      <c r="C1603" s="6"/>
      <c r="D1603" s="14"/>
      <c r="F1603" s="23">
        <f t="shared" si="386"/>
        <v>1991.2939466023697</v>
      </c>
      <c r="G1603" s="23">
        <f t="shared" si="387"/>
        <v>1991.3070435638201</v>
      </c>
      <c r="H1603" s="23">
        <f t="shared" si="388"/>
        <v>381.61</v>
      </c>
      <c r="I1603" s="23">
        <f t="shared" si="391"/>
        <v>380.93666666666667</v>
      </c>
      <c r="J1603" s="23">
        <f t="shared" si="392"/>
        <v>377.74222222222221</v>
      </c>
      <c r="K1603" s="23">
        <f t="shared" si="393"/>
        <v>0.84566782756023695</v>
      </c>
      <c r="L1603" s="47">
        <f t="shared" si="389"/>
        <v>1.0239198983433839</v>
      </c>
      <c r="M1603" s="24"/>
      <c r="N1603" s="32">
        <f t="shared" si="394"/>
        <v>0.34922800005990806</v>
      </c>
      <c r="O1603" s="32">
        <f t="shared" si="390"/>
        <v>-0.16400000000000001</v>
      </c>
      <c r="P1603" s="32"/>
      <c r="Q1603" s="42"/>
      <c r="R1603" s="32"/>
      <c r="S1603" s="20"/>
    </row>
    <row r="1604" spans="1:19">
      <c r="A1604" s="10">
        <f>Weekly!B1604</f>
        <v>1980.7008889507463</v>
      </c>
      <c r="B1604" s="1">
        <f>Weekly!C1604</f>
        <v>125.54</v>
      </c>
      <c r="C1604" s="6"/>
      <c r="D1604" s="14"/>
      <c r="F1604" s="23">
        <f t="shared" ref="F1604:F1667" si="395">F1603+0.0261939229006765</f>
        <v>1991.3201405252703</v>
      </c>
      <c r="G1604" s="23">
        <f t="shared" ref="G1604:G1667" si="396">G1603+0.0261939229006765</f>
        <v>1991.3332374867207</v>
      </c>
      <c r="H1604" s="23">
        <f t="shared" si="388"/>
        <v>380.8</v>
      </c>
      <c r="I1604" s="23">
        <f t="shared" si="391"/>
        <v>379.38333333333338</v>
      </c>
      <c r="J1604" s="23">
        <f t="shared" si="392"/>
        <v>378.39111111111112</v>
      </c>
      <c r="K1604" s="23">
        <f t="shared" si="393"/>
        <v>0.26222133477413756</v>
      </c>
      <c r="L1604" s="47">
        <f t="shared" si="389"/>
        <v>0.63661349808545875</v>
      </c>
      <c r="M1604" s="24"/>
      <c r="N1604" s="32">
        <f t="shared" si="394"/>
        <v>-0.33479210693174777</v>
      </c>
      <c r="O1604" s="32">
        <f t="shared" si="390"/>
        <v>-0.16400000000000001</v>
      </c>
      <c r="P1604" s="32"/>
      <c r="Q1604" s="42"/>
      <c r="R1604" s="32"/>
      <c r="S1604" s="20"/>
    </row>
    <row r="1605" spans="1:19">
      <c r="A1605" s="10">
        <f>Weekly!B1605</f>
        <v>1980.7200539062562</v>
      </c>
      <c r="B1605" s="1">
        <f>Weekly!C1605</f>
        <v>129.25</v>
      </c>
      <c r="C1605" s="6"/>
      <c r="D1605" s="14"/>
      <c r="F1605" s="23">
        <f t="shared" si="395"/>
        <v>1991.3463344481709</v>
      </c>
      <c r="G1605" s="23">
        <f t="shared" si="396"/>
        <v>1991.3594314096213</v>
      </c>
      <c r="H1605" s="23">
        <f t="shared" si="388"/>
        <v>375.74</v>
      </c>
      <c r="I1605" s="23">
        <f t="shared" si="391"/>
        <v>377.16</v>
      </c>
      <c r="J1605" s="23">
        <f t="shared" si="392"/>
        <v>379.78444444444443</v>
      </c>
      <c r="K1605" s="23">
        <f t="shared" si="393"/>
        <v>-0.69103526561850037</v>
      </c>
      <c r="L1605" s="47">
        <f t="shared" si="389"/>
        <v>-1.0649315693697536</v>
      </c>
      <c r="M1605" s="24"/>
      <c r="N1605" s="32">
        <f t="shared" si="394"/>
        <v>-0.86215926629139672</v>
      </c>
      <c r="O1605" s="32">
        <f t="shared" si="390"/>
        <v>-0.16400000000000001</v>
      </c>
      <c r="P1605" s="32"/>
      <c r="Q1605" s="42"/>
      <c r="R1605" s="32"/>
      <c r="S1605" s="20"/>
    </row>
    <row r="1606" spans="1:19">
      <c r="A1606" s="10">
        <f>Weekly!B1606</f>
        <v>1980.7392188617662</v>
      </c>
      <c r="B1606" s="1">
        <f>Weekly!C1606</f>
        <v>126.35</v>
      </c>
      <c r="C1606" s="6"/>
      <c r="D1606" s="14"/>
      <c r="F1606" s="23">
        <f t="shared" si="395"/>
        <v>1991.3725283710714</v>
      </c>
      <c r="G1606" s="23">
        <f t="shared" si="396"/>
        <v>1991.3856253325218</v>
      </c>
      <c r="H1606" s="23">
        <f t="shared" si="388"/>
        <v>374.94</v>
      </c>
      <c r="I1606" s="23">
        <f t="shared" si="391"/>
        <v>380.17</v>
      </c>
      <c r="J1606" s="23">
        <f t="shared" si="392"/>
        <v>379.32555555555552</v>
      </c>
      <c r="K1606" s="23">
        <f t="shared" si="393"/>
        <v>0.22261733544626239</v>
      </c>
      <c r="L1606" s="47">
        <f t="shared" si="389"/>
        <v>-1.1561455565872736</v>
      </c>
      <c r="M1606" s="24"/>
      <c r="N1606" s="32">
        <f t="shared" si="394"/>
        <v>-0.98611252312338094</v>
      </c>
      <c r="O1606" s="32">
        <f t="shared" si="390"/>
        <v>-0.16400000000000001</v>
      </c>
      <c r="P1606" s="32"/>
      <c r="Q1606" s="42"/>
      <c r="R1606" s="32"/>
      <c r="S1606" s="20"/>
    </row>
    <row r="1607" spans="1:19">
      <c r="A1607" s="10">
        <f>Weekly!B1607</f>
        <v>1980.7583838172761</v>
      </c>
      <c r="B1607" s="1">
        <f>Weekly!C1607</f>
        <v>129.33000000000001</v>
      </c>
      <c r="C1607" s="6"/>
      <c r="D1607" s="14"/>
      <c r="F1607" s="23">
        <f t="shared" si="395"/>
        <v>1991.398722293972</v>
      </c>
      <c r="G1607" s="23">
        <f t="shared" si="396"/>
        <v>1991.4118192554224</v>
      </c>
      <c r="H1607" s="23">
        <f t="shared" si="388"/>
        <v>389.83</v>
      </c>
      <c r="I1607" s="23">
        <f t="shared" si="391"/>
        <v>381.40000000000003</v>
      </c>
      <c r="J1607" s="23">
        <f t="shared" si="392"/>
        <v>378.9661111111111</v>
      </c>
      <c r="K1607" s="23">
        <f t="shared" si="393"/>
        <v>0.64224446923575318</v>
      </c>
      <c r="L1607" s="47">
        <f t="shared" si="389"/>
        <v>2.8667177803937349</v>
      </c>
      <c r="M1607" s="24"/>
      <c r="N1607" s="32">
        <f t="shared" si="394"/>
        <v>-0.64865277096944673</v>
      </c>
      <c r="O1607" s="32">
        <f t="shared" si="390"/>
        <v>-0.16400000000000001</v>
      </c>
      <c r="P1607" s="32"/>
      <c r="Q1607" s="42"/>
      <c r="R1607" s="32"/>
      <c r="S1607" s="20"/>
    </row>
    <row r="1608" spans="1:19">
      <c r="A1608" s="10">
        <f>Weekly!B1608</f>
        <v>1980.7775487727861</v>
      </c>
      <c r="B1608" s="1">
        <f>Weekly!C1608</f>
        <v>130.29</v>
      </c>
      <c r="C1608" s="6"/>
      <c r="D1608" s="14"/>
      <c r="F1608" s="23">
        <f t="shared" si="395"/>
        <v>1991.4249162168726</v>
      </c>
      <c r="G1608" s="23">
        <f t="shared" si="396"/>
        <v>1991.438013178323</v>
      </c>
      <c r="H1608" s="23">
        <f t="shared" si="388"/>
        <v>379.43</v>
      </c>
      <c r="I1608" s="23">
        <f t="shared" si="391"/>
        <v>383.09333333333331</v>
      </c>
      <c r="J1608" s="23">
        <f t="shared" si="392"/>
        <v>379.25611111111112</v>
      </c>
      <c r="K1608" s="23">
        <f t="shared" si="393"/>
        <v>1.0117759766560486</v>
      </c>
      <c r="L1608" s="47">
        <f t="shared" si="389"/>
        <v>4.5849989965729421E-2</v>
      </c>
      <c r="M1608" s="24"/>
      <c r="N1608" s="32">
        <f t="shared" si="394"/>
        <v>-7.6811783086267287E-3</v>
      </c>
      <c r="O1608" s="32">
        <f t="shared" si="390"/>
        <v>-0.16400000000000001</v>
      </c>
      <c r="P1608" s="32"/>
      <c r="Q1608" s="42"/>
      <c r="R1608" s="32"/>
      <c r="S1608" s="20"/>
    </row>
    <row r="1609" spans="1:19">
      <c r="A1609" s="10">
        <f>Weekly!B1609</f>
        <v>1980.796713728296</v>
      </c>
      <c r="B1609" s="1">
        <f>Weekly!C1609</f>
        <v>131.52000000000001</v>
      </c>
      <c r="C1609" s="6"/>
      <c r="D1609" s="14"/>
      <c r="F1609" s="23">
        <f t="shared" si="395"/>
        <v>1991.4511101397732</v>
      </c>
      <c r="G1609" s="23">
        <f t="shared" si="396"/>
        <v>1991.4642071012236</v>
      </c>
      <c r="H1609" s="23">
        <f t="shared" ref="H1609:H1672" si="397">AVERAGEIFS(SP_Index,Year_SP,"&gt;"&amp;F1609,Year_SP,"&lt;="&amp;F1610)</f>
        <v>380.02</v>
      </c>
      <c r="I1609" s="23">
        <f t="shared" si="391"/>
        <v>376.87000000000006</v>
      </c>
      <c r="J1609" s="23">
        <f t="shared" si="392"/>
        <v>379.27055555555557</v>
      </c>
      <c r="K1609" s="23">
        <f t="shared" si="393"/>
        <v>-0.63294013215425826</v>
      </c>
      <c r="L1609" s="47">
        <f t="shared" si="389"/>
        <v>0.19760153628236576</v>
      </c>
      <c r="M1609" s="24"/>
      <c r="N1609" s="32">
        <f t="shared" si="394"/>
        <v>0.63688452304956078</v>
      </c>
      <c r="O1609" s="32">
        <f t="shared" si="390"/>
        <v>-0.16400000000000001</v>
      </c>
      <c r="P1609" s="32"/>
      <c r="Q1609" s="42"/>
      <c r="R1609" s="32"/>
      <c r="S1609" s="20"/>
    </row>
    <row r="1610" spans="1:19">
      <c r="A1610" s="10">
        <f>Weekly!B1610</f>
        <v>1980.815878683806</v>
      </c>
      <c r="B1610" s="1">
        <f>Weekly!C1610</f>
        <v>129.85</v>
      </c>
      <c r="C1610" s="6"/>
      <c r="D1610" s="14"/>
      <c r="F1610" s="23">
        <f t="shared" si="395"/>
        <v>1991.4773040626737</v>
      </c>
      <c r="G1610" s="23">
        <f t="shared" si="396"/>
        <v>1991.4904010241241</v>
      </c>
      <c r="H1610" s="23">
        <f t="shared" si="397"/>
        <v>371.16</v>
      </c>
      <c r="I1610" s="23">
        <f t="shared" si="391"/>
        <v>376.11500000000001</v>
      </c>
      <c r="J1610" s="23">
        <f t="shared" si="392"/>
        <v>380.53833333333336</v>
      </c>
      <c r="K1610" s="23">
        <f t="shared" si="393"/>
        <v>-1.1623883708605787</v>
      </c>
      <c r="L1610" s="47">
        <f t="shared" ref="L1610:L1673" si="398">100*((H1610/J1610)-1)</f>
        <v>-2.464491093757526</v>
      </c>
      <c r="M1610" s="24"/>
      <c r="N1610" s="32">
        <f t="shared" si="394"/>
        <v>0.98344487789204327</v>
      </c>
      <c r="O1610" s="32">
        <f t="shared" si="390"/>
        <v>-0.16400000000000001</v>
      </c>
      <c r="P1610" s="32"/>
      <c r="Q1610" s="42"/>
      <c r="R1610" s="32"/>
      <c r="S1610" s="20"/>
    </row>
    <row r="1611" spans="1:19">
      <c r="A1611" s="10">
        <f>Weekly!B1611</f>
        <v>1980.8350436393159</v>
      </c>
      <c r="B1611" s="1">
        <f>Weekly!C1611</f>
        <v>127.47</v>
      </c>
      <c r="C1611" s="6"/>
      <c r="D1611" s="14"/>
      <c r="F1611" s="23">
        <f t="shared" si="395"/>
        <v>1991.5034979855743</v>
      </c>
      <c r="G1611" s="23">
        <f t="shared" si="396"/>
        <v>1991.5165949470247</v>
      </c>
      <c r="H1611" s="23">
        <f t="shared" si="397"/>
        <v>377.16499999999996</v>
      </c>
      <c r="I1611" s="23">
        <f t="shared" si="391"/>
        <v>377.51500000000004</v>
      </c>
      <c r="J1611" s="23">
        <f t="shared" si="392"/>
        <v>381.72055555555551</v>
      </c>
      <c r="K1611" s="23">
        <f t="shared" si="393"/>
        <v>-1.1017367271287548</v>
      </c>
      <c r="L1611" s="47">
        <f t="shared" si="398"/>
        <v>-1.1934268378409385</v>
      </c>
      <c r="M1611" s="24"/>
      <c r="N1611" s="32">
        <f t="shared" si="394"/>
        <v>0.86984044459991505</v>
      </c>
      <c r="O1611" s="32">
        <f t="shared" ref="O1611:O1674" si="399">O1610</f>
        <v>-0.16400000000000001</v>
      </c>
      <c r="P1611" s="32"/>
      <c r="Q1611" s="42"/>
      <c r="R1611" s="32"/>
      <c r="S1611" s="20"/>
    </row>
    <row r="1612" spans="1:19">
      <c r="A1612" s="10">
        <f>Weekly!B1612</f>
        <v>1980.8542085948259</v>
      </c>
      <c r="B1612" s="1">
        <f>Weekly!C1612</f>
        <v>129.18</v>
      </c>
      <c r="C1612" s="6"/>
      <c r="D1612" s="14"/>
      <c r="F1612" s="23">
        <f t="shared" si="395"/>
        <v>1991.5296919084749</v>
      </c>
      <c r="G1612" s="23">
        <f t="shared" si="396"/>
        <v>1991.5427888699253</v>
      </c>
      <c r="H1612" s="23">
        <f t="shared" si="397"/>
        <v>384.22</v>
      </c>
      <c r="I1612" s="23">
        <f t="shared" si="391"/>
        <v>380.7716666666667</v>
      </c>
      <c r="J1612" s="23">
        <f t="shared" si="392"/>
        <v>382.20277777777778</v>
      </c>
      <c r="K1612" s="23">
        <f t="shared" si="393"/>
        <v>-0.37443765307827448</v>
      </c>
      <c r="L1612" s="47">
        <f t="shared" si="398"/>
        <v>0.52778847761150161</v>
      </c>
      <c r="M1612" s="24"/>
      <c r="N1612" s="32">
        <f t="shared" si="394"/>
        <v>0.34922800008277871</v>
      </c>
      <c r="O1612" s="32">
        <f t="shared" si="399"/>
        <v>-0.16400000000000001</v>
      </c>
      <c r="P1612" s="32"/>
      <c r="Q1612" s="42"/>
      <c r="R1612" s="32"/>
      <c r="S1612" s="20"/>
    </row>
    <row r="1613" spans="1:19">
      <c r="A1613" s="10">
        <f>Weekly!B1613</f>
        <v>1980.8733735503358</v>
      </c>
      <c r="B1613" s="1">
        <f>Weekly!C1613</f>
        <v>137.15</v>
      </c>
      <c r="C1613" s="6"/>
      <c r="D1613" s="14"/>
      <c r="F1613" s="23">
        <f t="shared" si="395"/>
        <v>1991.5558858313755</v>
      </c>
      <c r="G1613" s="23">
        <f t="shared" si="396"/>
        <v>1991.5689827928259</v>
      </c>
      <c r="H1613" s="23">
        <f t="shared" si="397"/>
        <v>380.93</v>
      </c>
      <c r="I1613" s="23">
        <f t="shared" si="391"/>
        <v>384.10000000000008</v>
      </c>
      <c r="J1613" s="23">
        <f t="shared" si="392"/>
        <v>383.62888888888887</v>
      </c>
      <c r="K1613" s="23">
        <f t="shared" si="393"/>
        <v>0.12280386716332359</v>
      </c>
      <c r="L1613" s="47">
        <f t="shared" si="398"/>
        <v>-0.70351555032930335</v>
      </c>
      <c r="M1613" s="24"/>
      <c r="N1613" s="32">
        <f t="shared" si="394"/>
        <v>-0.33479210690874883</v>
      </c>
      <c r="O1613" s="32">
        <f t="shared" si="399"/>
        <v>-0.16400000000000001</v>
      </c>
      <c r="P1613" s="32"/>
      <c r="Q1613" s="42"/>
      <c r="R1613" s="32"/>
      <c r="S1613" s="20"/>
    </row>
    <row r="1614" spans="1:19">
      <c r="A1614" s="10">
        <f>Weekly!B1614</f>
        <v>1980.8925385058458</v>
      </c>
      <c r="B1614" s="1">
        <f>Weekly!C1614</f>
        <v>139.11000000000001</v>
      </c>
      <c r="C1614" s="6"/>
      <c r="D1614" s="14"/>
      <c r="F1614" s="23">
        <f t="shared" si="395"/>
        <v>1991.582079754276</v>
      </c>
      <c r="G1614" s="23">
        <f t="shared" si="396"/>
        <v>1991.5951767157264</v>
      </c>
      <c r="H1614" s="23">
        <f t="shared" si="397"/>
        <v>387.15</v>
      </c>
      <c r="I1614" s="23">
        <f t="shared" si="391"/>
        <v>384.55333333333328</v>
      </c>
      <c r="J1614" s="23">
        <f t="shared" si="392"/>
        <v>384.02555555555557</v>
      </c>
      <c r="K1614" s="23">
        <f t="shared" si="393"/>
        <v>0.13743298333732668</v>
      </c>
      <c r="L1614" s="47">
        <f t="shared" si="398"/>
        <v>0.81360326135702099</v>
      </c>
      <c r="M1614" s="24"/>
      <c r="N1614" s="32">
        <f t="shared" si="394"/>
        <v>-0.86215926627903106</v>
      </c>
      <c r="O1614" s="32">
        <f t="shared" si="399"/>
        <v>-0.16400000000000001</v>
      </c>
      <c r="P1614" s="32"/>
      <c r="Q1614" s="42"/>
      <c r="R1614" s="32"/>
      <c r="S1614" s="20"/>
    </row>
    <row r="1615" spans="1:19">
      <c r="A1615" s="10">
        <f>Weekly!B1615</f>
        <v>1980.9117034613557</v>
      </c>
      <c r="B1615" s="1">
        <f>Weekly!C1615</f>
        <v>140.52000000000001</v>
      </c>
      <c r="C1615" s="6"/>
      <c r="D1615" s="14"/>
      <c r="F1615" s="23">
        <f t="shared" si="395"/>
        <v>1991.6082736771766</v>
      </c>
      <c r="G1615" s="23">
        <f t="shared" si="396"/>
        <v>1991.621370638627</v>
      </c>
      <c r="H1615" s="23">
        <f t="shared" si="397"/>
        <v>385.58</v>
      </c>
      <c r="I1615" s="23">
        <f t="shared" si="391"/>
        <v>388.9666666666667</v>
      </c>
      <c r="J1615" s="23">
        <f t="shared" si="392"/>
        <v>385.88777777777779</v>
      </c>
      <c r="K1615" s="23">
        <f t="shared" si="393"/>
        <v>0.79787157463742098</v>
      </c>
      <c r="L1615" s="47">
        <f t="shared" si="398"/>
        <v>-7.9758363830595425E-2</v>
      </c>
      <c r="M1615" s="24"/>
      <c r="N1615" s="32">
        <f t="shared" si="394"/>
        <v>-0.98611252312743447</v>
      </c>
      <c r="O1615" s="32">
        <f t="shared" si="399"/>
        <v>-0.16400000000000001</v>
      </c>
      <c r="P1615" s="32"/>
      <c r="Q1615" s="42"/>
      <c r="R1615" s="32"/>
      <c r="S1615" s="20"/>
    </row>
    <row r="1616" spans="1:19">
      <c r="A1616" s="10">
        <f>Weekly!B1616</f>
        <v>1980.9308684168657</v>
      </c>
      <c r="B1616" s="1">
        <f>Weekly!C1616</f>
        <v>134.03</v>
      </c>
      <c r="C1616" s="6"/>
      <c r="D1616" s="14"/>
      <c r="F1616" s="23">
        <f t="shared" si="395"/>
        <v>1991.6344676000772</v>
      </c>
      <c r="G1616" s="23">
        <f t="shared" si="396"/>
        <v>1991.6475645615276</v>
      </c>
      <c r="H1616" s="23">
        <f t="shared" si="397"/>
        <v>394.17</v>
      </c>
      <c r="I1616" s="23">
        <f t="shared" si="391"/>
        <v>390.67166666666662</v>
      </c>
      <c r="J1616" s="23">
        <f t="shared" si="392"/>
        <v>386.6</v>
      </c>
      <c r="K1616" s="23">
        <f t="shared" si="393"/>
        <v>1.0531988273840165</v>
      </c>
      <c r="L1616" s="47">
        <f t="shared" si="398"/>
        <v>1.958096223486816</v>
      </c>
      <c r="M1616" s="24"/>
      <c r="N1616" s="32">
        <f t="shared" si="394"/>
        <v>-0.64865277098802276</v>
      </c>
      <c r="O1616" s="32">
        <f t="shared" si="399"/>
        <v>-0.16400000000000001</v>
      </c>
      <c r="P1616" s="32"/>
      <c r="Q1616" s="42"/>
      <c r="R1616" s="32"/>
      <c r="S1616" s="20"/>
    </row>
    <row r="1617" spans="1:19">
      <c r="A1617" s="10">
        <f>Weekly!B1617</f>
        <v>1980.9500333723756</v>
      </c>
      <c r="B1617" s="1">
        <f>Weekly!C1617</f>
        <v>129.22999999999999</v>
      </c>
      <c r="C1617" s="6"/>
      <c r="D1617" s="14"/>
      <c r="F1617" s="23">
        <f t="shared" si="395"/>
        <v>1991.6606615229778</v>
      </c>
      <c r="G1617" s="23">
        <f t="shared" si="396"/>
        <v>1991.6737584844282</v>
      </c>
      <c r="H1617" s="23">
        <f t="shared" si="397"/>
        <v>392.26499999999999</v>
      </c>
      <c r="I1617" s="23">
        <f t="shared" si="391"/>
        <v>390.00833333333327</v>
      </c>
      <c r="J1617" s="23">
        <f t="shared" si="392"/>
        <v>386.29222222222216</v>
      </c>
      <c r="K1617" s="23">
        <f t="shared" si="393"/>
        <v>0.96199480531433679</v>
      </c>
      <c r="L1617" s="47">
        <f t="shared" si="398"/>
        <v>1.5461812157175236</v>
      </c>
      <c r="M1617" s="24"/>
      <c r="N1617" s="32">
        <f t="shared" si="394"/>
        <v>-7.6811783330333963E-3</v>
      </c>
      <c r="O1617" s="32">
        <f t="shared" si="399"/>
        <v>-0.16400000000000001</v>
      </c>
      <c r="P1617" s="32"/>
      <c r="Q1617" s="42"/>
      <c r="R1617" s="32"/>
      <c r="S1617" s="20"/>
    </row>
    <row r="1618" spans="1:19">
      <c r="A1618" s="10">
        <f>Weekly!B1618</f>
        <v>1980.9691983278856</v>
      </c>
      <c r="B1618" s="1">
        <f>Weekly!C1618</f>
        <v>133.69999999999999</v>
      </c>
      <c r="C1618" s="6"/>
      <c r="D1618" s="14"/>
      <c r="F1618" s="23">
        <f t="shared" si="395"/>
        <v>1991.6868554458783</v>
      </c>
      <c r="G1618" s="23">
        <f t="shared" si="396"/>
        <v>1991.6999524073287</v>
      </c>
      <c r="H1618" s="23">
        <f t="shared" si="397"/>
        <v>383.59</v>
      </c>
      <c r="I1618" s="23">
        <f t="shared" si="391"/>
        <v>387.92500000000001</v>
      </c>
      <c r="J1618" s="23">
        <f t="shared" si="392"/>
        <v>387.11666666666656</v>
      </c>
      <c r="K1618" s="23">
        <f t="shared" si="393"/>
        <v>0.20880871399666656</v>
      </c>
      <c r="L1618" s="47">
        <f t="shared" si="398"/>
        <v>-0.91100873982862263</v>
      </c>
      <c r="M1618" s="24"/>
      <c r="N1618" s="32">
        <f t="shared" si="394"/>
        <v>0.63688452303074372</v>
      </c>
      <c r="O1618" s="32">
        <f t="shared" si="399"/>
        <v>-0.16400000000000001</v>
      </c>
      <c r="P1618" s="32"/>
      <c r="Q1618" s="42"/>
      <c r="R1618" s="32"/>
      <c r="S1618" s="20"/>
    </row>
    <row r="1619" spans="1:19">
      <c r="A1619" s="10">
        <f>Weekly!B1619</f>
        <v>1980.9883632833955</v>
      </c>
      <c r="B1619" s="1">
        <f>Weekly!C1619</f>
        <v>136.57</v>
      </c>
      <c r="C1619" s="6"/>
      <c r="D1619" s="14"/>
      <c r="F1619" s="23">
        <f t="shared" si="395"/>
        <v>1991.7130493687789</v>
      </c>
      <c r="G1619" s="23">
        <f t="shared" si="396"/>
        <v>1991.7261463302293</v>
      </c>
      <c r="H1619" s="23">
        <f t="shared" si="397"/>
        <v>387.92</v>
      </c>
      <c r="I1619" s="23">
        <f t="shared" si="391"/>
        <v>385.02833333333336</v>
      </c>
      <c r="J1619" s="23">
        <f t="shared" si="392"/>
        <v>387.58</v>
      </c>
      <c r="K1619" s="23">
        <f t="shared" si="393"/>
        <v>-0.65835870443949895</v>
      </c>
      <c r="L1619" s="47">
        <f t="shared" si="398"/>
        <v>8.7723824758767499E-2</v>
      </c>
      <c r="M1619" s="24"/>
      <c r="N1619" s="32">
        <f t="shared" si="394"/>
        <v>0.98344487788762047</v>
      </c>
      <c r="O1619" s="32">
        <f t="shared" si="399"/>
        <v>-0.16400000000000001</v>
      </c>
      <c r="P1619" s="32"/>
      <c r="Q1619" s="42"/>
      <c r="R1619" s="32"/>
      <c r="S1619" s="20"/>
    </row>
    <row r="1620" spans="1:19">
      <c r="A1620" s="10">
        <f>Weekly!B1620</f>
        <v>1981.0075282389055</v>
      </c>
      <c r="B1620" s="1">
        <f>Weekly!C1620</f>
        <v>136.34</v>
      </c>
      <c r="C1620" s="6"/>
      <c r="D1620" s="14"/>
      <c r="F1620" s="23">
        <f t="shared" si="395"/>
        <v>1991.7392432916795</v>
      </c>
      <c r="G1620" s="23">
        <f t="shared" si="396"/>
        <v>1991.7523402531299</v>
      </c>
      <c r="H1620" s="23">
        <f t="shared" si="397"/>
        <v>383.57499999999999</v>
      </c>
      <c r="I1620" s="23">
        <f t="shared" si="391"/>
        <v>384.315</v>
      </c>
      <c r="J1620" s="23">
        <f t="shared" si="392"/>
        <v>388.39222222222219</v>
      </c>
      <c r="K1620" s="23">
        <f t="shared" si="393"/>
        <v>-1.0497692767620248</v>
      </c>
      <c r="L1620" s="47">
        <f t="shared" si="398"/>
        <v>-1.2402983238593235</v>
      </c>
      <c r="M1620" s="24"/>
      <c r="N1620" s="32">
        <f t="shared" si="394"/>
        <v>0.86984044461195609</v>
      </c>
      <c r="O1620" s="32">
        <f t="shared" si="399"/>
        <v>-0.16400000000000001</v>
      </c>
      <c r="P1620" s="32"/>
      <c r="Q1620" s="42"/>
      <c r="R1620" s="32"/>
      <c r="S1620" s="20"/>
    </row>
    <row r="1621" spans="1:19">
      <c r="A1621" s="10">
        <f>Weekly!B1621</f>
        <v>1981.0266931944154</v>
      </c>
      <c r="B1621" s="1">
        <f>Weekly!C1621</f>
        <v>133.47999999999999</v>
      </c>
      <c r="C1621" s="6"/>
      <c r="D1621" s="14"/>
      <c r="F1621" s="23">
        <f t="shared" si="395"/>
        <v>1991.7654372145801</v>
      </c>
      <c r="G1621" s="23">
        <f t="shared" si="396"/>
        <v>1991.7785341760305</v>
      </c>
      <c r="H1621" s="23">
        <f t="shared" si="397"/>
        <v>381.45</v>
      </c>
      <c r="I1621" s="23">
        <f t="shared" si="391"/>
        <v>384.45833333333331</v>
      </c>
      <c r="J1621" s="23">
        <f t="shared" si="392"/>
        <v>386.74888888888893</v>
      </c>
      <c r="K1621" s="23">
        <f t="shared" si="393"/>
        <v>-0.59225911731415337</v>
      </c>
      <c r="L1621" s="47">
        <f t="shared" si="398"/>
        <v>-1.370110953417969</v>
      </c>
      <c r="M1621" s="24"/>
      <c r="N1621" s="32">
        <f t="shared" si="394"/>
        <v>0.34922800010567595</v>
      </c>
      <c r="O1621" s="32">
        <f t="shared" si="399"/>
        <v>-0.16400000000000001</v>
      </c>
      <c r="P1621" s="32"/>
      <c r="Q1621" s="42"/>
      <c r="R1621" s="32"/>
      <c r="S1621" s="20"/>
    </row>
    <row r="1622" spans="1:19">
      <c r="A1622" s="10">
        <f>Weekly!B1622</f>
        <v>1981.0458581499254</v>
      </c>
      <c r="B1622" s="1">
        <f>Weekly!C1622</f>
        <v>134.77000000000001</v>
      </c>
      <c r="C1622" s="6"/>
      <c r="D1622" s="14"/>
      <c r="F1622" s="23">
        <f t="shared" si="395"/>
        <v>1991.7916311374806</v>
      </c>
      <c r="G1622" s="23">
        <f t="shared" si="396"/>
        <v>1991.804728098931</v>
      </c>
      <c r="H1622" s="23">
        <f t="shared" si="397"/>
        <v>388.35</v>
      </c>
      <c r="I1622" s="23">
        <f t="shared" si="391"/>
        <v>387.03999999999996</v>
      </c>
      <c r="J1622" s="23">
        <f t="shared" si="392"/>
        <v>384.85500000000008</v>
      </c>
      <c r="K1622" s="23">
        <f t="shared" si="393"/>
        <v>0.56774629405877963</v>
      </c>
      <c r="L1622" s="47">
        <f t="shared" si="398"/>
        <v>0.90813423237321445</v>
      </c>
      <c r="M1622" s="24"/>
      <c r="N1622" s="32">
        <f t="shared" si="394"/>
        <v>-0.3347921068857232</v>
      </c>
      <c r="O1622" s="32">
        <f t="shared" si="399"/>
        <v>-0.16400000000000001</v>
      </c>
      <c r="P1622" s="32"/>
      <c r="Q1622" s="42"/>
      <c r="R1622" s="32"/>
      <c r="S1622" s="20"/>
    </row>
    <row r="1623" spans="1:19">
      <c r="A1623" s="10">
        <f>Weekly!B1623</f>
        <v>1981.0650231054353</v>
      </c>
      <c r="B1623" s="1">
        <f>Weekly!C1623</f>
        <v>130.22999999999999</v>
      </c>
      <c r="C1623" s="6"/>
      <c r="D1623" s="14"/>
      <c r="F1623" s="23">
        <f t="shared" si="395"/>
        <v>1991.8178250603812</v>
      </c>
      <c r="G1623" s="23">
        <f t="shared" si="396"/>
        <v>1991.8309220218316</v>
      </c>
      <c r="H1623" s="23">
        <f t="shared" si="397"/>
        <v>391.32</v>
      </c>
      <c r="I1623" s="23">
        <f t="shared" si="391"/>
        <v>390.8533333333333</v>
      </c>
      <c r="J1623" s="23">
        <f t="shared" si="392"/>
        <v>384.35611111111115</v>
      </c>
      <c r="K1623" s="23">
        <f t="shared" si="393"/>
        <v>1.6904173068667427</v>
      </c>
      <c r="L1623" s="47">
        <f t="shared" si="398"/>
        <v>1.8118324875224134</v>
      </c>
      <c r="M1623" s="24"/>
      <c r="N1623" s="32">
        <f t="shared" si="394"/>
        <v>-0.86215926626665096</v>
      </c>
      <c r="O1623" s="32">
        <f t="shared" si="399"/>
        <v>-0.16400000000000001</v>
      </c>
      <c r="P1623" s="32"/>
      <c r="Q1623" s="42"/>
      <c r="R1623" s="32"/>
      <c r="S1623" s="20"/>
    </row>
    <row r="1624" spans="1:19">
      <c r="A1624" s="10">
        <f>Weekly!B1624</f>
        <v>1981.0841880609453</v>
      </c>
      <c r="B1624" s="1">
        <f>Weekly!C1624</f>
        <v>129.55000000000001</v>
      </c>
      <c r="C1624" s="6"/>
      <c r="D1624" s="14"/>
      <c r="F1624" s="23">
        <f t="shared" si="395"/>
        <v>1991.8440189832818</v>
      </c>
      <c r="G1624" s="23">
        <f t="shared" si="396"/>
        <v>1991.8571159447322</v>
      </c>
      <c r="H1624" s="23">
        <f t="shared" si="397"/>
        <v>392.89</v>
      </c>
      <c r="I1624" s="23">
        <f t="shared" si="391"/>
        <v>387.8633333333334</v>
      </c>
      <c r="J1624" s="23">
        <f t="shared" si="392"/>
        <v>384.1155555555556</v>
      </c>
      <c r="K1624" s="23">
        <f t="shared" si="393"/>
        <v>0.9756901858237077</v>
      </c>
      <c r="L1624" s="47">
        <f t="shared" si="398"/>
        <v>2.2843241617105825</v>
      </c>
      <c r="M1624" s="24"/>
      <c r="N1624" s="32">
        <f t="shared" si="394"/>
        <v>-0.98611252313149278</v>
      </c>
      <c r="O1624" s="32">
        <f t="shared" si="399"/>
        <v>-0.16400000000000001</v>
      </c>
      <c r="P1624" s="32"/>
      <c r="Q1624" s="42"/>
      <c r="R1624" s="32"/>
      <c r="S1624" s="20"/>
    </row>
    <row r="1625" spans="1:19">
      <c r="A1625" s="10">
        <f>Weekly!B1625</f>
        <v>1981.1033530164552</v>
      </c>
      <c r="B1625" s="1">
        <f>Weekly!C1625</f>
        <v>130.6</v>
      </c>
      <c r="C1625" s="6"/>
      <c r="D1625" s="14"/>
      <c r="F1625" s="23">
        <f t="shared" si="395"/>
        <v>1991.8702129061824</v>
      </c>
      <c r="G1625" s="23">
        <f t="shared" si="396"/>
        <v>1991.8833098676328</v>
      </c>
      <c r="H1625" s="23">
        <f t="shared" si="397"/>
        <v>379.38</v>
      </c>
      <c r="I1625" s="23">
        <f t="shared" si="391"/>
        <v>382.49666666666667</v>
      </c>
      <c r="J1625" s="23">
        <f t="shared" si="392"/>
        <v>386.6583333333333</v>
      </c>
      <c r="K1625" s="23">
        <f t="shared" si="393"/>
        <v>-1.0763162999202436</v>
      </c>
      <c r="L1625" s="47">
        <f t="shared" si="398"/>
        <v>-1.8823681544860804</v>
      </c>
      <c r="M1625" s="24"/>
      <c r="N1625" s="32">
        <f t="shared" si="394"/>
        <v>-0.64865277100662044</v>
      </c>
      <c r="O1625" s="32">
        <f t="shared" si="399"/>
        <v>-0.16400000000000001</v>
      </c>
      <c r="P1625" s="32"/>
      <c r="Q1625" s="42"/>
      <c r="R1625" s="32"/>
      <c r="S1625" s="20"/>
    </row>
    <row r="1626" spans="1:19">
      <c r="A1626" s="10">
        <f>Weekly!B1626</f>
        <v>1981.1225179719652</v>
      </c>
      <c r="B1626" s="1">
        <f>Weekly!C1626</f>
        <v>126.98</v>
      </c>
      <c r="C1626" s="6"/>
      <c r="D1626" s="14"/>
      <c r="F1626" s="23">
        <f t="shared" si="395"/>
        <v>1991.8964068290829</v>
      </c>
      <c r="G1626" s="23">
        <f t="shared" si="396"/>
        <v>1991.9095037905333</v>
      </c>
      <c r="H1626" s="23">
        <f t="shared" si="397"/>
        <v>375.22</v>
      </c>
      <c r="I1626" s="23">
        <f t="shared" si="391"/>
        <v>377.90000000000003</v>
      </c>
      <c r="J1626" s="23">
        <f t="shared" si="392"/>
        <v>390.8683333333334</v>
      </c>
      <c r="K1626" s="23">
        <f t="shared" si="393"/>
        <v>-3.3178265485820146</v>
      </c>
      <c r="L1626" s="47">
        <f t="shared" si="398"/>
        <v>-4.0034794325454985</v>
      </c>
      <c r="M1626" s="24"/>
      <c r="N1626" s="32">
        <f t="shared" si="394"/>
        <v>-7.6811783574684848E-3</v>
      </c>
      <c r="O1626" s="32">
        <f t="shared" si="399"/>
        <v>-0.16400000000000001</v>
      </c>
      <c r="P1626" s="32"/>
      <c r="Q1626" s="42"/>
      <c r="R1626" s="32"/>
      <c r="S1626" s="20"/>
    </row>
    <row r="1627" spans="1:19">
      <c r="A1627" s="10">
        <f>Weekly!B1627</f>
        <v>1981.1416829274751</v>
      </c>
      <c r="B1627" s="1">
        <f>Weekly!C1627</f>
        <v>126.58</v>
      </c>
      <c r="C1627" s="6"/>
      <c r="D1627" s="14"/>
      <c r="F1627" s="23">
        <f t="shared" si="395"/>
        <v>1991.9226007519835</v>
      </c>
      <c r="G1627" s="23">
        <f t="shared" si="396"/>
        <v>1991.9356977134339</v>
      </c>
      <c r="H1627" s="23">
        <f t="shared" si="397"/>
        <v>379.1</v>
      </c>
      <c r="I1627" s="23">
        <f t="shared" si="391"/>
        <v>380.02500000000003</v>
      </c>
      <c r="J1627" s="23">
        <f t="shared" si="392"/>
        <v>394.04944444444453</v>
      </c>
      <c r="K1627" s="23">
        <f t="shared" si="393"/>
        <v>-3.559057027530399</v>
      </c>
      <c r="L1627" s="47">
        <f t="shared" si="398"/>
        <v>-3.7937991425216144</v>
      </c>
      <c r="M1627" s="24"/>
      <c r="N1627" s="32">
        <f t="shared" si="394"/>
        <v>0.63688452301190468</v>
      </c>
      <c r="O1627" s="32">
        <f t="shared" si="399"/>
        <v>-0.16400000000000001</v>
      </c>
      <c r="P1627" s="32"/>
      <c r="Q1627" s="42"/>
      <c r="R1627" s="32"/>
      <c r="S1627" s="20"/>
    </row>
    <row r="1628" spans="1:19">
      <c r="A1628" s="10">
        <f>Weekly!B1628</f>
        <v>1981.1608478829851</v>
      </c>
      <c r="B1628" s="1">
        <f>Weekly!C1628</f>
        <v>131.27000000000001</v>
      </c>
      <c r="C1628" s="6"/>
      <c r="D1628" s="14"/>
      <c r="F1628" s="23">
        <f t="shared" si="395"/>
        <v>1991.9487946748841</v>
      </c>
      <c r="G1628" s="23">
        <f t="shared" si="396"/>
        <v>1991.9618916363345</v>
      </c>
      <c r="H1628" s="23">
        <f t="shared" si="397"/>
        <v>385.755</v>
      </c>
      <c r="I1628" s="23">
        <f t="shared" si="391"/>
        <v>390.43833333333333</v>
      </c>
      <c r="J1628" s="23">
        <f t="shared" si="392"/>
        <v>396.73388888888894</v>
      </c>
      <c r="K1628" s="23">
        <f t="shared" si="393"/>
        <v>-1.5868459266706991</v>
      </c>
      <c r="L1628" s="47">
        <f t="shared" si="398"/>
        <v>-2.7673181435639238</v>
      </c>
      <c r="M1628" s="24"/>
      <c r="N1628" s="32">
        <f t="shared" si="394"/>
        <v>0.98344487788319246</v>
      </c>
      <c r="O1628" s="32">
        <f t="shared" si="399"/>
        <v>-0.16400000000000001</v>
      </c>
      <c r="P1628" s="32"/>
      <c r="Q1628" s="42"/>
      <c r="R1628" s="32"/>
      <c r="S1628" s="20"/>
    </row>
    <row r="1629" spans="1:19">
      <c r="A1629" s="10">
        <f>Weekly!B1629</f>
        <v>1981.180012838495</v>
      </c>
      <c r="B1629" s="1">
        <f>Weekly!C1629</f>
        <v>129.85</v>
      </c>
      <c r="C1629" s="6"/>
      <c r="D1629" s="14"/>
      <c r="F1629" s="23">
        <f t="shared" si="395"/>
        <v>1991.9749885977847</v>
      </c>
      <c r="G1629" s="23">
        <f t="shared" si="396"/>
        <v>1991.9880855592351</v>
      </c>
      <c r="H1629" s="23">
        <f t="shared" si="397"/>
        <v>406.46</v>
      </c>
      <c r="I1629" s="23">
        <f t="shared" si="391"/>
        <v>403.85166666666663</v>
      </c>
      <c r="J1629" s="23">
        <f t="shared" si="392"/>
        <v>398.62777777777779</v>
      </c>
      <c r="K1629" s="23">
        <f t="shared" si="393"/>
        <v>1.3104678550025728</v>
      </c>
      <c r="L1629" s="47">
        <f t="shared" si="398"/>
        <v>1.9647958970356649</v>
      </c>
      <c r="M1629" s="24"/>
      <c r="N1629" s="32">
        <f t="shared" si="394"/>
        <v>0.86984044462399701</v>
      </c>
      <c r="O1629" s="32">
        <f t="shared" si="399"/>
        <v>-0.16400000000000001</v>
      </c>
      <c r="P1629" s="32"/>
      <c r="Q1629" s="42"/>
      <c r="R1629" s="32"/>
      <c r="S1629" s="20"/>
    </row>
    <row r="1630" spans="1:19">
      <c r="A1630" s="10">
        <f>Weekly!B1630</f>
        <v>1981.199177794005</v>
      </c>
      <c r="B1630" s="1">
        <f>Weekly!C1630</f>
        <v>133.11000000000001</v>
      </c>
      <c r="C1630" s="6"/>
      <c r="D1630" s="14"/>
      <c r="F1630" s="23">
        <f t="shared" si="395"/>
        <v>1992.0011825206852</v>
      </c>
      <c r="G1630" s="23">
        <f t="shared" si="396"/>
        <v>1992.0142794821356</v>
      </c>
      <c r="H1630" s="23">
        <f t="shared" si="397"/>
        <v>419.34</v>
      </c>
      <c r="I1630" s="23">
        <f t="shared" si="391"/>
        <v>414.26</v>
      </c>
      <c r="J1630" s="23">
        <f t="shared" si="392"/>
        <v>402.30555555555554</v>
      </c>
      <c r="K1630" s="23">
        <f t="shared" si="393"/>
        <v>2.9714838086031925</v>
      </c>
      <c r="L1630" s="47">
        <f t="shared" si="398"/>
        <v>4.2342056203825251</v>
      </c>
      <c r="M1630" s="24"/>
      <c r="N1630" s="32">
        <f t="shared" si="394"/>
        <v>0.3492280001285466</v>
      </c>
      <c r="O1630" s="32">
        <f t="shared" si="399"/>
        <v>-0.16400000000000001</v>
      </c>
      <c r="P1630" s="32"/>
      <c r="Q1630" s="42"/>
      <c r="R1630" s="32"/>
      <c r="S1630" s="20"/>
    </row>
    <row r="1631" spans="1:19">
      <c r="A1631" s="10">
        <f>Weekly!B1631</f>
        <v>1981.2183427495149</v>
      </c>
      <c r="B1631" s="1">
        <f>Weekly!C1631</f>
        <v>134.08000000000001</v>
      </c>
      <c r="C1631" s="6"/>
      <c r="D1631" s="14"/>
      <c r="F1631" s="23">
        <f t="shared" si="395"/>
        <v>1992.0273764435858</v>
      </c>
      <c r="G1631" s="23">
        <f t="shared" si="396"/>
        <v>1992.0404734050362</v>
      </c>
      <c r="H1631" s="23">
        <f t="shared" si="397"/>
        <v>416.98</v>
      </c>
      <c r="I1631" s="23">
        <f t="shared" ref="I1631:I1694" si="400">AVERAGE(H1630:H1632)</f>
        <v>417.26666666666665</v>
      </c>
      <c r="J1631" s="23">
        <f t="shared" ref="J1631:J1694" si="401">AVERAGE(H1627:H1635)</f>
        <v>406.32888888888886</v>
      </c>
      <c r="K1631" s="23">
        <f t="shared" ref="K1631:K1694" si="402">100*((I1631/J1631)-1)</f>
        <v>2.6918533426671276</v>
      </c>
      <c r="L1631" s="47">
        <f t="shared" si="398"/>
        <v>2.6213029401470189</v>
      </c>
      <c r="M1631" s="24"/>
      <c r="N1631" s="32">
        <f t="shared" si="394"/>
        <v>-0.33479210686272431</v>
      </c>
      <c r="O1631" s="32">
        <f t="shared" si="399"/>
        <v>-0.16400000000000001</v>
      </c>
      <c r="P1631" s="32"/>
      <c r="Q1631" s="42"/>
      <c r="R1631" s="32"/>
      <c r="S1631" s="20"/>
    </row>
    <row r="1632" spans="1:19">
      <c r="A1632" s="10">
        <f>Weekly!B1632</f>
        <v>1981.2375077050249</v>
      </c>
      <c r="B1632" s="1">
        <f>Weekly!C1632</f>
        <v>134.65</v>
      </c>
      <c r="C1632" s="6"/>
      <c r="D1632" s="14"/>
      <c r="F1632" s="23">
        <f t="shared" si="395"/>
        <v>1992.0535703664864</v>
      </c>
      <c r="G1632" s="23">
        <f t="shared" si="396"/>
        <v>1992.0666673279368</v>
      </c>
      <c r="H1632" s="23">
        <f t="shared" si="397"/>
        <v>415.48</v>
      </c>
      <c r="I1632" s="23">
        <f t="shared" si="400"/>
        <v>414.13166666666666</v>
      </c>
      <c r="J1632" s="23">
        <f t="shared" si="401"/>
        <v>409.6033333333333</v>
      </c>
      <c r="K1632" s="23">
        <f t="shared" si="402"/>
        <v>1.1055411332915765</v>
      </c>
      <c r="L1632" s="47">
        <f t="shared" si="398"/>
        <v>1.4347213971240613</v>
      </c>
      <c r="M1632" s="24"/>
      <c r="N1632" s="32">
        <f t="shared" si="394"/>
        <v>-0.86215926625428518</v>
      </c>
      <c r="O1632" s="32">
        <f t="shared" si="399"/>
        <v>-0.16400000000000001</v>
      </c>
      <c r="P1632" s="32"/>
      <c r="Q1632" s="42"/>
      <c r="R1632" s="32"/>
      <c r="S1632" s="20"/>
    </row>
    <row r="1633" spans="1:19">
      <c r="A1633" s="10">
        <f>Weekly!B1633</f>
        <v>1981.2566726605348</v>
      </c>
      <c r="B1633" s="1">
        <f>Weekly!C1633</f>
        <v>135.49</v>
      </c>
      <c r="C1633" s="6"/>
      <c r="D1633" s="14"/>
      <c r="F1633" s="23">
        <f t="shared" si="395"/>
        <v>1992.079764289387</v>
      </c>
      <c r="G1633" s="23">
        <f t="shared" si="396"/>
        <v>1992.0928612508374</v>
      </c>
      <c r="H1633" s="23">
        <f t="shared" si="397"/>
        <v>409.93499999999995</v>
      </c>
      <c r="I1633" s="23">
        <f t="shared" si="400"/>
        <v>412.63166666666666</v>
      </c>
      <c r="J1633" s="23">
        <f t="shared" si="401"/>
        <v>411.83499999999998</v>
      </c>
      <c r="K1633" s="23">
        <f t="shared" si="402"/>
        <v>0.19344316696412456</v>
      </c>
      <c r="L1633" s="47">
        <f t="shared" si="398"/>
        <v>-0.46134981242488271</v>
      </c>
      <c r="M1633" s="24"/>
      <c r="N1633" s="32">
        <f t="shared" si="394"/>
        <v>-0.98611252313554631</v>
      </c>
      <c r="O1633" s="32">
        <f t="shared" si="399"/>
        <v>-0.16400000000000001</v>
      </c>
      <c r="P1633" s="32"/>
      <c r="Q1633" s="42"/>
      <c r="R1633" s="32"/>
      <c r="S1633" s="20"/>
    </row>
    <row r="1634" spans="1:19">
      <c r="A1634" s="10">
        <f>Weekly!B1634</f>
        <v>1981.2758376160448</v>
      </c>
      <c r="B1634" s="1">
        <f>Weekly!C1634</f>
        <v>134.51</v>
      </c>
      <c r="C1634" s="6"/>
      <c r="D1634" s="14"/>
      <c r="F1634" s="23">
        <f t="shared" si="395"/>
        <v>1992.1059582122875</v>
      </c>
      <c r="G1634" s="23">
        <f t="shared" si="396"/>
        <v>1992.1190551737379</v>
      </c>
      <c r="H1634" s="23">
        <f t="shared" si="397"/>
        <v>412.48</v>
      </c>
      <c r="I1634" s="23">
        <f t="shared" si="400"/>
        <v>411.28166666666669</v>
      </c>
      <c r="J1634" s="23">
        <f t="shared" si="401"/>
        <v>412.37277777777786</v>
      </c>
      <c r="K1634" s="23">
        <f t="shared" si="402"/>
        <v>-0.26459338974580415</v>
      </c>
      <c r="L1634" s="47">
        <f t="shared" si="398"/>
        <v>2.6001285244858785E-2</v>
      </c>
      <c r="M1634" s="24"/>
      <c r="N1634" s="32">
        <f t="shared" si="394"/>
        <v>-0.64865277102519658</v>
      </c>
      <c r="O1634" s="32">
        <f t="shared" si="399"/>
        <v>-0.16400000000000001</v>
      </c>
      <c r="P1634" s="32"/>
      <c r="Q1634" s="42"/>
      <c r="R1634" s="32"/>
      <c r="S1634" s="20"/>
    </row>
    <row r="1635" spans="1:19">
      <c r="A1635" s="10">
        <f>Weekly!B1635</f>
        <v>1981.2950025715547</v>
      </c>
      <c r="B1635" s="1">
        <f>Weekly!C1635</f>
        <v>134.69999999999999</v>
      </c>
      <c r="C1635" s="6"/>
      <c r="D1635" s="14"/>
      <c r="F1635" s="23">
        <f t="shared" si="395"/>
        <v>1992.1321521351881</v>
      </c>
      <c r="G1635" s="23">
        <f t="shared" si="396"/>
        <v>1992.1452490966385</v>
      </c>
      <c r="H1635" s="23">
        <f t="shared" si="397"/>
        <v>411.43</v>
      </c>
      <c r="I1635" s="23">
        <f t="shared" si="400"/>
        <v>410.82666666666665</v>
      </c>
      <c r="J1635" s="23">
        <f t="shared" si="401"/>
        <v>410.50444444444452</v>
      </c>
      <c r="K1635" s="23">
        <f t="shared" si="402"/>
        <v>7.8494210375290585E-2</v>
      </c>
      <c r="L1635" s="47">
        <f t="shared" si="398"/>
        <v>0.22546785256079005</v>
      </c>
      <c r="M1635" s="24"/>
      <c r="N1635" s="32">
        <f t="shared" si="394"/>
        <v>-7.6811783818751533E-3</v>
      </c>
      <c r="O1635" s="32">
        <f t="shared" si="399"/>
        <v>-0.16400000000000001</v>
      </c>
      <c r="P1635" s="32"/>
      <c r="Q1635" s="42"/>
      <c r="R1635" s="32"/>
      <c r="S1635" s="20"/>
    </row>
    <row r="1636" spans="1:19">
      <c r="A1636" s="10">
        <f>Weekly!B1636</f>
        <v>1981.3141675270647</v>
      </c>
      <c r="B1636" s="1">
        <f>Weekly!C1636</f>
        <v>135.13999999999999</v>
      </c>
      <c r="C1636" s="6"/>
      <c r="D1636" s="14"/>
      <c r="F1636" s="23">
        <f t="shared" si="395"/>
        <v>1992.1583460580887</v>
      </c>
      <c r="G1636" s="23">
        <f t="shared" si="396"/>
        <v>1992.1714430195391</v>
      </c>
      <c r="H1636" s="23">
        <f t="shared" si="397"/>
        <v>408.57</v>
      </c>
      <c r="I1636" s="23">
        <f t="shared" si="400"/>
        <v>408.61333333333329</v>
      </c>
      <c r="J1636" s="23">
        <f t="shared" si="401"/>
        <v>409.09444444444449</v>
      </c>
      <c r="K1636" s="23">
        <f t="shared" si="402"/>
        <v>-0.11760392194143376</v>
      </c>
      <c r="L1636" s="47">
        <f t="shared" si="398"/>
        <v>-0.128196422993887</v>
      </c>
      <c r="M1636" s="24"/>
      <c r="N1636" s="32">
        <f t="shared" si="394"/>
        <v>0.63688452299308762</v>
      </c>
      <c r="O1636" s="32">
        <f t="shared" si="399"/>
        <v>-0.16400000000000001</v>
      </c>
      <c r="P1636" s="32"/>
      <c r="Q1636" s="42"/>
      <c r="R1636" s="32"/>
      <c r="S1636" s="20"/>
    </row>
    <row r="1637" spans="1:19">
      <c r="A1637" s="10">
        <f>Weekly!B1637</f>
        <v>1981.3333324825746</v>
      </c>
      <c r="B1637" s="1">
        <f>Weekly!C1637</f>
        <v>132.72</v>
      </c>
      <c r="C1637" s="6"/>
      <c r="D1637" s="14"/>
      <c r="F1637" s="23">
        <f t="shared" si="395"/>
        <v>1992.1845399809893</v>
      </c>
      <c r="G1637" s="23">
        <f t="shared" si="396"/>
        <v>1992.1976369424397</v>
      </c>
      <c r="H1637" s="23">
        <f t="shared" si="397"/>
        <v>405.84</v>
      </c>
      <c r="I1637" s="23">
        <f t="shared" si="400"/>
        <v>408.57</v>
      </c>
      <c r="J1637" s="23">
        <f t="shared" si="401"/>
        <v>408.76666666666671</v>
      </c>
      <c r="K1637" s="23">
        <f t="shared" si="402"/>
        <v>-4.8112207453321343E-2</v>
      </c>
      <c r="L1637" s="47">
        <f t="shared" si="398"/>
        <v>-0.71597488379679941</v>
      </c>
      <c r="M1637" s="24"/>
      <c r="N1637" s="32">
        <f t="shared" si="394"/>
        <v>0.98344487787876966</v>
      </c>
      <c r="O1637" s="32">
        <f t="shared" si="399"/>
        <v>-0.16400000000000001</v>
      </c>
      <c r="P1637" s="32"/>
      <c r="Q1637" s="42"/>
      <c r="R1637" s="32"/>
      <c r="S1637" s="20"/>
    </row>
    <row r="1638" spans="1:19">
      <c r="A1638" s="10">
        <f>Weekly!B1638</f>
        <v>1981.3524974380846</v>
      </c>
      <c r="B1638" s="1">
        <f>Weekly!C1638</f>
        <v>131.66</v>
      </c>
      <c r="C1638" s="6"/>
      <c r="D1638" s="14"/>
      <c r="F1638" s="23">
        <f t="shared" si="395"/>
        <v>1992.2107339038898</v>
      </c>
      <c r="G1638" s="23">
        <f t="shared" si="396"/>
        <v>1992.2238308653402</v>
      </c>
      <c r="H1638" s="23">
        <f t="shared" si="397"/>
        <v>411.3</v>
      </c>
      <c r="I1638" s="23">
        <f t="shared" si="400"/>
        <v>406.55500000000001</v>
      </c>
      <c r="J1638" s="23">
        <f t="shared" si="401"/>
        <v>409.05500000000001</v>
      </c>
      <c r="K1638" s="23">
        <f t="shared" si="402"/>
        <v>-0.61116475779540158</v>
      </c>
      <c r="L1638" s="47">
        <f t="shared" si="398"/>
        <v>0.54882595250027588</v>
      </c>
      <c r="M1638" s="24"/>
      <c r="N1638" s="32">
        <f t="shared" si="394"/>
        <v>0.86984044463605203</v>
      </c>
      <c r="O1638" s="32">
        <f t="shared" si="399"/>
        <v>-0.16400000000000001</v>
      </c>
      <c r="P1638" s="32"/>
      <c r="Q1638" s="42"/>
      <c r="R1638" s="32"/>
      <c r="S1638" s="20"/>
    </row>
    <row r="1639" spans="1:19">
      <c r="A1639" s="10">
        <f>Weekly!B1639</f>
        <v>1981.3716623935945</v>
      </c>
      <c r="B1639" s="1">
        <f>Weekly!C1639</f>
        <v>132.16999999999999</v>
      </c>
      <c r="C1639" s="6"/>
      <c r="D1639" s="14"/>
      <c r="F1639" s="23">
        <f t="shared" si="395"/>
        <v>1992.2369278267904</v>
      </c>
      <c r="G1639" s="23">
        <f t="shared" si="396"/>
        <v>1992.2500247882408</v>
      </c>
      <c r="H1639" s="23">
        <f t="shared" si="397"/>
        <v>402.52499999999998</v>
      </c>
      <c r="I1639" s="23">
        <f t="shared" si="400"/>
        <v>406.03833333333336</v>
      </c>
      <c r="J1639" s="23">
        <f t="shared" si="401"/>
        <v>409.4516666666666</v>
      </c>
      <c r="K1639" s="23">
        <f t="shared" si="402"/>
        <v>-0.83363522760111497</v>
      </c>
      <c r="L1639" s="47">
        <f t="shared" si="398"/>
        <v>-1.6916933622608932</v>
      </c>
      <c r="M1639" s="24"/>
      <c r="N1639" s="32">
        <f t="shared" si="394"/>
        <v>0.34922800015141725</v>
      </c>
      <c r="O1639" s="32">
        <f t="shared" si="399"/>
        <v>-0.16400000000000001</v>
      </c>
      <c r="P1639" s="32"/>
      <c r="Q1639" s="42"/>
      <c r="R1639" s="32"/>
      <c r="S1639" s="20"/>
    </row>
    <row r="1640" spans="1:19">
      <c r="A1640" s="10">
        <f>Weekly!B1640</f>
        <v>1981.3908273491045</v>
      </c>
      <c r="B1640" s="1">
        <f>Weekly!C1640</f>
        <v>131.33000000000001</v>
      </c>
      <c r="C1640" s="6"/>
      <c r="D1640" s="14"/>
      <c r="F1640" s="23">
        <f t="shared" si="395"/>
        <v>1992.263121749691</v>
      </c>
      <c r="G1640" s="23">
        <f t="shared" si="396"/>
        <v>1992.2762187111414</v>
      </c>
      <c r="H1640" s="23">
        <f t="shared" si="397"/>
        <v>404.29</v>
      </c>
      <c r="I1640" s="23">
        <f t="shared" si="400"/>
        <v>406.44833333333332</v>
      </c>
      <c r="J1640" s="23">
        <f t="shared" si="401"/>
        <v>409.52111111111111</v>
      </c>
      <c r="K1640" s="23">
        <f t="shared" si="402"/>
        <v>-0.75033440142823205</v>
      </c>
      <c r="L1640" s="47">
        <f t="shared" si="398"/>
        <v>-1.2773727578825111</v>
      </c>
      <c r="M1640" s="24"/>
      <c r="N1640" s="32">
        <f t="shared" si="394"/>
        <v>-0.33479210683972543</v>
      </c>
      <c r="O1640" s="32">
        <f t="shared" si="399"/>
        <v>-0.16400000000000001</v>
      </c>
      <c r="P1640" s="32"/>
      <c r="Q1640" s="42"/>
      <c r="R1640" s="32"/>
      <c r="S1640" s="20"/>
    </row>
    <row r="1641" spans="1:19">
      <c r="A1641" s="10">
        <f>Weekly!B1641</f>
        <v>1981.4099923046144</v>
      </c>
      <c r="B1641" s="1">
        <f>Weekly!C1641</f>
        <v>132.59</v>
      </c>
      <c r="C1641" s="6"/>
      <c r="D1641" s="14"/>
      <c r="F1641" s="23">
        <f t="shared" si="395"/>
        <v>1992.2893156725916</v>
      </c>
      <c r="G1641" s="23">
        <f t="shared" si="396"/>
        <v>1992.302412634042</v>
      </c>
      <c r="H1641" s="23">
        <f t="shared" si="397"/>
        <v>412.53</v>
      </c>
      <c r="I1641" s="23">
        <f t="shared" si="400"/>
        <v>409.7833333333333</v>
      </c>
      <c r="J1641" s="23">
        <f t="shared" si="401"/>
        <v>410.27444444444444</v>
      </c>
      <c r="K1641" s="23">
        <f t="shared" si="402"/>
        <v>-0.11970307138582381</v>
      </c>
      <c r="L1641" s="47">
        <f t="shared" si="398"/>
        <v>0.54976749980364392</v>
      </c>
      <c r="M1641" s="24"/>
      <c r="N1641" s="32">
        <f t="shared" si="394"/>
        <v>-0.86215926624191952</v>
      </c>
      <c r="O1641" s="32">
        <f t="shared" si="399"/>
        <v>-0.16400000000000001</v>
      </c>
      <c r="P1641" s="32"/>
      <c r="Q1641" s="42"/>
      <c r="R1641" s="32"/>
      <c r="S1641" s="20"/>
    </row>
    <row r="1642" spans="1:19">
      <c r="A1642" s="10">
        <f>Weekly!B1642</f>
        <v>1981.4291572601244</v>
      </c>
      <c r="B1642" s="1">
        <f>Weekly!C1642</f>
        <v>132.22</v>
      </c>
      <c r="C1642" s="6"/>
      <c r="D1642" s="14"/>
      <c r="F1642" s="23">
        <f t="shared" si="395"/>
        <v>1992.3155095954921</v>
      </c>
      <c r="G1642" s="23">
        <f t="shared" si="396"/>
        <v>1992.3286065569425</v>
      </c>
      <c r="H1642" s="23">
        <f t="shared" si="397"/>
        <v>412.53</v>
      </c>
      <c r="I1642" s="23">
        <f t="shared" si="400"/>
        <v>413.70333333333332</v>
      </c>
      <c r="J1642" s="23">
        <f t="shared" si="401"/>
        <v>411.12333333333328</v>
      </c>
      <c r="K1642" s="23">
        <f t="shared" si="402"/>
        <v>0.62754891070806451</v>
      </c>
      <c r="L1642" s="47">
        <f t="shared" si="398"/>
        <v>0.3421519900759673</v>
      </c>
      <c r="M1642" s="24"/>
      <c r="N1642" s="32">
        <f t="shared" si="394"/>
        <v>-0.98611252313959985</v>
      </c>
      <c r="O1642" s="32">
        <f t="shared" si="399"/>
        <v>-0.16400000000000001</v>
      </c>
      <c r="P1642" s="32"/>
      <c r="Q1642" s="42"/>
      <c r="R1642" s="32"/>
      <c r="S1642" s="20"/>
    </row>
    <row r="1643" spans="1:19">
      <c r="A1643" s="10">
        <f>Weekly!B1643</f>
        <v>1981.4483222156343</v>
      </c>
      <c r="B1643" s="1">
        <f>Weekly!C1643</f>
        <v>133.49</v>
      </c>
      <c r="C1643" s="6"/>
      <c r="D1643" s="14"/>
      <c r="F1643" s="23">
        <f t="shared" si="395"/>
        <v>1992.3417035183927</v>
      </c>
      <c r="G1643" s="23">
        <f t="shared" si="396"/>
        <v>1992.3548004798431</v>
      </c>
      <c r="H1643" s="23">
        <f t="shared" si="397"/>
        <v>416.05</v>
      </c>
      <c r="I1643" s="23">
        <f t="shared" si="400"/>
        <v>413.5449999999999</v>
      </c>
      <c r="J1643" s="23">
        <f t="shared" si="401"/>
        <v>410.61388888888888</v>
      </c>
      <c r="K1643" s="23">
        <f t="shared" si="402"/>
        <v>0.71383632907364714</v>
      </c>
      <c r="L1643" s="47">
        <f t="shared" si="398"/>
        <v>1.323898498860121</v>
      </c>
      <c r="M1643" s="24"/>
      <c r="N1643" s="32">
        <f t="shared" si="394"/>
        <v>-0.64865277104377261</v>
      </c>
      <c r="O1643" s="32">
        <f t="shared" si="399"/>
        <v>-0.16400000000000001</v>
      </c>
      <c r="P1643" s="32"/>
      <c r="Q1643" s="42"/>
      <c r="R1643" s="32"/>
      <c r="S1643" s="20"/>
    </row>
    <row r="1644" spans="1:19">
      <c r="A1644" s="10">
        <f>Weekly!B1644</f>
        <v>1981.4674871711443</v>
      </c>
      <c r="B1644" s="1">
        <f>Weekly!C1644</f>
        <v>132.27000000000001</v>
      </c>
      <c r="C1644" s="6"/>
      <c r="D1644" s="14"/>
      <c r="F1644" s="23">
        <f t="shared" si="395"/>
        <v>1992.3678974412933</v>
      </c>
      <c r="G1644" s="23">
        <f t="shared" si="396"/>
        <v>1992.3809944027437</v>
      </c>
      <c r="H1644" s="23">
        <f t="shared" si="397"/>
        <v>412.05499999999995</v>
      </c>
      <c r="I1644" s="23">
        <f t="shared" si="400"/>
        <v>414.48499999999996</v>
      </c>
      <c r="J1644" s="23">
        <f t="shared" si="401"/>
        <v>410.71666666666664</v>
      </c>
      <c r="K1644" s="23">
        <f t="shared" si="402"/>
        <v>0.917501927525044</v>
      </c>
      <c r="L1644" s="47">
        <f t="shared" si="398"/>
        <v>0.32585318345978997</v>
      </c>
      <c r="M1644" s="24"/>
      <c r="N1644" s="32">
        <f t="shared" si="394"/>
        <v>-7.681178406281821E-3</v>
      </c>
      <c r="O1644" s="32">
        <f t="shared" si="399"/>
        <v>-0.16400000000000001</v>
      </c>
      <c r="P1644" s="32"/>
      <c r="Q1644" s="42"/>
      <c r="R1644" s="32"/>
      <c r="S1644" s="20"/>
    </row>
    <row r="1645" spans="1:19">
      <c r="A1645" s="10">
        <f>Weekly!B1645</f>
        <v>1981.4866521266542</v>
      </c>
      <c r="B1645" s="1">
        <f>Weekly!C1645</f>
        <v>132.56</v>
      </c>
      <c r="C1645" s="6"/>
      <c r="D1645" s="14"/>
      <c r="F1645" s="23">
        <f t="shared" si="395"/>
        <v>1992.3940913641939</v>
      </c>
      <c r="G1645" s="23">
        <f t="shared" si="396"/>
        <v>1992.4071883256443</v>
      </c>
      <c r="H1645" s="23">
        <f t="shared" si="397"/>
        <v>415.35</v>
      </c>
      <c r="I1645" s="23">
        <f t="shared" si="400"/>
        <v>413.62833333333333</v>
      </c>
      <c r="J1645" s="23">
        <f t="shared" si="401"/>
        <v>411.54777777777775</v>
      </c>
      <c r="K1645" s="23">
        <f t="shared" si="402"/>
        <v>0.50554411125480758</v>
      </c>
      <c r="L1645" s="47">
        <f t="shared" si="398"/>
        <v>0.92388355071506556</v>
      </c>
      <c r="M1645" s="24"/>
      <c r="N1645" s="32">
        <f t="shared" si="394"/>
        <v>0.63688452297427045</v>
      </c>
      <c r="O1645" s="32">
        <f t="shared" si="399"/>
        <v>-0.16400000000000001</v>
      </c>
      <c r="P1645" s="32"/>
      <c r="Q1645" s="42"/>
      <c r="R1645" s="32"/>
      <c r="S1645" s="20"/>
    </row>
    <row r="1646" spans="1:19">
      <c r="A1646" s="10">
        <f>Weekly!B1646</f>
        <v>1981.5058170821642</v>
      </c>
      <c r="B1646" s="1">
        <f>Weekly!C1646</f>
        <v>128.63999999999999</v>
      </c>
      <c r="C1646" s="6"/>
      <c r="D1646" s="14"/>
      <c r="F1646" s="23">
        <f t="shared" si="395"/>
        <v>1992.4202852870944</v>
      </c>
      <c r="G1646" s="23">
        <f t="shared" si="396"/>
        <v>1992.4333822485448</v>
      </c>
      <c r="H1646" s="23">
        <f t="shared" si="397"/>
        <v>413.48</v>
      </c>
      <c r="I1646" s="23">
        <f t="shared" si="400"/>
        <v>411.84833333333336</v>
      </c>
      <c r="J1646" s="23">
        <f t="shared" si="401"/>
        <v>411.83555555555552</v>
      </c>
      <c r="K1646" s="23">
        <f t="shared" si="402"/>
        <v>3.102640751984076E-3</v>
      </c>
      <c r="L1646" s="47">
        <f t="shared" si="398"/>
        <v>0.39929637503643978</v>
      </c>
      <c r="M1646" s="24"/>
      <c r="N1646" s="32">
        <f t="shared" si="394"/>
        <v>0.98344487787434687</v>
      </c>
      <c r="O1646" s="32">
        <f t="shared" si="399"/>
        <v>-0.16400000000000001</v>
      </c>
      <c r="P1646" s="32"/>
      <c r="Q1646" s="42"/>
      <c r="R1646" s="32"/>
      <c r="S1646" s="20"/>
    </row>
    <row r="1647" spans="1:19">
      <c r="A1647" s="10">
        <f>Weekly!B1647</f>
        <v>1981.5249820376741</v>
      </c>
      <c r="B1647" s="1">
        <f>Weekly!C1647</f>
        <v>129.37</v>
      </c>
      <c r="C1647" s="6"/>
      <c r="D1647" s="14"/>
      <c r="F1647" s="23">
        <f t="shared" si="395"/>
        <v>1992.446479209995</v>
      </c>
      <c r="G1647" s="23">
        <f t="shared" si="396"/>
        <v>1992.4595761714454</v>
      </c>
      <c r="H1647" s="23">
        <f t="shared" si="397"/>
        <v>406.71500000000003</v>
      </c>
      <c r="I1647" s="23">
        <f t="shared" si="400"/>
        <v>407.88166666666666</v>
      </c>
      <c r="J1647" s="23">
        <f t="shared" si="401"/>
        <v>411.73222222222216</v>
      </c>
      <c r="K1647" s="23">
        <f t="shared" si="402"/>
        <v>-0.93520869820998831</v>
      </c>
      <c r="L1647" s="47">
        <f t="shared" si="398"/>
        <v>-1.2185643851586159</v>
      </c>
      <c r="M1647" s="24"/>
      <c r="N1647" s="32">
        <f t="shared" si="394"/>
        <v>0.86984044464809296</v>
      </c>
      <c r="O1647" s="32">
        <f t="shared" si="399"/>
        <v>-0.16400000000000001</v>
      </c>
      <c r="P1647" s="32"/>
      <c r="Q1647" s="42"/>
      <c r="R1647" s="32"/>
      <c r="S1647" s="20"/>
    </row>
    <row r="1648" spans="1:19">
      <c r="A1648" s="10">
        <f>Weekly!B1648</f>
        <v>1981.5441469931841</v>
      </c>
      <c r="B1648" s="1">
        <f>Weekly!C1648</f>
        <v>130.76</v>
      </c>
      <c r="C1648" s="6"/>
      <c r="D1648" s="14"/>
      <c r="F1648" s="23">
        <f t="shared" si="395"/>
        <v>1992.4726731328956</v>
      </c>
      <c r="G1648" s="23">
        <f t="shared" si="396"/>
        <v>1992.485770094346</v>
      </c>
      <c r="H1648" s="23">
        <f t="shared" si="397"/>
        <v>403.45</v>
      </c>
      <c r="I1648" s="23">
        <f t="shared" si="400"/>
        <v>407.31166666666667</v>
      </c>
      <c r="J1648" s="23">
        <f t="shared" si="401"/>
        <v>412.34277777777771</v>
      </c>
      <c r="K1648" s="23">
        <f t="shared" si="402"/>
        <v>-1.2201283452143885</v>
      </c>
      <c r="L1648" s="47">
        <f t="shared" si="398"/>
        <v>-2.156646910539628</v>
      </c>
      <c r="M1648" s="24"/>
      <c r="N1648" s="32">
        <f t="shared" si="394"/>
        <v>0.34922800017431455</v>
      </c>
      <c r="O1648" s="32">
        <f t="shared" si="399"/>
        <v>-0.16400000000000001</v>
      </c>
      <c r="P1648" s="32"/>
      <c r="Q1648" s="42"/>
      <c r="R1648" s="32"/>
      <c r="S1648" s="20"/>
    </row>
    <row r="1649" spans="1:19">
      <c r="A1649" s="10">
        <f>Weekly!B1649</f>
        <v>1981.563311948694</v>
      </c>
      <c r="B1649" s="1">
        <f>Weekly!C1649</f>
        <v>128.46</v>
      </c>
      <c r="C1649" s="6"/>
      <c r="D1649" s="14"/>
      <c r="F1649" s="23">
        <f t="shared" si="395"/>
        <v>1992.4988670557962</v>
      </c>
      <c r="G1649" s="23">
        <f t="shared" si="396"/>
        <v>1992.5119640172466</v>
      </c>
      <c r="H1649" s="23">
        <f t="shared" si="397"/>
        <v>411.77</v>
      </c>
      <c r="I1649" s="23">
        <f t="shared" si="400"/>
        <v>410.1133333333334</v>
      </c>
      <c r="J1649" s="23">
        <f t="shared" si="401"/>
        <v>413.21555555555557</v>
      </c>
      <c r="K1649" s="23">
        <f t="shared" si="402"/>
        <v>-0.75075155823970396</v>
      </c>
      <c r="L1649" s="47">
        <f t="shared" si="398"/>
        <v>-0.34983086578433964</v>
      </c>
      <c r="M1649" s="24"/>
      <c r="N1649" s="32">
        <f t="shared" si="394"/>
        <v>-0.33479210681669974</v>
      </c>
      <c r="O1649" s="32">
        <f t="shared" si="399"/>
        <v>-0.16400000000000001</v>
      </c>
      <c r="P1649" s="32"/>
      <c r="Q1649" s="42"/>
      <c r="R1649" s="32"/>
      <c r="S1649" s="20"/>
    </row>
    <row r="1650" spans="1:19">
      <c r="A1650" s="10">
        <f>Weekly!B1650</f>
        <v>1981.582476904204</v>
      </c>
      <c r="B1650" s="1">
        <f>Weekly!C1650</f>
        <v>130.91999999999999</v>
      </c>
      <c r="C1650" s="6"/>
      <c r="D1650" s="14"/>
      <c r="F1650" s="23">
        <f t="shared" si="395"/>
        <v>1992.5250609786967</v>
      </c>
      <c r="G1650" s="23">
        <f t="shared" si="396"/>
        <v>1992.5381579401471</v>
      </c>
      <c r="H1650" s="23">
        <f t="shared" si="397"/>
        <v>415.12</v>
      </c>
      <c r="I1650" s="23">
        <f t="shared" si="400"/>
        <v>412.83</v>
      </c>
      <c r="J1650" s="23">
        <f t="shared" si="401"/>
        <v>413.15999999999997</v>
      </c>
      <c r="K1650" s="23">
        <f t="shared" si="402"/>
        <v>-7.9872204472841712E-2</v>
      </c>
      <c r="L1650" s="47">
        <f t="shared" si="398"/>
        <v>0.4743924871720484</v>
      </c>
      <c r="M1650" s="24"/>
      <c r="N1650" s="32">
        <f t="shared" si="394"/>
        <v>-0.86215926622953942</v>
      </c>
      <c r="O1650" s="32">
        <f t="shared" si="399"/>
        <v>-0.16400000000000001</v>
      </c>
      <c r="P1650" s="32"/>
      <c r="Q1650" s="42"/>
      <c r="R1650" s="32"/>
      <c r="S1650" s="20"/>
    </row>
    <row r="1651" spans="1:19">
      <c r="A1651" s="10">
        <f>Weekly!B1651</f>
        <v>1981.6016418597139</v>
      </c>
      <c r="B1651" s="1">
        <f>Weekly!C1651</f>
        <v>131.75</v>
      </c>
      <c r="C1651" s="6"/>
      <c r="D1651" s="14"/>
      <c r="F1651" s="23">
        <f t="shared" si="395"/>
        <v>1992.5512549015973</v>
      </c>
      <c r="G1651" s="23">
        <f t="shared" si="396"/>
        <v>1992.5643518630477</v>
      </c>
      <c r="H1651" s="23">
        <f t="shared" si="397"/>
        <v>411.6</v>
      </c>
      <c r="I1651" s="23">
        <f t="shared" si="400"/>
        <v>416.08833333333331</v>
      </c>
      <c r="J1651" s="23">
        <f t="shared" si="401"/>
        <v>413.43555555555554</v>
      </c>
      <c r="K1651" s="23">
        <f t="shared" si="402"/>
        <v>0.64164238951656127</v>
      </c>
      <c r="L1651" s="47">
        <f t="shared" si="398"/>
        <v>-0.44397622093459432</v>
      </c>
      <c r="M1651" s="24"/>
      <c r="N1651" s="32">
        <f t="shared" si="394"/>
        <v>-0.98611252314365816</v>
      </c>
      <c r="O1651" s="32">
        <f t="shared" si="399"/>
        <v>-0.16400000000000001</v>
      </c>
      <c r="P1651" s="32"/>
      <c r="Q1651" s="42"/>
      <c r="R1651" s="32"/>
      <c r="S1651" s="20"/>
    </row>
    <row r="1652" spans="1:19">
      <c r="A1652" s="10">
        <f>Weekly!B1652</f>
        <v>1981.6208068152239</v>
      </c>
      <c r="B1652" s="1">
        <f>Weekly!C1652</f>
        <v>132.49</v>
      </c>
      <c r="C1652" s="6"/>
      <c r="D1652" s="14"/>
      <c r="F1652" s="23">
        <f t="shared" si="395"/>
        <v>1992.5774488244979</v>
      </c>
      <c r="G1652" s="23">
        <f t="shared" si="396"/>
        <v>1992.5905457859483</v>
      </c>
      <c r="H1652" s="23">
        <f t="shared" si="397"/>
        <v>421.54499999999996</v>
      </c>
      <c r="I1652" s="23">
        <f t="shared" si="400"/>
        <v>417.685</v>
      </c>
      <c r="J1652" s="23">
        <f t="shared" si="401"/>
        <v>414.86500000000001</v>
      </c>
      <c r="K1652" s="23">
        <f t="shared" si="402"/>
        <v>0.67973919226735902</v>
      </c>
      <c r="L1652" s="47">
        <f t="shared" si="398"/>
        <v>1.6101623419666478</v>
      </c>
      <c r="M1652" s="24"/>
      <c r="N1652" s="32">
        <f t="shared" si="394"/>
        <v>-0.6486527710623704</v>
      </c>
      <c r="O1652" s="32">
        <f t="shared" si="399"/>
        <v>-0.16400000000000001</v>
      </c>
      <c r="P1652" s="32"/>
      <c r="Q1652" s="42"/>
      <c r="R1652" s="32"/>
      <c r="S1652" s="20"/>
    </row>
    <row r="1653" spans="1:19">
      <c r="A1653" s="10">
        <f>Weekly!B1653</f>
        <v>1981.6399717707338</v>
      </c>
      <c r="B1653" s="1">
        <f>Weekly!C1653</f>
        <v>129.22999999999999</v>
      </c>
      <c r="C1653" s="6"/>
      <c r="D1653" s="14"/>
      <c r="F1653" s="23">
        <f t="shared" si="395"/>
        <v>1992.6036427473985</v>
      </c>
      <c r="G1653" s="23">
        <f t="shared" si="396"/>
        <v>1992.6167397088489</v>
      </c>
      <c r="H1653" s="23">
        <f t="shared" si="397"/>
        <v>419.91</v>
      </c>
      <c r="I1653" s="23">
        <f t="shared" si="400"/>
        <v>418.76833333333326</v>
      </c>
      <c r="J1653" s="23">
        <f t="shared" si="401"/>
        <v>417.02944444444438</v>
      </c>
      <c r="K1653" s="23">
        <f t="shared" si="402"/>
        <v>0.416970291199803</v>
      </c>
      <c r="L1653" s="47">
        <f t="shared" si="398"/>
        <v>0.69073193606101757</v>
      </c>
      <c r="M1653" s="24"/>
      <c r="N1653" s="32">
        <f t="shared" si="394"/>
        <v>-7.6811784307169104E-3</v>
      </c>
      <c r="O1653" s="32">
        <f t="shared" si="399"/>
        <v>-0.16400000000000001</v>
      </c>
      <c r="P1653" s="32"/>
      <c r="Q1653" s="42"/>
      <c r="R1653" s="32"/>
      <c r="S1653" s="20"/>
    </row>
    <row r="1654" spans="1:19">
      <c r="A1654" s="10">
        <f>Weekly!B1654</f>
        <v>1981.6591367262438</v>
      </c>
      <c r="B1654" s="1">
        <f>Weekly!C1654</f>
        <v>124.08</v>
      </c>
      <c r="C1654" s="6"/>
      <c r="D1654" s="14"/>
      <c r="F1654" s="23">
        <f t="shared" si="395"/>
        <v>1992.629836670299</v>
      </c>
      <c r="G1654" s="23">
        <f t="shared" si="396"/>
        <v>1992.6429336317494</v>
      </c>
      <c r="H1654" s="23">
        <f t="shared" si="397"/>
        <v>414.85</v>
      </c>
      <c r="I1654" s="23">
        <f t="shared" si="400"/>
        <v>416.90666666666669</v>
      </c>
      <c r="J1654" s="23">
        <f t="shared" si="401"/>
        <v>417.1005555555555</v>
      </c>
      <c r="K1654" s="23">
        <f t="shared" si="402"/>
        <v>-4.6484927029299961E-2</v>
      </c>
      <c r="L1654" s="47">
        <f t="shared" si="398"/>
        <v>-0.53957145958672958</v>
      </c>
      <c r="M1654" s="24"/>
      <c r="N1654" s="32">
        <f t="shared" si="394"/>
        <v>0.63688452295543152</v>
      </c>
      <c r="O1654" s="32">
        <f t="shared" si="399"/>
        <v>-0.16400000000000001</v>
      </c>
      <c r="P1654" s="32"/>
      <c r="Q1654" s="42"/>
      <c r="R1654" s="32"/>
      <c r="S1654" s="20"/>
    </row>
    <row r="1655" spans="1:19">
      <c r="A1655" s="10">
        <f>Weekly!B1655</f>
        <v>1981.6783016817537</v>
      </c>
      <c r="B1655" s="1">
        <f>Weekly!C1655</f>
        <v>120.07</v>
      </c>
      <c r="C1655" s="6"/>
      <c r="D1655" s="14"/>
      <c r="F1655" s="23">
        <f t="shared" si="395"/>
        <v>1992.6560305931996</v>
      </c>
      <c r="G1655" s="23">
        <f t="shared" si="396"/>
        <v>1992.66912755465</v>
      </c>
      <c r="H1655" s="23">
        <f t="shared" si="397"/>
        <v>415.96</v>
      </c>
      <c r="I1655" s="23">
        <f t="shared" si="400"/>
        <v>416.79666666666662</v>
      </c>
      <c r="J1655" s="23">
        <f t="shared" si="401"/>
        <v>415.7161111111111</v>
      </c>
      <c r="K1655" s="23">
        <f t="shared" si="402"/>
        <v>0.2599263118928663</v>
      </c>
      <c r="L1655" s="47">
        <f t="shared" si="398"/>
        <v>5.8667172710014093E-2</v>
      </c>
      <c r="M1655" s="24"/>
      <c r="N1655" s="32">
        <f t="shared" si="394"/>
        <v>0.98344487786991897</v>
      </c>
      <c r="O1655" s="32">
        <f t="shared" si="399"/>
        <v>-0.16400000000000001</v>
      </c>
      <c r="P1655" s="32"/>
      <c r="Q1655" s="42"/>
      <c r="R1655" s="32"/>
      <c r="S1655" s="20"/>
    </row>
    <row r="1656" spans="1:19">
      <c r="A1656" s="10">
        <f>Weekly!B1656</f>
        <v>1981.6974666372637</v>
      </c>
      <c r="B1656" s="1">
        <f>Weekly!C1656</f>
        <v>121.61</v>
      </c>
      <c r="C1656" s="6"/>
      <c r="D1656" s="14"/>
      <c r="F1656" s="23">
        <f t="shared" si="395"/>
        <v>1992.6822245161002</v>
      </c>
      <c r="G1656" s="23">
        <f t="shared" si="396"/>
        <v>1992.6953214775506</v>
      </c>
      <c r="H1656" s="23">
        <f t="shared" si="397"/>
        <v>419.58</v>
      </c>
      <c r="I1656" s="23">
        <f t="shared" si="400"/>
        <v>419.49</v>
      </c>
      <c r="J1656" s="23">
        <f t="shared" si="401"/>
        <v>415.86222222222216</v>
      </c>
      <c r="K1656" s="23">
        <f t="shared" si="402"/>
        <v>0.87235088544284078</v>
      </c>
      <c r="L1656" s="47">
        <f t="shared" si="398"/>
        <v>0.89399266851202253</v>
      </c>
      <c r="M1656" s="24"/>
      <c r="N1656" s="32">
        <f t="shared" si="394"/>
        <v>0.86984044466014798</v>
      </c>
      <c r="O1656" s="32">
        <f t="shared" si="399"/>
        <v>-0.16400000000000001</v>
      </c>
      <c r="P1656" s="32"/>
      <c r="Q1656" s="42"/>
      <c r="R1656" s="32"/>
      <c r="S1656" s="20"/>
    </row>
    <row r="1657" spans="1:19">
      <c r="A1657" s="10">
        <f>Weekly!B1657</f>
        <v>1981.7166315927736</v>
      </c>
      <c r="B1657" s="1">
        <f>Weekly!C1657</f>
        <v>116.26</v>
      </c>
      <c r="C1657" s="6"/>
      <c r="D1657" s="14"/>
      <c r="F1657" s="23">
        <f t="shared" si="395"/>
        <v>1992.7084184390008</v>
      </c>
      <c r="G1657" s="23">
        <f t="shared" si="396"/>
        <v>1992.7215154004512</v>
      </c>
      <c r="H1657" s="23">
        <f t="shared" si="397"/>
        <v>422.93</v>
      </c>
      <c r="I1657" s="23">
        <f t="shared" si="400"/>
        <v>418.30666666666667</v>
      </c>
      <c r="J1657" s="23">
        <f t="shared" si="401"/>
        <v>415.54388888888883</v>
      </c>
      <c r="K1657" s="23">
        <f t="shared" si="402"/>
        <v>0.66485823799866672</v>
      </c>
      <c r="L1657" s="47">
        <f t="shared" si="398"/>
        <v>1.7774563189608461</v>
      </c>
      <c r="M1657" s="24"/>
      <c r="N1657" s="32">
        <f t="shared" si="394"/>
        <v>0.3492280001971852</v>
      </c>
      <c r="O1657" s="32">
        <f t="shared" si="399"/>
        <v>-0.16400000000000001</v>
      </c>
      <c r="P1657" s="32"/>
      <c r="Q1657" s="42"/>
      <c r="R1657" s="32"/>
      <c r="S1657" s="20"/>
    </row>
    <row r="1658" spans="1:19">
      <c r="A1658" s="10">
        <f>Weekly!B1658</f>
        <v>1981.7357965482836</v>
      </c>
      <c r="B1658" s="1">
        <f>Weekly!C1658</f>
        <v>112.77</v>
      </c>
      <c r="C1658" s="6"/>
      <c r="D1658" s="14"/>
      <c r="F1658" s="23">
        <f t="shared" si="395"/>
        <v>1992.7346123619013</v>
      </c>
      <c r="G1658" s="23">
        <f t="shared" si="396"/>
        <v>1992.7477093233517</v>
      </c>
      <c r="H1658" s="23">
        <f t="shared" si="397"/>
        <v>412.41</v>
      </c>
      <c r="I1658" s="23">
        <f t="shared" si="400"/>
        <v>412.66666666666669</v>
      </c>
      <c r="J1658" s="23">
        <f t="shared" si="401"/>
        <v>415.28499999999997</v>
      </c>
      <c r="K1658" s="23">
        <f t="shared" si="402"/>
        <v>-0.63049070718501632</v>
      </c>
      <c r="L1658" s="47">
        <f t="shared" si="398"/>
        <v>-0.69229565238329016</v>
      </c>
      <c r="M1658" s="24"/>
      <c r="N1658" s="32">
        <f t="shared" si="394"/>
        <v>-0.33479210679370086</v>
      </c>
      <c r="O1658" s="32">
        <f t="shared" si="399"/>
        <v>-0.16400000000000001</v>
      </c>
      <c r="P1658" s="32"/>
      <c r="Q1658" s="42"/>
      <c r="R1658" s="32"/>
      <c r="S1658" s="20"/>
    </row>
    <row r="1659" spans="1:19">
      <c r="A1659" s="10">
        <f>Weekly!B1659</f>
        <v>1981.7549615037935</v>
      </c>
      <c r="B1659" s="1">
        <f>Weekly!C1659</f>
        <v>119.36</v>
      </c>
      <c r="C1659" s="6"/>
      <c r="D1659" s="14"/>
      <c r="F1659" s="23">
        <f t="shared" si="395"/>
        <v>1992.7608062848019</v>
      </c>
      <c r="G1659" s="23">
        <f t="shared" si="396"/>
        <v>1992.7739032462523</v>
      </c>
      <c r="H1659" s="23">
        <f t="shared" si="397"/>
        <v>402.66</v>
      </c>
      <c r="I1659" s="23">
        <f t="shared" si="400"/>
        <v>409.32833333333338</v>
      </c>
      <c r="J1659" s="23">
        <f t="shared" si="401"/>
        <v>416.36166666666662</v>
      </c>
      <c r="K1659" s="23">
        <f t="shared" si="402"/>
        <v>-1.6892365211334526</v>
      </c>
      <c r="L1659" s="47">
        <f t="shared" si="398"/>
        <v>-3.2908088720943529</v>
      </c>
      <c r="M1659" s="24"/>
      <c r="N1659" s="32">
        <f t="shared" si="394"/>
        <v>-0.86215926621717376</v>
      </c>
      <c r="O1659" s="32">
        <f t="shared" si="399"/>
        <v>-0.16400000000000001</v>
      </c>
      <c r="P1659" s="32"/>
      <c r="Q1659" s="42"/>
      <c r="R1659" s="32"/>
      <c r="S1659" s="20"/>
    </row>
    <row r="1660" spans="1:19">
      <c r="A1660" s="10">
        <f>Weekly!B1660</f>
        <v>1981.7741264593035</v>
      </c>
      <c r="B1660" s="1">
        <f>Weekly!C1660</f>
        <v>121.45</v>
      </c>
      <c r="C1660" s="6"/>
      <c r="D1660" s="14"/>
      <c r="F1660" s="23">
        <f t="shared" si="395"/>
        <v>1992.7870002077025</v>
      </c>
      <c r="G1660" s="23">
        <f t="shared" si="396"/>
        <v>1992.8000971691529</v>
      </c>
      <c r="H1660" s="23">
        <f t="shared" si="397"/>
        <v>412.91500000000002</v>
      </c>
      <c r="I1660" s="23">
        <f t="shared" si="400"/>
        <v>411.41833333333335</v>
      </c>
      <c r="J1660" s="23">
        <f t="shared" si="401"/>
        <v>417.93944444444446</v>
      </c>
      <c r="K1660" s="23">
        <f t="shared" si="402"/>
        <v>-1.5603004688345301</v>
      </c>
      <c r="L1660" s="47">
        <f t="shared" si="398"/>
        <v>-1.2021943636172705</v>
      </c>
      <c r="M1660" s="24"/>
      <c r="N1660" s="32">
        <f t="shared" si="394"/>
        <v>-0.98611252314771169</v>
      </c>
      <c r="O1660" s="32">
        <f t="shared" si="399"/>
        <v>-0.16400000000000001</v>
      </c>
      <c r="P1660" s="32"/>
      <c r="Q1660" s="42"/>
      <c r="R1660" s="32"/>
      <c r="S1660" s="20"/>
    </row>
    <row r="1661" spans="1:19">
      <c r="A1661" s="10">
        <f>Weekly!B1661</f>
        <v>1981.7932914148134</v>
      </c>
      <c r="B1661" s="1">
        <f>Weekly!C1661</f>
        <v>119.19</v>
      </c>
      <c r="C1661" s="6"/>
      <c r="D1661" s="14"/>
      <c r="F1661" s="23">
        <f t="shared" si="395"/>
        <v>1992.8131941306031</v>
      </c>
      <c r="G1661" s="23">
        <f t="shared" si="396"/>
        <v>1992.8262910920535</v>
      </c>
      <c r="H1661" s="23">
        <f t="shared" si="397"/>
        <v>418.68</v>
      </c>
      <c r="I1661" s="23">
        <f t="shared" si="400"/>
        <v>416.39166666666665</v>
      </c>
      <c r="J1661" s="23">
        <f t="shared" si="401"/>
        <v>419.32611111111106</v>
      </c>
      <c r="K1661" s="23">
        <f t="shared" si="402"/>
        <v>-0.69980007604794059</v>
      </c>
      <c r="L1661" s="47">
        <f t="shared" si="398"/>
        <v>-0.15408320493064398</v>
      </c>
      <c r="M1661" s="24"/>
      <c r="N1661" s="32">
        <f t="shared" si="394"/>
        <v>-0.64865277108094643</v>
      </c>
      <c r="O1661" s="32">
        <f t="shared" si="399"/>
        <v>-0.16400000000000001</v>
      </c>
      <c r="P1661" s="32"/>
      <c r="Q1661" s="42"/>
      <c r="R1661" s="32"/>
      <c r="S1661" s="20"/>
    </row>
    <row r="1662" spans="1:19">
      <c r="A1662" s="10">
        <f>Weekly!B1662</f>
        <v>1981.8124563703234</v>
      </c>
      <c r="B1662" s="1">
        <f>Weekly!C1662</f>
        <v>118.6</v>
      </c>
      <c r="C1662" s="6"/>
      <c r="D1662" s="14"/>
      <c r="F1662" s="23">
        <f t="shared" si="395"/>
        <v>1992.8393880535036</v>
      </c>
      <c r="G1662" s="23">
        <f t="shared" si="396"/>
        <v>1992.852485014954</v>
      </c>
      <c r="H1662" s="23">
        <f t="shared" si="397"/>
        <v>417.58</v>
      </c>
      <c r="I1662" s="23">
        <f t="shared" si="400"/>
        <v>420.26666666666665</v>
      </c>
      <c r="J1662" s="23">
        <f t="shared" si="401"/>
        <v>420.94555555555559</v>
      </c>
      <c r="K1662" s="23">
        <f t="shared" si="402"/>
        <v>-0.16127712477993494</v>
      </c>
      <c r="L1662" s="47">
        <f t="shared" si="398"/>
        <v>-0.79952276752602858</v>
      </c>
      <c r="M1662" s="24"/>
      <c r="N1662" s="32">
        <f t="shared" si="394"/>
        <v>-7.681178455123578E-3</v>
      </c>
      <c r="O1662" s="32">
        <f t="shared" si="399"/>
        <v>-0.16400000000000001</v>
      </c>
      <c r="P1662" s="32"/>
      <c r="Q1662" s="42"/>
      <c r="R1662" s="32"/>
      <c r="S1662" s="20"/>
    </row>
    <row r="1663" spans="1:19">
      <c r="A1663" s="10">
        <f>Weekly!B1663</f>
        <v>1981.8316213258333</v>
      </c>
      <c r="B1663" s="1">
        <f>Weekly!C1663</f>
        <v>121.89</v>
      </c>
      <c r="C1663" s="6"/>
      <c r="D1663" s="14"/>
      <c r="F1663" s="23">
        <f t="shared" si="395"/>
        <v>1992.8655819764042</v>
      </c>
      <c r="G1663" s="23">
        <f t="shared" si="396"/>
        <v>1992.8786789378546</v>
      </c>
      <c r="H1663" s="23">
        <f t="shared" si="397"/>
        <v>424.53999999999996</v>
      </c>
      <c r="I1663" s="23">
        <f t="shared" si="400"/>
        <v>424.09333333333331</v>
      </c>
      <c r="J1663" s="23">
        <f t="shared" si="401"/>
        <v>423.98555555555555</v>
      </c>
      <c r="K1663" s="23">
        <f t="shared" si="402"/>
        <v>2.5420153202282414E-2</v>
      </c>
      <c r="L1663" s="47">
        <f t="shared" si="398"/>
        <v>0.13076965410245833</v>
      </c>
      <c r="M1663" s="24"/>
      <c r="N1663" s="32">
        <f t="shared" si="394"/>
        <v>0.63688452293661435</v>
      </c>
      <c r="O1663" s="32">
        <f t="shared" si="399"/>
        <v>-0.16400000000000001</v>
      </c>
      <c r="P1663" s="32"/>
      <c r="Q1663" s="42"/>
      <c r="R1663" s="32"/>
      <c r="S1663" s="20"/>
    </row>
    <row r="1664" spans="1:19">
      <c r="A1664" s="10">
        <f>Weekly!B1664</f>
        <v>1981.8507862813433</v>
      </c>
      <c r="B1664" s="1">
        <f>Weekly!C1664</f>
        <v>122.67</v>
      </c>
      <c r="C1664" s="6"/>
      <c r="D1664" s="14"/>
      <c r="F1664" s="23">
        <f t="shared" si="395"/>
        <v>1992.8917758993048</v>
      </c>
      <c r="G1664" s="23">
        <f t="shared" si="396"/>
        <v>1992.9048728607552</v>
      </c>
      <c r="H1664" s="23">
        <f t="shared" si="397"/>
        <v>430.16</v>
      </c>
      <c r="I1664" s="23">
        <f t="shared" si="400"/>
        <v>428.92</v>
      </c>
      <c r="J1664" s="23">
        <f t="shared" si="401"/>
        <v>427.65777777777777</v>
      </c>
      <c r="K1664" s="23">
        <f t="shared" si="402"/>
        <v>0.29514772975276493</v>
      </c>
      <c r="L1664" s="47">
        <f t="shared" si="398"/>
        <v>0.58509919665776788</v>
      </c>
      <c r="M1664" s="24"/>
      <c r="N1664" s="32">
        <f t="shared" si="394"/>
        <v>0.98344487786549617</v>
      </c>
      <c r="O1664" s="32">
        <f t="shared" si="399"/>
        <v>-0.16400000000000001</v>
      </c>
      <c r="P1664" s="32"/>
      <c r="Q1664" s="42"/>
      <c r="R1664" s="32"/>
      <c r="S1664" s="20"/>
    </row>
    <row r="1665" spans="1:19">
      <c r="A1665" s="10">
        <f>Weekly!B1665</f>
        <v>1981.8699512368532</v>
      </c>
      <c r="B1665" s="1">
        <f>Weekly!C1665</f>
        <v>121.67</v>
      </c>
      <c r="C1665" s="6"/>
      <c r="D1665" s="14"/>
      <c r="F1665" s="23">
        <f t="shared" si="395"/>
        <v>1992.9179698222054</v>
      </c>
      <c r="G1665" s="23">
        <f t="shared" si="396"/>
        <v>1992.9310667836558</v>
      </c>
      <c r="H1665" s="23">
        <f t="shared" si="397"/>
        <v>432.06</v>
      </c>
      <c r="I1665" s="23">
        <f t="shared" si="400"/>
        <v>433.24166666666662</v>
      </c>
      <c r="J1665" s="23">
        <f t="shared" si="401"/>
        <v>429.90055555555557</v>
      </c>
      <c r="K1665" s="23">
        <f t="shared" si="402"/>
        <v>0.77718231994219344</v>
      </c>
      <c r="L1665" s="47">
        <f t="shared" si="398"/>
        <v>0.50231255031847333</v>
      </c>
      <c r="M1665" s="24"/>
      <c r="N1665" s="32">
        <f t="shared" si="394"/>
        <v>0.86984044467217492</v>
      </c>
      <c r="O1665" s="32">
        <f t="shared" si="399"/>
        <v>-0.16400000000000001</v>
      </c>
      <c r="P1665" s="32"/>
      <c r="Q1665" s="42"/>
      <c r="R1665" s="32"/>
      <c r="S1665" s="20"/>
    </row>
    <row r="1666" spans="1:19">
      <c r="A1666" s="10">
        <f>Weekly!B1666</f>
        <v>1981.8891161923632</v>
      </c>
      <c r="B1666" s="1">
        <f>Weekly!C1666</f>
        <v>121.71</v>
      </c>
      <c r="C1666" s="6"/>
      <c r="D1666" s="14"/>
      <c r="F1666" s="23">
        <f t="shared" si="395"/>
        <v>1992.9441637451059</v>
      </c>
      <c r="G1666" s="23">
        <f t="shared" si="396"/>
        <v>1992.9572607065563</v>
      </c>
      <c r="H1666" s="23">
        <f t="shared" si="397"/>
        <v>437.505</v>
      </c>
      <c r="I1666" s="23">
        <f t="shared" si="400"/>
        <v>436.44499999999999</v>
      </c>
      <c r="J1666" s="23">
        <f t="shared" si="401"/>
        <v>431.83722222222218</v>
      </c>
      <c r="K1666" s="23">
        <f t="shared" si="402"/>
        <v>1.0670172788872501</v>
      </c>
      <c r="L1666" s="47">
        <f t="shared" si="398"/>
        <v>1.3124801397646157</v>
      </c>
      <c r="M1666" s="24"/>
      <c r="N1666" s="32">
        <f t="shared" ref="N1666:N1729" si="403" xml:space="preserve"> SIN((2*PI()*(G1666-2000+O1666)/0.235745306106089) + 0.083216746)</f>
        <v>0.34922800022005585</v>
      </c>
      <c r="O1666" s="32">
        <f t="shared" si="399"/>
        <v>-0.16400000000000001</v>
      </c>
      <c r="P1666" s="32"/>
      <c r="Q1666" s="42"/>
      <c r="R1666" s="32"/>
      <c r="S1666" s="20"/>
    </row>
    <row r="1667" spans="1:19">
      <c r="A1667" s="10">
        <f>Weekly!B1667</f>
        <v>1981.9082811478731</v>
      </c>
      <c r="B1667" s="1">
        <f>Weekly!C1667</f>
        <v>125.09</v>
      </c>
      <c r="C1667" s="6"/>
      <c r="D1667" s="14"/>
      <c r="F1667" s="23">
        <f t="shared" si="395"/>
        <v>1992.9703576680065</v>
      </c>
      <c r="G1667" s="23">
        <f t="shared" si="396"/>
        <v>1992.9834546294569</v>
      </c>
      <c r="H1667" s="23">
        <f t="shared" si="397"/>
        <v>439.77</v>
      </c>
      <c r="I1667" s="23">
        <f t="shared" si="400"/>
        <v>437.66166666666663</v>
      </c>
      <c r="J1667" s="23">
        <f t="shared" si="401"/>
        <v>434.75666666666666</v>
      </c>
      <c r="K1667" s="23">
        <f t="shared" si="402"/>
        <v>0.66818986866215013</v>
      </c>
      <c r="L1667" s="47">
        <f t="shared" si="398"/>
        <v>1.1531354704163999</v>
      </c>
      <c r="M1667" s="24"/>
      <c r="N1667" s="32">
        <f t="shared" si="403"/>
        <v>-0.33479210677070198</v>
      </c>
      <c r="O1667" s="32">
        <f t="shared" si="399"/>
        <v>-0.16400000000000001</v>
      </c>
      <c r="P1667" s="32"/>
      <c r="Q1667" s="42"/>
      <c r="R1667" s="32"/>
      <c r="S1667" s="20"/>
    </row>
    <row r="1668" spans="1:19">
      <c r="A1668" s="10">
        <f>Weekly!B1668</f>
        <v>1981.9274461033831</v>
      </c>
      <c r="B1668" s="1">
        <f>Weekly!C1668</f>
        <v>126.26</v>
      </c>
      <c r="C1668" s="6"/>
      <c r="D1668" s="14"/>
      <c r="F1668" s="23">
        <f t="shared" ref="F1668:F1731" si="404">F1667+0.0261939229006765</f>
        <v>1992.9965515909071</v>
      </c>
      <c r="G1668" s="23">
        <f t="shared" ref="G1668:G1731" si="405">G1667+0.0261939229006765</f>
        <v>1993.0096485523575</v>
      </c>
      <c r="H1668" s="23">
        <f t="shared" si="397"/>
        <v>435.71</v>
      </c>
      <c r="I1668" s="23">
        <f t="shared" si="400"/>
        <v>436.19333333333333</v>
      </c>
      <c r="J1668" s="23">
        <f t="shared" si="401"/>
        <v>436.98333333333335</v>
      </c>
      <c r="K1668" s="23">
        <f t="shared" si="402"/>
        <v>-0.18078492696136372</v>
      </c>
      <c r="L1668" s="47">
        <f t="shared" si="398"/>
        <v>-0.29139173881537195</v>
      </c>
      <c r="M1668" s="24"/>
      <c r="N1668" s="32">
        <f t="shared" si="403"/>
        <v>-0.86215926620480809</v>
      </c>
      <c r="O1668" s="32">
        <f t="shared" si="399"/>
        <v>-0.16400000000000001</v>
      </c>
      <c r="P1668" s="32"/>
      <c r="Q1668" s="42"/>
      <c r="R1668" s="32"/>
      <c r="S1668" s="20"/>
    </row>
    <row r="1669" spans="1:19">
      <c r="A1669" s="10">
        <f>Weekly!B1669</f>
        <v>1981.946611058893</v>
      </c>
      <c r="B1669" s="1">
        <f>Weekly!C1669</f>
        <v>124.93</v>
      </c>
      <c r="C1669" s="6"/>
      <c r="D1669" s="14"/>
      <c r="F1669" s="23">
        <f t="shared" si="404"/>
        <v>1993.0227455138076</v>
      </c>
      <c r="G1669" s="23">
        <f t="shared" si="405"/>
        <v>1993.0358424752581</v>
      </c>
      <c r="H1669" s="23">
        <f t="shared" si="397"/>
        <v>433.1</v>
      </c>
      <c r="I1669" s="23">
        <f t="shared" si="400"/>
        <v>434.97333333333336</v>
      </c>
      <c r="J1669" s="23">
        <f t="shared" si="401"/>
        <v>437.43444444444441</v>
      </c>
      <c r="K1669" s="23">
        <f t="shared" si="402"/>
        <v>-0.56262398683230019</v>
      </c>
      <c r="L1669" s="47">
        <f t="shared" si="398"/>
        <v>-0.99087863324280878</v>
      </c>
      <c r="M1669" s="24"/>
      <c r="N1669" s="32">
        <f t="shared" si="403"/>
        <v>-0.98611252315176523</v>
      </c>
      <c r="O1669" s="32">
        <f t="shared" si="399"/>
        <v>-0.16400000000000001</v>
      </c>
      <c r="P1669" s="32"/>
      <c r="Q1669" s="42"/>
      <c r="R1669" s="32"/>
      <c r="S1669" s="20"/>
    </row>
    <row r="1670" spans="1:19">
      <c r="A1670" s="10">
        <f>Weekly!B1670</f>
        <v>1981.965776014403</v>
      </c>
      <c r="B1670" s="1">
        <f>Weekly!C1670</f>
        <v>124</v>
      </c>
      <c r="C1670" s="6"/>
      <c r="D1670" s="14"/>
      <c r="F1670" s="23">
        <f t="shared" si="404"/>
        <v>1993.0489394367082</v>
      </c>
      <c r="G1670" s="23">
        <f t="shared" si="405"/>
        <v>1993.0620363981586</v>
      </c>
      <c r="H1670" s="23">
        <f t="shared" si="397"/>
        <v>436.11</v>
      </c>
      <c r="I1670" s="23">
        <f t="shared" si="400"/>
        <v>437.68833333333333</v>
      </c>
      <c r="J1670" s="23">
        <f t="shared" si="401"/>
        <v>438.8438888888889</v>
      </c>
      <c r="K1670" s="23">
        <f t="shared" si="402"/>
        <v>-0.2633181376824778</v>
      </c>
      <c r="L1670" s="47">
        <f t="shared" si="398"/>
        <v>-0.62297526708434692</v>
      </c>
      <c r="M1670" s="24"/>
      <c r="N1670" s="32">
        <f t="shared" si="403"/>
        <v>-0.64865277109952257</v>
      </c>
      <c r="O1670" s="32">
        <f t="shared" si="399"/>
        <v>-0.16400000000000001</v>
      </c>
      <c r="P1670" s="32"/>
      <c r="Q1670" s="42"/>
      <c r="R1670" s="32"/>
      <c r="S1670" s="20"/>
    </row>
    <row r="1671" spans="1:19">
      <c r="A1671" s="10">
        <f>Weekly!B1671</f>
        <v>1981.9849409699129</v>
      </c>
      <c r="B1671" s="1">
        <f>Weekly!C1671</f>
        <v>122.54</v>
      </c>
      <c r="C1671" s="6"/>
      <c r="D1671" s="14"/>
      <c r="F1671" s="23">
        <f t="shared" si="404"/>
        <v>1993.0751333596088</v>
      </c>
      <c r="G1671" s="23">
        <f t="shared" si="405"/>
        <v>1993.0882303210592</v>
      </c>
      <c r="H1671" s="23">
        <f t="shared" si="397"/>
        <v>443.85500000000002</v>
      </c>
      <c r="I1671" s="23">
        <f t="shared" si="400"/>
        <v>441.51500000000004</v>
      </c>
      <c r="J1671" s="23">
        <f t="shared" si="401"/>
        <v>440.21333333333337</v>
      </c>
      <c r="K1671" s="23">
        <f t="shared" si="402"/>
        <v>0.29568996850011242</v>
      </c>
      <c r="L1671" s="47">
        <f t="shared" si="398"/>
        <v>0.82725042403681837</v>
      </c>
      <c r="M1671" s="24"/>
      <c r="N1671" s="32">
        <f t="shared" si="403"/>
        <v>-7.6811784795302457E-3</v>
      </c>
      <c r="O1671" s="32">
        <f t="shared" si="399"/>
        <v>-0.16400000000000001</v>
      </c>
      <c r="P1671" s="32"/>
      <c r="Q1671" s="42"/>
      <c r="R1671" s="32"/>
      <c r="S1671" s="20"/>
    </row>
    <row r="1672" spans="1:19">
      <c r="A1672" s="10">
        <f>Weekly!B1672</f>
        <v>1982.0041059254229</v>
      </c>
      <c r="B1672" s="1">
        <f>Weekly!C1672</f>
        <v>122.55</v>
      </c>
      <c r="C1672" s="6"/>
      <c r="D1672" s="14"/>
      <c r="F1672" s="23">
        <f t="shared" si="404"/>
        <v>1993.1013272825094</v>
      </c>
      <c r="G1672" s="23">
        <f t="shared" si="405"/>
        <v>1993.1144242439598</v>
      </c>
      <c r="H1672" s="23">
        <f t="shared" si="397"/>
        <v>444.58</v>
      </c>
      <c r="I1672" s="23">
        <f t="shared" si="400"/>
        <v>440.88499999999999</v>
      </c>
      <c r="J1672" s="23">
        <f t="shared" si="401"/>
        <v>441.36999999999995</v>
      </c>
      <c r="K1672" s="23">
        <f t="shared" si="402"/>
        <v>-0.10988513038946435</v>
      </c>
      <c r="L1672" s="47">
        <f t="shared" si="398"/>
        <v>0.72728096608287718</v>
      </c>
      <c r="M1672" s="24"/>
      <c r="N1672" s="32">
        <f t="shared" si="403"/>
        <v>0.63688452291779729</v>
      </c>
      <c r="O1672" s="32">
        <f t="shared" si="399"/>
        <v>-0.16400000000000001</v>
      </c>
      <c r="P1672" s="32"/>
      <c r="Q1672" s="42"/>
      <c r="R1672" s="32"/>
      <c r="S1672" s="20"/>
    </row>
    <row r="1673" spans="1:19">
      <c r="A1673" s="10">
        <f>Weekly!B1673</f>
        <v>1982.0232708809328</v>
      </c>
      <c r="B1673" s="1">
        <f>Weekly!C1673</f>
        <v>119.55</v>
      </c>
      <c r="C1673" s="6"/>
      <c r="D1673" s="14"/>
      <c r="F1673" s="23">
        <f t="shared" si="404"/>
        <v>1993.1275212054099</v>
      </c>
      <c r="G1673" s="23">
        <f t="shared" si="405"/>
        <v>1993.1406181668603</v>
      </c>
      <c r="H1673" s="23">
        <f t="shared" ref="H1673:H1736" si="406">AVERAGEIFS(SP_Index,Year_SP,"&gt;"&amp;F1673,Year_SP,"&lt;="&amp;F1674)</f>
        <v>434.22</v>
      </c>
      <c r="I1673" s="23">
        <f t="shared" si="400"/>
        <v>441.18166666666667</v>
      </c>
      <c r="J1673" s="23">
        <f t="shared" si="401"/>
        <v>442.35611111111103</v>
      </c>
      <c r="K1673" s="23">
        <f t="shared" si="402"/>
        <v>-0.26549750640821879</v>
      </c>
      <c r="L1673" s="47">
        <f t="shared" si="398"/>
        <v>-1.8392672570239132</v>
      </c>
      <c r="M1673" s="24"/>
      <c r="N1673" s="32">
        <f t="shared" si="403"/>
        <v>0.98344487786107326</v>
      </c>
      <c r="O1673" s="32">
        <f t="shared" si="399"/>
        <v>-0.16400000000000001</v>
      </c>
      <c r="P1673" s="32"/>
      <c r="Q1673" s="42"/>
      <c r="R1673" s="32"/>
      <c r="S1673" s="20"/>
    </row>
    <row r="1674" spans="1:19">
      <c r="A1674" s="10">
        <f>Weekly!B1674</f>
        <v>1982.0424358364428</v>
      </c>
      <c r="B1674" s="1">
        <f>Weekly!C1674</f>
        <v>116.33</v>
      </c>
      <c r="C1674" s="6"/>
      <c r="D1674" s="14"/>
      <c r="F1674" s="23">
        <f t="shared" si="404"/>
        <v>1993.1537151283105</v>
      </c>
      <c r="G1674" s="23">
        <f t="shared" si="405"/>
        <v>1993.1668120897609</v>
      </c>
      <c r="H1674" s="23">
        <f t="shared" si="406"/>
        <v>444.745</v>
      </c>
      <c r="I1674" s="23">
        <f t="shared" si="400"/>
        <v>442.93166666666667</v>
      </c>
      <c r="J1674" s="23">
        <f t="shared" si="401"/>
        <v>443.32722222222225</v>
      </c>
      <c r="K1674" s="23">
        <f t="shared" si="402"/>
        <v>-8.9224287552835957E-2</v>
      </c>
      <c r="L1674" s="47">
        <f t="shared" ref="L1674:L1737" si="407">100*((H1674/J1674)-1)</f>
        <v>0.31980390707140316</v>
      </c>
      <c r="M1674" s="24"/>
      <c r="N1674" s="32">
        <f t="shared" si="403"/>
        <v>0.86984044468422994</v>
      </c>
      <c r="O1674" s="32">
        <f t="shared" si="399"/>
        <v>-0.16400000000000001</v>
      </c>
      <c r="P1674" s="32"/>
      <c r="Q1674" s="42"/>
      <c r="R1674" s="32"/>
      <c r="S1674" s="20"/>
    </row>
    <row r="1675" spans="1:19">
      <c r="A1675" s="10">
        <f>Weekly!B1675</f>
        <v>1982.0616007919527</v>
      </c>
      <c r="B1675" s="1">
        <f>Weekly!C1675</f>
        <v>115.38</v>
      </c>
      <c r="C1675" s="6"/>
      <c r="D1675" s="14"/>
      <c r="F1675" s="23">
        <f t="shared" si="404"/>
        <v>1993.1799090512111</v>
      </c>
      <c r="G1675" s="23">
        <f t="shared" si="405"/>
        <v>1993.1930060126615</v>
      </c>
      <c r="H1675" s="23">
        <f t="shared" si="406"/>
        <v>449.83</v>
      </c>
      <c r="I1675" s="23">
        <f t="shared" si="400"/>
        <v>448.25166666666672</v>
      </c>
      <c r="J1675" s="23">
        <f t="shared" si="401"/>
        <v>444.75277777777779</v>
      </c>
      <c r="K1675" s="23">
        <f t="shared" si="402"/>
        <v>0.78670422394464534</v>
      </c>
      <c r="L1675" s="47">
        <f t="shared" si="407"/>
        <v>1.1415830267751614</v>
      </c>
      <c r="M1675" s="24"/>
      <c r="N1675" s="32">
        <f t="shared" si="403"/>
        <v>0.34922800024295308</v>
      </c>
      <c r="O1675" s="32">
        <f t="shared" ref="O1675:O1738" si="408">O1674</f>
        <v>-0.16400000000000001</v>
      </c>
      <c r="P1675" s="32"/>
      <c r="Q1675" s="42"/>
      <c r="R1675" s="32"/>
      <c r="S1675" s="20"/>
    </row>
    <row r="1676" spans="1:19">
      <c r="A1676" s="10">
        <f>Weekly!B1676</f>
        <v>1982.0807657474627</v>
      </c>
      <c r="B1676" s="1">
        <f>Weekly!C1676</f>
        <v>120.4</v>
      </c>
      <c r="C1676" s="6"/>
      <c r="D1676" s="14"/>
      <c r="F1676" s="23">
        <f t="shared" si="404"/>
        <v>1993.2061029741117</v>
      </c>
      <c r="G1676" s="23">
        <f t="shared" si="405"/>
        <v>1993.2191999355621</v>
      </c>
      <c r="H1676" s="23">
        <f t="shared" si="406"/>
        <v>450.18</v>
      </c>
      <c r="I1676" s="23">
        <f t="shared" si="400"/>
        <v>448.19833333333332</v>
      </c>
      <c r="J1676" s="23">
        <f t="shared" si="401"/>
        <v>444.17</v>
      </c>
      <c r="K1676" s="23">
        <f t="shared" si="402"/>
        <v>0.90693503238248319</v>
      </c>
      <c r="L1676" s="47">
        <f t="shared" si="407"/>
        <v>1.353085530314968</v>
      </c>
      <c r="M1676" s="24"/>
      <c r="N1676" s="32">
        <f t="shared" si="403"/>
        <v>-0.33479210674767629</v>
      </c>
      <c r="O1676" s="32">
        <f t="shared" si="408"/>
        <v>-0.16400000000000001</v>
      </c>
      <c r="P1676" s="32"/>
      <c r="Q1676" s="42"/>
      <c r="R1676" s="32"/>
      <c r="S1676" s="20"/>
    </row>
    <row r="1677" spans="1:19">
      <c r="A1677" s="10">
        <f>Weekly!B1677</f>
        <v>1982.0999307029726</v>
      </c>
      <c r="B1677" s="1">
        <f>Weekly!C1677</f>
        <v>117.26</v>
      </c>
      <c r="C1677" s="6"/>
      <c r="D1677" s="14"/>
      <c r="F1677" s="23">
        <f t="shared" si="404"/>
        <v>1993.2322968970122</v>
      </c>
      <c r="G1677" s="23">
        <f t="shared" si="405"/>
        <v>1993.2453938584626</v>
      </c>
      <c r="H1677" s="23">
        <f t="shared" si="406"/>
        <v>444.58499999999998</v>
      </c>
      <c r="I1677" s="23">
        <f t="shared" si="400"/>
        <v>445.53500000000003</v>
      </c>
      <c r="J1677" s="23">
        <f t="shared" si="401"/>
        <v>443.91777777777781</v>
      </c>
      <c r="K1677" s="23">
        <f t="shared" si="402"/>
        <v>0.36430670344358429</v>
      </c>
      <c r="L1677" s="47">
        <f t="shared" si="407"/>
        <v>0.15030310918437984</v>
      </c>
      <c r="M1677" s="24"/>
      <c r="N1677" s="32">
        <f t="shared" si="403"/>
        <v>-0.862159266192428</v>
      </c>
      <c r="O1677" s="32">
        <f t="shared" si="408"/>
        <v>-0.16400000000000001</v>
      </c>
      <c r="P1677" s="32"/>
      <c r="Q1677" s="42"/>
      <c r="R1677" s="32"/>
      <c r="S1677" s="20"/>
    </row>
    <row r="1678" spans="1:19">
      <c r="A1678" s="10">
        <f>Weekly!B1678</f>
        <v>1982.1190956584826</v>
      </c>
      <c r="B1678" s="1">
        <f>Weekly!C1678</f>
        <v>114.38</v>
      </c>
      <c r="C1678" s="6"/>
      <c r="D1678" s="14"/>
      <c r="F1678" s="23">
        <f t="shared" si="404"/>
        <v>1993.2584908199128</v>
      </c>
      <c r="G1678" s="23">
        <f t="shared" si="405"/>
        <v>1993.2715877813632</v>
      </c>
      <c r="H1678" s="23">
        <f t="shared" si="406"/>
        <v>441.84</v>
      </c>
      <c r="I1678" s="23">
        <f t="shared" si="400"/>
        <v>445.12166666666667</v>
      </c>
      <c r="J1678" s="23">
        <f t="shared" si="401"/>
        <v>444.86</v>
      </c>
      <c r="K1678" s="23">
        <f t="shared" si="402"/>
        <v>5.8820003296911061E-2</v>
      </c>
      <c r="L1678" s="47">
        <f t="shared" si="407"/>
        <v>-0.67886526098098754</v>
      </c>
      <c r="M1678" s="24"/>
      <c r="N1678" s="32">
        <f t="shared" si="403"/>
        <v>-0.98611252315582343</v>
      </c>
      <c r="O1678" s="32">
        <f t="shared" si="408"/>
        <v>-0.16400000000000001</v>
      </c>
      <c r="P1678" s="32"/>
      <c r="Q1678" s="42"/>
      <c r="R1678" s="32"/>
      <c r="S1678" s="20"/>
    </row>
    <row r="1679" spans="1:19">
      <c r="A1679" s="10">
        <f>Weekly!B1679</f>
        <v>1982.1382606139925</v>
      </c>
      <c r="B1679" s="1">
        <f>Weekly!C1679</f>
        <v>113.22</v>
      </c>
      <c r="C1679" s="6"/>
      <c r="D1679" s="14"/>
      <c r="F1679" s="23">
        <f t="shared" si="404"/>
        <v>1993.2846847428134</v>
      </c>
      <c r="G1679" s="23">
        <f t="shared" si="405"/>
        <v>1993.2977817042638</v>
      </c>
      <c r="H1679" s="23">
        <f t="shared" si="406"/>
        <v>448.94</v>
      </c>
      <c r="I1679" s="23">
        <f t="shared" si="400"/>
        <v>443.12999999999994</v>
      </c>
      <c r="J1679" s="23">
        <f t="shared" si="401"/>
        <v>445.46499999999997</v>
      </c>
      <c r="K1679" s="23">
        <f t="shared" si="402"/>
        <v>-0.52417137148822457</v>
      </c>
      <c r="L1679" s="47">
        <f t="shared" si="407"/>
        <v>0.78008373272873133</v>
      </c>
      <c r="M1679" s="24"/>
      <c r="N1679" s="32">
        <f t="shared" si="403"/>
        <v>-0.64865277111812025</v>
      </c>
      <c r="O1679" s="32">
        <f t="shared" si="408"/>
        <v>-0.16400000000000001</v>
      </c>
      <c r="P1679" s="32"/>
      <c r="Q1679" s="42"/>
      <c r="R1679" s="32"/>
      <c r="S1679" s="20"/>
    </row>
    <row r="1680" spans="1:19">
      <c r="A1680" s="10">
        <f>Weekly!B1680</f>
        <v>1982.1574255695025</v>
      </c>
      <c r="B1680" s="1">
        <f>Weekly!C1680</f>
        <v>113.11</v>
      </c>
      <c r="C1680" s="6"/>
      <c r="D1680" s="14"/>
      <c r="F1680" s="23">
        <f t="shared" si="404"/>
        <v>1993.310878665714</v>
      </c>
      <c r="G1680" s="23">
        <f t="shared" si="405"/>
        <v>1993.3239756271644</v>
      </c>
      <c r="H1680" s="23">
        <f t="shared" si="406"/>
        <v>438.61</v>
      </c>
      <c r="I1680" s="23">
        <f t="shared" si="400"/>
        <v>443.28666666666663</v>
      </c>
      <c r="J1680" s="23">
        <f t="shared" si="401"/>
        <v>445.49055555555555</v>
      </c>
      <c r="K1680" s="23">
        <f t="shared" si="402"/>
        <v>-0.49471057498413629</v>
      </c>
      <c r="L1680" s="47">
        <f t="shared" si="407"/>
        <v>-1.5444896574687283</v>
      </c>
      <c r="M1680" s="24"/>
      <c r="N1680" s="32">
        <f t="shared" si="403"/>
        <v>-7.6811785039653351E-3</v>
      </c>
      <c r="O1680" s="32">
        <f t="shared" si="408"/>
        <v>-0.16400000000000001</v>
      </c>
      <c r="P1680" s="32"/>
      <c r="Q1680" s="42"/>
      <c r="R1680" s="32"/>
      <c r="S1680" s="20"/>
    </row>
    <row r="1681" spans="1:19">
      <c r="A1681" s="10">
        <f>Weekly!B1681</f>
        <v>1982.1765905250124</v>
      </c>
      <c r="B1681" s="1">
        <f>Weekly!C1681</f>
        <v>109.34</v>
      </c>
      <c r="C1681" s="6"/>
      <c r="D1681" s="14"/>
      <c r="F1681" s="23">
        <f t="shared" si="404"/>
        <v>1993.3370725886145</v>
      </c>
      <c r="G1681" s="23">
        <f t="shared" si="405"/>
        <v>1993.3501695500649</v>
      </c>
      <c r="H1681" s="23">
        <f t="shared" si="406"/>
        <v>442.31</v>
      </c>
      <c r="I1681" s="23">
        <f t="shared" si="400"/>
        <v>441.20666666666671</v>
      </c>
      <c r="J1681" s="23">
        <f t="shared" si="401"/>
        <v>444.96722222222223</v>
      </c>
      <c r="K1681" s="23">
        <f t="shared" si="402"/>
        <v>-0.84513091476150493</v>
      </c>
      <c r="L1681" s="47">
        <f t="shared" si="407"/>
        <v>-0.59717257575776506</v>
      </c>
      <c r="M1681" s="24"/>
      <c r="N1681" s="32">
        <f t="shared" si="403"/>
        <v>0.63688452289895825</v>
      </c>
      <c r="O1681" s="32">
        <f t="shared" si="408"/>
        <v>-0.16400000000000001</v>
      </c>
      <c r="P1681" s="32"/>
      <c r="Q1681" s="42"/>
      <c r="R1681" s="32"/>
      <c r="S1681" s="20"/>
    </row>
    <row r="1682" spans="1:19">
      <c r="A1682" s="10">
        <f>Weekly!B1682</f>
        <v>1982.1957554805224</v>
      </c>
      <c r="B1682" s="1">
        <f>Weekly!C1682</f>
        <v>108.61</v>
      </c>
      <c r="C1682" s="6"/>
      <c r="D1682" s="14"/>
      <c r="F1682" s="23">
        <f t="shared" si="404"/>
        <v>1993.3632665115151</v>
      </c>
      <c r="G1682" s="23">
        <f t="shared" si="405"/>
        <v>1993.3763634729655</v>
      </c>
      <c r="H1682" s="23">
        <f t="shared" si="406"/>
        <v>442.7</v>
      </c>
      <c r="I1682" s="23">
        <f t="shared" si="400"/>
        <v>445.06666666666666</v>
      </c>
      <c r="J1682" s="23">
        <f t="shared" si="401"/>
        <v>445.30222222222221</v>
      </c>
      <c r="K1682" s="23">
        <f t="shared" si="402"/>
        <v>-5.2897907039417547E-2</v>
      </c>
      <c r="L1682" s="47">
        <f t="shared" si="407"/>
        <v>-0.5843721617278641</v>
      </c>
      <c r="M1682" s="24"/>
      <c r="N1682" s="32">
        <f t="shared" si="403"/>
        <v>0.98344487785664536</v>
      </c>
      <c r="O1682" s="32">
        <f t="shared" si="408"/>
        <v>-0.16400000000000001</v>
      </c>
      <c r="P1682" s="32"/>
      <c r="Q1682" s="42"/>
      <c r="R1682" s="32"/>
      <c r="S1682" s="20"/>
    </row>
    <row r="1683" spans="1:19">
      <c r="A1683" s="10">
        <f>Weekly!B1683</f>
        <v>1982.2149204360323</v>
      </c>
      <c r="B1683" s="1">
        <f>Weekly!C1683</f>
        <v>110.61</v>
      </c>
      <c r="C1683" s="6"/>
      <c r="D1683" s="14"/>
      <c r="F1683" s="23">
        <f t="shared" si="404"/>
        <v>1993.3894604344157</v>
      </c>
      <c r="G1683" s="23">
        <f t="shared" si="405"/>
        <v>1993.4025573958661</v>
      </c>
      <c r="H1683" s="23">
        <f t="shared" si="406"/>
        <v>450.19</v>
      </c>
      <c r="I1683" s="23">
        <f t="shared" si="400"/>
        <v>447.65000000000003</v>
      </c>
      <c r="J1683" s="23">
        <f t="shared" si="401"/>
        <v>445.74666666666667</v>
      </c>
      <c r="K1683" s="23">
        <f t="shared" si="402"/>
        <v>0.4269988932428026</v>
      </c>
      <c r="L1683" s="47">
        <f t="shared" si="407"/>
        <v>0.99682929017976818</v>
      </c>
      <c r="M1683" s="24"/>
      <c r="N1683" s="32">
        <f t="shared" si="403"/>
        <v>0.86984044469628496</v>
      </c>
      <c r="O1683" s="32">
        <f t="shared" si="408"/>
        <v>-0.16400000000000001</v>
      </c>
      <c r="P1683" s="32"/>
      <c r="Q1683" s="42"/>
      <c r="R1683" s="32"/>
      <c r="S1683" s="20"/>
    </row>
    <row r="1684" spans="1:19">
      <c r="A1684" s="10">
        <f>Weekly!B1684</f>
        <v>1982.2340853915423</v>
      </c>
      <c r="B1684" s="1">
        <f>Weekly!C1684</f>
        <v>111.94</v>
      </c>
      <c r="C1684" s="6"/>
      <c r="D1684" s="14"/>
      <c r="F1684" s="23">
        <f t="shared" si="404"/>
        <v>1993.4156543573163</v>
      </c>
      <c r="G1684" s="23">
        <f t="shared" si="405"/>
        <v>1993.4287513187667</v>
      </c>
      <c r="H1684" s="23">
        <f t="shared" si="406"/>
        <v>450.06</v>
      </c>
      <c r="I1684" s="23">
        <f t="shared" si="400"/>
        <v>448.57333333333332</v>
      </c>
      <c r="J1684" s="23">
        <f t="shared" si="401"/>
        <v>445.52333333333331</v>
      </c>
      <c r="K1684" s="23">
        <f t="shared" si="402"/>
        <v>0.68458816223617713</v>
      </c>
      <c r="L1684" s="47">
        <f t="shared" si="407"/>
        <v>1.0182781298398114</v>
      </c>
      <c r="M1684" s="24"/>
      <c r="N1684" s="32">
        <f t="shared" si="403"/>
        <v>0.34922800026585038</v>
      </c>
      <c r="O1684" s="32">
        <f t="shared" si="408"/>
        <v>-0.16400000000000001</v>
      </c>
      <c r="P1684" s="32"/>
      <c r="Q1684" s="42"/>
      <c r="R1684" s="32"/>
      <c r="S1684" s="20"/>
    </row>
    <row r="1685" spans="1:19">
      <c r="A1685" s="10">
        <f>Weekly!B1685</f>
        <v>1982.2532503470522</v>
      </c>
      <c r="B1685" s="1">
        <f>Weekly!C1685</f>
        <v>115.12</v>
      </c>
      <c r="C1685" s="6"/>
      <c r="D1685" s="14"/>
      <c r="F1685" s="23">
        <f t="shared" si="404"/>
        <v>1993.4418482802168</v>
      </c>
      <c r="G1685" s="23">
        <f t="shared" si="405"/>
        <v>1993.4549452416672</v>
      </c>
      <c r="H1685" s="23">
        <f t="shared" si="406"/>
        <v>445.47</v>
      </c>
      <c r="I1685" s="23">
        <f t="shared" si="400"/>
        <v>447.71000000000004</v>
      </c>
      <c r="J1685" s="23">
        <f t="shared" si="401"/>
        <v>446.46666666666664</v>
      </c>
      <c r="K1685" s="23">
        <f t="shared" si="402"/>
        <v>0.27848290279230969</v>
      </c>
      <c r="L1685" s="47">
        <f t="shared" si="407"/>
        <v>-0.22323428400775613</v>
      </c>
      <c r="M1685" s="24"/>
      <c r="N1685" s="32">
        <f t="shared" si="403"/>
        <v>-0.33479210672465065</v>
      </c>
      <c r="O1685" s="32">
        <f t="shared" si="408"/>
        <v>-0.16400000000000001</v>
      </c>
      <c r="P1685" s="32"/>
      <c r="Q1685" s="42"/>
      <c r="R1685" s="32"/>
      <c r="S1685" s="20"/>
    </row>
    <row r="1686" spans="1:19">
      <c r="A1686" s="10">
        <f>Weekly!B1686</f>
        <v>1982.2724153025622</v>
      </c>
      <c r="B1686" s="1">
        <f>Weekly!C1686</f>
        <v>116.22</v>
      </c>
      <c r="C1686" s="6"/>
      <c r="D1686" s="14"/>
      <c r="F1686" s="23">
        <f t="shared" si="404"/>
        <v>1993.4680422031174</v>
      </c>
      <c r="G1686" s="23">
        <f t="shared" si="405"/>
        <v>1993.4811391645678</v>
      </c>
      <c r="H1686" s="23">
        <f t="shared" si="406"/>
        <v>447.6</v>
      </c>
      <c r="I1686" s="23">
        <f t="shared" si="400"/>
        <v>446.30333333333334</v>
      </c>
      <c r="J1686" s="23">
        <f t="shared" si="401"/>
        <v>447.14388888888891</v>
      </c>
      <c r="K1686" s="23">
        <f t="shared" si="402"/>
        <v>-0.1879832368153922</v>
      </c>
      <c r="L1686" s="47">
        <f t="shared" si="407"/>
        <v>0.10200544443188519</v>
      </c>
      <c r="M1686" s="24"/>
      <c r="N1686" s="32">
        <f t="shared" si="403"/>
        <v>-0.86215926618006222</v>
      </c>
      <c r="O1686" s="32">
        <f t="shared" si="408"/>
        <v>-0.16400000000000001</v>
      </c>
      <c r="P1686" s="32"/>
      <c r="Q1686" s="42"/>
      <c r="R1686" s="32"/>
      <c r="S1686" s="20"/>
    </row>
    <row r="1687" spans="1:19">
      <c r="A1687" s="10">
        <f>Weekly!B1687</f>
        <v>1982.2915802580721</v>
      </c>
      <c r="B1687" s="1">
        <f>Weekly!C1687</f>
        <v>116.81</v>
      </c>
      <c r="C1687" s="6"/>
      <c r="D1687" s="14"/>
      <c r="F1687" s="23">
        <f t="shared" si="404"/>
        <v>1993.494236126018</v>
      </c>
      <c r="G1687" s="23">
        <f t="shared" si="405"/>
        <v>1993.5073330874684</v>
      </c>
      <c r="H1687" s="23">
        <f t="shared" si="406"/>
        <v>445.84</v>
      </c>
      <c r="I1687" s="23">
        <f t="shared" si="400"/>
        <v>446.79</v>
      </c>
      <c r="J1687" s="23">
        <f t="shared" si="401"/>
        <v>447.97055555555556</v>
      </c>
      <c r="K1687" s="23">
        <f t="shared" si="402"/>
        <v>-0.263534185654557</v>
      </c>
      <c r="L1687" s="47">
        <f t="shared" si="407"/>
        <v>-0.47560169505188599</v>
      </c>
      <c r="M1687" s="24"/>
      <c r="N1687" s="32">
        <f t="shared" si="403"/>
        <v>-0.98611252315987696</v>
      </c>
      <c r="O1687" s="32">
        <f t="shared" si="408"/>
        <v>-0.16400000000000001</v>
      </c>
      <c r="P1687" s="32"/>
      <c r="Q1687" s="42"/>
      <c r="R1687" s="32"/>
      <c r="S1687" s="20"/>
    </row>
    <row r="1688" spans="1:19">
      <c r="A1688" s="10">
        <f>Weekly!B1688</f>
        <v>1982.3107452135821</v>
      </c>
      <c r="B1688" s="1">
        <f>Weekly!C1688</f>
        <v>118.64</v>
      </c>
      <c r="C1688" s="6"/>
      <c r="D1688" s="14"/>
      <c r="F1688" s="23">
        <f t="shared" si="404"/>
        <v>1993.5204300489186</v>
      </c>
      <c r="G1688" s="23">
        <f t="shared" si="405"/>
        <v>1993.533527010369</v>
      </c>
      <c r="H1688" s="23">
        <f t="shared" si="406"/>
        <v>446.93</v>
      </c>
      <c r="I1688" s="23">
        <f t="shared" si="400"/>
        <v>446.62333333333328</v>
      </c>
      <c r="J1688" s="23">
        <f t="shared" si="401"/>
        <v>448.63388888888881</v>
      </c>
      <c r="K1688" s="23">
        <f t="shared" si="402"/>
        <v>-0.44815062021618113</v>
      </c>
      <c r="L1688" s="47">
        <f t="shared" si="407"/>
        <v>-0.37979495777921146</v>
      </c>
      <c r="M1688" s="24"/>
      <c r="N1688" s="32">
        <f t="shared" si="403"/>
        <v>-0.64865277113669639</v>
      </c>
      <c r="O1688" s="32">
        <f t="shared" si="408"/>
        <v>-0.16400000000000001</v>
      </c>
      <c r="P1688" s="32"/>
      <c r="Q1688" s="42"/>
      <c r="R1688" s="32"/>
      <c r="S1688" s="20"/>
    </row>
    <row r="1689" spans="1:19">
      <c r="A1689" s="10">
        <f>Weekly!B1689</f>
        <v>1982.329910169092</v>
      </c>
      <c r="B1689" s="1">
        <f>Weekly!C1689</f>
        <v>116.44</v>
      </c>
      <c r="C1689" s="6"/>
      <c r="D1689" s="14"/>
      <c r="F1689" s="23">
        <f t="shared" si="404"/>
        <v>1993.5466239718191</v>
      </c>
      <c r="G1689" s="23">
        <f t="shared" si="405"/>
        <v>1993.5597209332695</v>
      </c>
      <c r="H1689" s="23">
        <f t="shared" si="406"/>
        <v>447.1</v>
      </c>
      <c r="I1689" s="23">
        <f t="shared" si="400"/>
        <v>447.4783333333333</v>
      </c>
      <c r="J1689" s="23">
        <f t="shared" si="401"/>
        <v>449.84277777777777</v>
      </c>
      <c r="K1689" s="23">
        <f t="shared" si="402"/>
        <v>-0.5256157398202177</v>
      </c>
      <c r="L1689" s="47">
        <f t="shared" si="407"/>
        <v>-0.6097191981889849</v>
      </c>
      <c r="M1689" s="24"/>
      <c r="N1689" s="32">
        <f t="shared" si="403"/>
        <v>-7.6811785283720027E-3</v>
      </c>
      <c r="O1689" s="32">
        <f t="shared" si="408"/>
        <v>-0.16400000000000001</v>
      </c>
      <c r="P1689" s="32"/>
      <c r="Q1689" s="42"/>
      <c r="R1689" s="32"/>
      <c r="S1689" s="20"/>
    </row>
    <row r="1690" spans="1:19">
      <c r="A1690" s="10">
        <f>Weekly!B1690</f>
        <v>1982.349075124602</v>
      </c>
      <c r="B1690" s="1">
        <f>Weekly!C1690</f>
        <v>119.47</v>
      </c>
      <c r="C1690" s="6"/>
      <c r="D1690" s="14"/>
      <c r="F1690" s="23">
        <f t="shared" si="404"/>
        <v>1993.5728178947197</v>
      </c>
      <c r="G1690" s="23">
        <f t="shared" si="405"/>
        <v>1993.5859148561701</v>
      </c>
      <c r="H1690" s="23">
        <f t="shared" si="406"/>
        <v>448.40499999999997</v>
      </c>
      <c r="I1690" s="23">
        <f t="shared" si="400"/>
        <v>448.54833333333335</v>
      </c>
      <c r="J1690" s="23">
        <f t="shared" si="401"/>
        <v>451.64833333333331</v>
      </c>
      <c r="K1690" s="23">
        <f t="shared" si="402"/>
        <v>-0.68637472369726948</v>
      </c>
      <c r="L1690" s="47">
        <f t="shared" si="407"/>
        <v>-0.71811032920156004</v>
      </c>
      <c r="M1690" s="24"/>
      <c r="N1690" s="32">
        <f t="shared" si="403"/>
        <v>0.63688452288014119</v>
      </c>
      <c r="O1690" s="32">
        <f t="shared" si="408"/>
        <v>-0.16400000000000001</v>
      </c>
      <c r="P1690" s="32"/>
      <c r="Q1690" s="42"/>
      <c r="R1690" s="32"/>
      <c r="S1690" s="20"/>
    </row>
    <row r="1691" spans="1:19">
      <c r="A1691" s="10">
        <f>Weekly!B1691</f>
        <v>1982.3682400801119</v>
      </c>
      <c r="B1691" s="1">
        <f>Weekly!C1691</f>
        <v>118.01</v>
      </c>
      <c r="C1691" s="6"/>
      <c r="D1691" s="14"/>
      <c r="F1691" s="23">
        <f t="shared" si="404"/>
        <v>1993.5990118176203</v>
      </c>
      <c r="G1691" s="23">
        <f t="shared" si="405"/>
        <v>1993.6121087790707</v>
      </c>
      <c r="H1691" s="23">
        <f t="shared" si="406"/>
        <v>450.14</v>
      </c>
      <c r="I1691" s="23">
        <f t="shared" si="400"/>
        <v>451.56833333333333</v>
      </c>
      <c r="J1691" s="23">
        <f t="shared" si="401"/>
        <v>452.89611111111105</v>
      </c>
      <c r="K1691" s="23">
        <f t="shared" si="402"/>
        <v>-0.29317491256884987</v>
      </c>
      <c r="L1691" s="47">
        <f t="shared" si="407"/>
        <v>-0.60855261140339012</v>
      </c>
      <c r="M1691" s="24"/>
      <c r="N1691" s="32">
        <f t="shared" si="403"/>
        <v>0.98344487785222257</v>
      </c>
      <c r="O1691" s="32">
        <f t="shared" si="408"/>
        <v>-0.16400000000000001</v>
      </c>
      <c r="P1691" s="32"/>
      <c r="Q1691" s="42"/>
      <c r="R1691" s="32"/>
      <c r="S1691" s="20"/>
    </row>
    <row r="1692" spans="1:19">
      <c r="A1692" s="10">
        <f>Weekly!B1692</f>
        <v>1982.3874050356219</v>
      </c>
      <c r="B1692" s="1">
        <f>Weekly!C1692</f>
        <v>114.89</v>
      </c>
      <c r="C1692" s="6"/>
      <c r="D1692" s="14"/>
      <c r="F1692" s="23">
        <f t="shared" si="404"/>
        <v>1993.6252057405209</v>
      </c>
      <c r="G1692" s="23">
        <f t="shared" si="405"/>
        <v>1993.6383027019713</v>
      </c>
      <c r="H1692" s="23">
        <f t="shared" si="406"/>
        <v>456.16</v>
      </c>
      <c r="I1692" s="23">
        <f t="shared" si="400"/>
        <v>455.74666666666667</v>
      </c>
      <c r="J1692" s="23">
        <f t="shared" si="401"/>
        <v>454.40888888888884</v>
      </c>
      <c r="K1692" s="23">
        <f t="shared" si="402"/>
        <v>0.29439956182391036</v>
      </c>
      <c r="L1692" s="47">
        <f t="shared" si="407"/>
        <v>0.38536022378281576</v>
      </c>
      <c r="M1692" s="24"/>
      <c r="N1692" s="32">
        <f t="shared" si="403"/>
        <v>0.8698404447083119</v>
      </c>
      <c r="O1692" s="32">
        <f t="shared" si="408"/>
        <v>-0.16400000000000001</v>
      </c>
      <c r="P1692" s="32"/>
      <c r="Q1692" s="42"/>
      <c r="R1692" s="32"/>
      <c r="S1692" s="20"/>
    </row>
    <row r="1693" spans="1:19">
      <c r="A1693" s="10">
        <f>Weekly!B1693</f>
        <v>1982.4065699911318</v>
      </c>
      <c r="B1693" s="1">
        <f>Weekly!C1693</f>
        <v>111.88</v>
      </c>
      <c r="C1693" s="6"/>
      <c r="D1693" s="14"/>
      <c r="F1693" s="23">
        <f t="shared" si="404"/>
        <v>1993.6513996634214</v>
      </c>
      <c r="G1693" s="23">
        <f t="shared" si="405"/>
        <v>1993.6644966248718</v>
      </c>
      <c r="H1693" s="23">
        <f t="shared" si="406"/>
        <v>460.94</v>
      </c>
      <c r="I1693" s="23">
        <f t="shared" si="400"/>
        <v>459.60666666666674</v>
      </c>
      <c r="J1693" s="23">
        <f t="shared" si="401"/>
        <v>455.89555555555557</v>
      </c>
      <c r="K1693" s="23">
        <f t="shared" si="402"/>
        <v>0.8140266045341793</v>
      </c>
      <c r="L1693" s="47">
        <f t="shared" si="407"/>
        <v>1.1064912528698123</v>
      </c>
      <c r="M1693" s="24"/>
      <c r="N1693" s="32">
        <f t="shared" si="403"/>
        <v>0.34922800028869438</v>
      </c>
      <c r="O1693" s="32">
        <f t="shared" si="408"/>
        <v>-0.16400000000000001</v>
      </c>
      <c r="P1693" s="32"/>
      <c r="Q1693" s="42"/>
      <c r="R1693" s="32"/>
      <c r="S1693" s="20"/>
    </row>
    <row r="1694" spans="1:19">
      <c r="A1694" s="10">
        <f>Weekly!B1694</f>
        <v>1982.4257349466418</v>
      </c>
      <c r="B1694" s="1">
        <f>Weekly!C1694</f>
        <v>110.09</v>
      </c>
      <c r="C1694" s="6"/>
      <c r="D1694" s="14"/>
      <c r="F1694" s="23">
        <f t="shared" si="404"/>
        <v>1993.677593586322</v>
      </c>
      <c r="G1694" s="23">
        <f t="shared" si="405"/>
        <v>1993.6906905477724</v>
      </c>
      <c r="H1694" s="23">
        <f t="shared" si="406"/>
        <v>461.72</v>
      </c>
      <c r="I1694" s="23">
        <f t="shared" si="400"/>
        <v>460.49666666666667</v>
      </c>
      <c r="J1694" s="23">
        <f t="shared" si="401"/>
        <v>458.38444444444434</v>
      </c>
      <c r="K1694" s="23">
        <f t="shared" si="402"/>
        <v>0.4607970989902066</v>
      </c>
      <c r="L1694" s="47">
        <f t="shared" si="407"/>
        <v>0.72767642881039762</v>
      </c>
      <c r="M1694" s="24"/>
      <c r="N1694" s="32">
        <f t="shared" si="403"/>
        <v>-0.33479210670167853</v>
      </c>
      <c r="O1694" s="32">
        <f t="shared" si="408"/>
        <v>-0.16400000000000001</v>
      </c>
      <c r="P1694" s="32"/>
      <c r="Q1694" s="42"/>
      <c r="R1694" s="32"/>
      <c r="S1694" s="20"/>
    </row>
    <row r="1695" spans="1:19">
      <c r="A1695" s="10">
        <f>Weekly!B1695</f>
        <v>1982.4448999021517</v>
      </c>
      <c r="B1695" s="1">
        <f>Weekly!C1695</f>
        <v>111.24</v>
      </c>
      <c r="C1695" s="6"/>
      <c r="D1695" s="14"/>
      <c r="F1695" s="23">
        <f t="shared" si="404"/>
        <v>1993.7037875092226</v>
      </c>
      <c r="G1695" s="23">
        <f t="shared" si="405"/>
        <v>1993.716884470673</v>
      </c>
      <c r="H1695" s="23">
        <f t="shared" si="406"/>
        <v>458.83</v>
      </c>
      <c r="I1695" s="23">
        <f t="shared" ref="I1695:I1758" si="409">AVERAGE(H1694:H1696)</f>
        <v>460.00166666666661</v>
      </c>
      <c r="J1695" s="23">
        <f t="shared" ref="J1695:J1758" si="410">AVERAGE(H1691:H1699)</f>
        <v>460.28944444444437</v>
      </c>
      <c r="K1695" s="23">
        <f t="shared" ref="K1695:K1758" si="411">100*((I1695/J1695)-1)</f>
        <v>-6.2521046539554259E-2</v>
      </c>
      <c r="L1695" s="47">
        <f t="shared" si="407"/>
        <v>-0.31707102173631485</v>
      </c>
      <c r="M1695" s="24"/>
      <c r="N1695" s="32">
        <f t="shared" si="403"/>
        <v>-0.86215926616769656</v>
      </c>
      <c r="O1695" s="32">
        <f t="shared" si="408"/>
        <v>-0.16400000000000001</v>
      </c>
      <c r="P1695" s="32"/>
      <c r="Q1695" s="42"/>
      <c r="R1695" s="32"/>
      <c r="S1695" s="20"/>
    </row>
    <row r="1696" spans="1:19">
      <c r="A1696" s="10">
        <f>Weekly!B1696</f>
        <v>1982.4640648576617</v>
      </c>
      <c r="B1696" s="1">
        <f>Weekly!C1696</f>
        <v>107.28</v>
      </c>
      <c r="C1696" s="6"/>
      <c r="D1696" s="14"/>
      <c r="F1696" s="23">
        <f t="shared" si="404"/>
        <v>1993.7299814321232</v>
      </c>
      <c r="G1696" s="23">
        <f t="shared" si="405"/>
        <v>1993.7430783935736</v>
      </c>
      <c r="H1696" s="23">
        <f t="shared" si="406"/>
        <v>459.45499999999998</v>
      </c>
      <c r="I1696" s="23">
        <f t="shared" si="409"/>
        <v>459.53166666666669</v>
      </c>
      <c r="J1696" s="23">
        <f t="shared" si="410"/>
        <v>461.33722222222218</v>
      </c>
      <c r="K1696" s="23">
        <f t="shared" si="411"/>
        <v>-0.3913743501680389</v>
      </c>
      <c r="L1696" s="47">
        <f t="shared" si="407"/>
        <v>-0.40799270719056313</v>
      </c>
      <c r="M1696" s="24"/>
      <c r="N1696" s="32">
        <f t="shared" si="403"/>
        <v>-0.98611252316393061</v>
      </c>
      <c r="O1696" s="32">
        <f t="shared" si="408"/>
        <v>-0.16400000000000001</v>
      </c>
      <c r="P1696" s="32"/>
      <c r="Q1696" s="42"/>
      <c r="R1696" s="32"/>
      <c r="S1696" s="20"/>
    </row>
    <row r="1697" spans="1:19">
      <c r="A1697" s="10">
        <f>Weekly!B1697</f>
        <v>1982.4832298131716</v>
      </c>
      <c r="B1697" s="1">
        <f>Weekly!C1697</f>
        <v>109.14</v>
      </c>
      <c r="C1697" s="6"/>
      <c r="D1697" s="14"/>
      <c r="F1697" s="23">
        <f t="shared" si="404"/>
        <v>1993.7561753550237</v>
      </c>
      <c r="G1697" s="23">
        <f t="shared" si="405"/>
        <v>1993.7692723164741</v>
      </c>
      <c r="H1697" s="23">
        <f t="shared" si="406"/>
        <v>460.31</v>
      </c>
      <c r="I1697" s="23">
        <f t="shared" si="409"/>
        <v>463.08833333333331</v>
      </c>
      <c r="J1697" s="23">
        <f t="shared" si="410"/>
        <v>462.20777777777789</v>
      </c>
      <c r="K1697" s="23">
        <f t="shared" si="411"/>
        <v>0.19051076115357279</v>
      </c>
      <c r="L1697" s="47">
        <f t="shared" si="407"/>
        <v>-0.41058975400676267</v>
      </c>
      <c r="M1697" s="24"/>
      <c r="N1697" s="32">
        <f t="shared" si="403"/>
        <v>-0.64865277115527242</v>
      </c>
      <c r="O1697" s="32">
        <f t="shared" si="408"/>
        <v>-0.16400000000000001</v>
      </c>
      <c r="P1697" s="32"/>
      <c r="Q1697" s="42"/>
      <c r="R1697" s="32"/>
      <c r="S1697" s="20"/>
    </row>
    <row r="1698" spans="1:19">
      <c r="A1698" s="10">
        <f>Weekly!B1698</f>
        <v>1982.5023947686816</v>
      </c>
      <c r="B1698" s="1">
        <f>Weekly!C1698</f>
        <v>107.65</v>
      </c>
      <c r="C1698" s="6"/>
      <c r="D1698" s="14"/>
      <c r="F1698" s="23">
        <f t="shared" si="404"/>
        <v>1993.7823692779243</v>
      </c>
      <c r="G1698" s="23">
        <f t="shared" si="405"/>
        <v>1993.7954662393747</v>
      </c>
      <c r="H1698" s="23">
        <f t="shared" si="406"/>
        <v>469.5</v>
      </c>
      <c r="I1698" s="23">
        <f t="shared" si="409"/>
        <v>465.11999999999995</v>
      </c>
      <c r="J1698" s="23">
        <f t="shared" si="410"/>
        <v>462.44333333333333</v>
      </c>
      <c r="K1698" s="23">
        <f t="shared" si="411"/>
        <v>0.57880965595784595</v>
      </c>
      <c r="L1698" s="47">
        <f t="shared" si="407"/>
        <v>1.5259527293434161</v>
      </c>
      <c r="M1698" s="24"/>
      <c r="N1698" s="32">
        <f t="shared" si="403"/>
        <v>-7.6811785527786704E-3</v>
      </c>
      <c r="O1698" s="32">
        <f t="shared" si="408"/>
        <v>-0.16400000000000001</v>
      </c>
      <c r="P1698" s="32"/>
      <c r="Q1698" s="42"/>
      <c r="R1698" s="32"/>
      <c r="S1698" s="20"/>
    </row>
    <row r="1699" spans="1:19">
      <c r="A1699" s="10">
        <f>Weekly!B1699</f>
        <v>1982.5215597241915</v>
      </c>
      <c r="B1699" s="1">
        <f>Weekly!C1699</f>
        <v>108.83</v>
      </c>
      <c r="C1699" s="6"/>
      <c r="D1699" s="14"/>
      <c r="F1699" s="23">
        <f t="shared" si="404"/>
        <v>1993.8085632008249</v>
      </c>
      <c r="G1699" s="23">
        <f t="shared" si="405"/>
        <v>1993.8216601622753</v>
      </c>
      <c r="H1699" s="23">
        <f t="shared" si="406"/>
        <v>465.54999999999995</v>
      </c>
      <c r="I1699" s="23">
        <f t="shared" si="409"/>
        <v>464.87333333333328</v>
      </c>
      <c r="J1699" s="23">
        <f t="shared" si="410"/>
        <v>462.79555555555555</v>
      </c>
      <c r="K1699" s="23">
        <f t="shared" si="411"/>
        <v>0.44896234478386532</v>
      </c>
      <c r="L1699" s="47">
        <f t="shared" si="407"/>
        <v>0.59517521535785711</v>
      </c>
      <c r="M1699" s="24"/>
      <c r="N1699" s="32">
        <f t="shared" si="403"/>
        <v>0.63688452286132402</v>
      </c>
      <c r="O1699" s="32">
        <f t="shared" si="408"/>
        <v>-0.16400000000000001</v>
      </c>
      <c r="P1699" s="32"/>
      <c r="Q1699" s="42"/>
      <c r="R1699" s="32"/>
      <c r="S1699" s="20"/>
    </row>
    <row r="1700" spans="1:19">
      <c r="A1700" s="10">
        <f>Weekly!B1700</f>
        <v>1982.5407246797015</v>
      </c>
      <c r="B1700" s="1">
        <f>Weekly!C1700</f>
        <v>111.07</v>
      </c>
      <c r="C1700" s="6"/>
      <c r="D1700" s="14"/>
      <c r="F1700" s="23">
        <f t="shared" si="404"/>
        <v>1993.8347571237255</v>
      </c>
      <c r="G1700" s="23">
        <f t="shared" si="405"/>
        <v>1993.8478540851759</v>
      </c>
      <c r="H1700" s="23">
        <f t="shared" si="406"/>
        <v>459.57</v>
      </c>
      <c r="I1700" s="23">
        <f t="shared" si="409"/>
        <v>463.03833333333324</v>
      </c>
      <c r="J1700" s="23">
        <f t="shared" si="410"/>
        <v>463.49833333333328</v>
      </c>
      <c r="K1700" s="23">
        <f t="shared" si="411"/>
        <v>-9.9245232812783524E-2</v>
      </c>
      <c r="L1700" s="47">
        <f t="shared" si="407"/>
        <v>-0.84753990485401109</v>
      </c>
      <c r="M1700" s="24"/>
      <c r="N1700" s="32">
        <f t="shared" si="403"/>
        <v>0.98344487784779977</v>
      </c>
      <c r="O1700" s="32">
        <f t="shared" si="408"/>
        <v>-0.16400000000000001</v>
      </c>
      <c r="P1700" s="32"/>
      <c r="Q1700" s="42"/>
      <c r="R1700" s="32"/>
      <c r="S1700" s="20"/>
    </row>
    <row r="1701" spans="1:19">
      <c r="A1701" s="10">
        <f>Weekly!B1701</f>
        <v>1982.5598896352114</v>
      </c>
      <c r="B1701" s="1">
        <f>Weekly!C1701</f>
        <v>111.17</v>
      </c>
      <c r="C1701" s="6"/>
      <c r="D1701" s="14"/>
      <c r="F1701" s="23">
        <f t="shared" si="404"/>
        <v>1993.860951046626</v>
      </c>
      <c r="G1701" s="23">
        <f t="shared" si="405"/>
        <v>1993.8740480080764</v>
      </c>
      <c r="H1701" s="23">
        <f t="shared" si="406"/>
        <v>463.995</v>
      </c>
      <c r="I1701" s="23">
        <f t="shared" si="409"/>
        <v>462.20833333333331</v>
      </c>
      <c r="J1701" s="23">
        <f t="shared" si="410"/>
        <v>464.37888888888887</v>
      </c>
      <c r="K1701" s="23">
        <f t="shared" si="411"/>
        <v>-0.46741047181300122</v>
      </c>
      <c r="L1701" s="47">
        <f t="shared" si="407"/>
        <v>-8.2667170725048145E-2</v>
      </c>
      <c r="M1701" s="24"/>
      <c r="N1701" s="32">
        <f t="shared" si="403"/>
        <v>0.86984044472036692</v>
      </c>
      <c r="O1701" s="32">
        <f t="shared" si="408"/>
        <v>-0.16400000000000001</v>
      </c>
      <c r="P1701" s="32"/>
      <c r="Q1701" s="42"/>
      <c r="R1701" s="32"/>
      <c r="S1701" s="20"/>
    </row>
    <row r="1702" spans="1:19">
      <c r="A1702" s="10">
        <f>Weekly!B1702</f>
        <v>1982.5790545907214</v>
      </c>
      <c r="B1702" s="1">
        <f>Weekly!C1702</f>
        <v>107.09</v>
      </c>
      <c r="C1702" s="6"/>
      <c r="D1702" s="14"/>
      <c r="F1702" s="23">
        <f t="shared" si="404"/>
        <v>1993.8871449695266</v>
      </c>
      <c r="G1702" s="23">
        <f t="shared" si="405"/>
        <v>1993.900241930977</v>
      </c>
      <c r="H1702" s="23">
        <f t="shared" si="406"/>
        <v>463.06</v>
      </c>
      <c r="I1702" s="23">
        <f t="shared" si="409"/>
        <v>463.98166666666674</v>
      </c>
      <c r="J1702" s="23">
        <f t="shared" si="410"/>
        <v>465.06111111111102</v>
      </c>
      <c r="K1702" s="23">
        <f t="shared" si="411"/>
        <v>-0.23210808615351519</v>
      </c>
      <c r="L1702" s="47">
        <f t="shared" si="407"/>
        <v>-0.43028992605509409</v>
      </c>
      <c r="M1702" s="24"/>
      <c r="N1702" s="32">
        <f t="shared" si="403"/>
        <v>0.34922800031159168</v>
      </c>
      <c r="O1702" s="32">
        <f t="shared" si="408"/>
        <v>-0.16400000000000001</v>
      </c>
      <c r="P1702" s="32"/>
      <c r="Q1702" s="42"/>
      <c r="R1702" s="32"/>
      <c r="S1702" s="20"/>
    </row>
    <row r="1703" spans="1:19">
      <c r="A1703" s="10">
        <f>Weekly!B1703</f>
        <v>1982.5982195462313</v>
      </c>
      <c r="B1703" s="1">
        <f>Weekly!C1703</f>
        <v>103.71</v>
      </c>
      <c r="C1703" s="6"/>
      <c r="D1703" s="14"/>
      <c r="F1703" s="23">
        <f t="shared" si="404"/>
        <v>1993.9133388924272</v>
      </c>
      <c r="G1703" s="23">
        <f t="shared" si="405"/>
        <v>1993.9264358538776</v>
      </c>
      <c r="H1703" s="23">
        <f t="shared" si="406"/>
        <v>464.89</v>
      </c>
      <c r="I1703" s="23">
        <f t="shared" si="409"/>
        <v>464.36833333333334</v>
      </c>
      <c r="J1703" s="23">
        <f t="shared" si="410"/>
        <v>465.38388888888881</v>
      </c>
      <c r="K1703" s="23">
        <f t="shared" si="411"/>
        <v>-0.21821888978152959</v>
      </c>
      <c r="L1703" s="47">
        <f t="shared" si="407"/>
        <v>-0.10612505088389845</v>
      </c>
      <c r="M1703" s="24"/>
      <c r="N1703" s="32">
        <f t="shared" si="403"/>
        <v>-0.33479210667865283</v>
      </c>
      <c r="O1703" s="32">
        <f t="shared" si="408"/>
        <v>-0.16400000000000001</v>
      </c>
      <c r="P1703" s="32"/>
      <c r="Q1703" s="42"/>
      <c r="R1703" s="32"/>
      <c r="S1703" s="20"/>
    </row>
    <row r="1704" spans="1:19">
      <c r="A1704" s="10">
        <f>Weekly!B1704</f>
        <v>1982.6173845017413</v>
      </c>
      <c r="B1704" s="1">
        <f>Weekly!C1704</f>
        <v>103.85</v>
      </c>
      <c r="C1704" s="6"/>
      <c r="D1704" s="14"/>
      <c r="F1704" s="23">
        <f t="shared" si="404"/>
        <v>1993.9395328153278</v>
      </c>
      <c r="G1704" s="23">
        <f t="shared" si="405"/>
        <v>1993.9526297767782</v>
      </c>
      <c r="H1704" s="23">
        <f t="shared" si="406"/>
        <v>465.15499999999997</v>
      </c>
      <c r="I1704" s="23">
        <f t="shared" si="409"/>
        <v>465.80833333333334</v>
      </c>
      <c r="J1704" s="23">
        <f t="shared" si="410"/>
        <v>466.40277777777777</v>
      </c>
      <c r="K1704" s="23">
        <f t="shared" si="411"/>
        <v>-0.1274530240314431</v>
      </c>
      <c r="L1704" s="47">
        <f t="shared" si="407"/>
        <v>-0.26753223549030869</v>
      </c>
      <c r="M1704" s="24"/>
      <c r="N1704" s="32">
        <f t="shared" si="403"/>
        <v>-0.86215926615531646</v>
      </c>
      <c r="O1704" s="32">
        <f t="shared" si="408"/>
        <v>-0.16400000000000001</v>
      </c>
      <c r="P1704" s="32"/>
      <c r="Q1704" s="42"/>
      <c r="R1704" s="32"/>
      <c r="S1704" s="20"/>
    </row>
    <row r="1705" spans="1:19">
      <c r="A1705" s="10">
        <f>Weekly!B1705</f>
        <v>1982.6365494572512</v>
      </c>
      <c r="B1705" s="1">
        <f>Weekly!C1705</f>
        <v>113.02</v>
      </c>
      <c r="C1705" s="6"/>
      <c r="D1705" s="14"/>
      <c r="F1705" s="23">
        <f t="shared" si="404"/>
        <v>1993.9657267382283</v>
      </c>
      <c r="G1705" s="23">
        <f t="shared" si="405"/>
        <v>1993.9788236996787</v>
      </c>
      <c r="H1705" s="23">
        <f t="shared" si="406"/>
        <v>467.38</v>
      </c>
      <c r="I1705" s="23">
        <f t="shared" si="409"/>
        <v>466.32833333333332</v>
      </c>
      <c r="J1705" s="23">
        <f t="shared" si="410"/>
        <v>468.52833333333336</v>
      </c>
      <c r="K1705" s="23">
        <f t="shared" si="411"/>
        <v>-0.4695553808556685</v>
      </c>
      <c r="L1705" s="47">
        <f t="shared" si="407"/>
        <v>-0.2450936798557235</v>
      </c>
      <c r="M1705" s="24"/>
      <c r="N1705" s="32">
        <f t="shared" si="403"/>
        <v>-0.98611252316798881</v>
      </c>
      <c r="O1705" s="32">
        <f t="shared" si="408"/>
        <v>-0.16400000000000001</v>
      </c>
      <c r="P1705" s="32"/>
      <c r="Q1705" s="42"/>
      <c r="R1705" s="32"/>
      <c r="S1705" s="20"/>
    </row>
    <row r="1706" spans="1:19">
      <c r="A1706" s="10">
        <f>Weekly!B1706</f>
        <v>1982.6557144127612</v>
      </c>
      <c r="B1706" s="1">
        <f>Weekly!C1706</f>
        <v>117.11</v>
      </c>
      <c r="C1706" s="6"/>
      <c r="D1706" s="14"/>
      <c r="F1706" s="23">
        <f t="shared" si="404"/>
        <v>1993.9919206611289</v>
      </c>
      <c r="G1706" s="23">
        <f t="shared" si="405"/>
        <v>1994.0050176225793</v>
      </c>
      <c r="H1706" s="23">
        <f t="shared" si="406"/>
        <v>466.45</v>
      </c>
      <c r="I1706" s="23">
        <f t="shared" si="409"/>
        <v>468.74499999999995</v>
      </c>
      <c r="J1706" s="23">
        <f t="shared" si="410"/>
        <v>469.19499999999999</v>
      </c>
      <c r="K1706" s="23">
        <f t="shared" si="411"/>
        <v>-9.5908950436396356E-2</v>
      </c>
      <c r="L1706" s="47">
        <f t="shared" si="407"/>
        <v>-0.58504459766195449</v>
      </c>
      <c r="M1706" s="24"/>
      <c r="N1706" s="32">
        <f t="shared" si="403"/>
        <v>-0.6486527711738701</v>
      </c>
      <c r="O1706" s="32">
        <f t="shared" si="408"/>
        <v>-0.16400000000000001</v>
      </c>
      <c r="P1706" s="32"/>
      <c r="Q1706" s="42"/>
      <c r="R1706" s="32"/>
      <c r="S1706" s="20"/>
    </row>
    <row r="1707" spans="1:19">
      <c r="A1707" s="10">
        <f>Weekly!B1707</f>
        <v>1982.6748793682711</v>
      </c>
      <c r="B1707" s="1">
        <f>Weekly!C1707</f>
        <v>122.68</v>
      </c>
      <c r="C1707" s="6"/>
      <c r="D1707" s="14"/>
      <c r="F1707" s="23">
        <f t="shared" si="404"/>
        <v>1994.0181145840295</v>
      </c>
      <c r="G1707" s="23">
        <f t="shared" si="405"/>
        <v>1994.0312115454799</v>
      </c>
      <c r="H1707" s="23">
        <f t="shared" si="406"/>
        <v>472.40499999999997</v>
      </c>
      <c r="I1707" s="23">
        <f t="shared" si="409"/>
        <v>471.19166666666666</v>
      </c>
      <c r="J1707" s="23">
        <f t="shared" si="410"/>
        <v>469.70944444444439</v>
      </c>
      <c r="K1707" s="23">
        <f t="shared" si="411"/>
        <v>0.31556151143083966</v>
      </c>
      <c r="L1707" s="47">
        <f t="shared" si="407"/>
        <v>0.57387723143267344</v>
      </c>
      <c r="M1707" s="24"/>
      <c r="N1707" s="32">
        <f t="shared" si="403"/>
        <v>-7.6811785772137597E-3</v>
      </c>
      <c r="O1707" s="32">
        <f t="shared" si="408"/>
        <v>-0.16400000000000001</v>
      </c>
      <c r="P1707" s="32"/>
      <c r="Q1707" s="42"/>
      <c r="R1707" s="32"/>
      <c r="S1707" s="20"/>
    </row>
    <row r="1708" spans="1:19">
      <c r="A1708" s="10">
        <f>Weekly!B1708</f>
        <v>1982.6940443237811</v>
      </c>
      <c r="B1708" s="1">
        <f>Weekly!C1708</f>
        <v>120.97</v>
      </c>
      <c r="C1708" s="6"/>
      <c r="D1708" s="14"/>
      <c r="F1708" s="23">
        <f t="shared" si="404"/>
        <v>1994.0443085069301</v>
      </c>
      <c r="G1708" s="23">
        <f t="shared" si="405"/>
        <v>1994.0574054683805</v>
      </c>
      <c r="H1708" s="23">
        <f t="shared" si="406"/>
        <v>474.72</v>
      </c>
      <c r="I1708" s="23">
        <f t="shared" si="409"/>
        <v>475.27500000000003</v>
      </c>
      <c r="J1708" s="23">
        <f t="shared" si="410"/>
        <v>469.76666666666665</v>
      </c>
      <c r="K1708" s="23">
        <f t="shared" si="411"/>
        <v>1.1725679415312662</v>
      </c>
      <c r="L1708" s="47">
        <f t="shared" si="407"/>
        <v>1.0544241822181277</v>
      </c>
      <c r="M1708" s="24"/>
      <c r="N1708" s="32">
        <f t="shared" si="403"/>
        <v>0.63688452284248509</v>
      </c>
      <c r="O1708" s="32">
        <f t="shared" si="408"/>
        <v>-0.16400000000000001</v>
      </c>
      <c r="P1708" s="32"/>
      <c r="Q1708" s="42"/>
      <c r="R1708" s="32"/>
      <c r="S1708" s="20"/>
    </row>
    <row r="1709" spans="1:19">
      <c r="A1709" s="10">
        <f>Weekly!B1709</f>
        <v>1982.713209279291</v>
      </c>
      <c r="B1709" s="1">
        <f>Weekly!C1709</f>
        <v>122.55</v>
      </c>
      <c r="C1709" s="6"/>
      <c r="D1709" s="14"/>
      <c r="F1709" s="23">
        <f t="shared" si="404"/>
        <v>1994.0705024298306</v>
      </c>
      <c r="G1709" s="23">
        <f t="shared" si="405"/>
        <v>1994.083599391281</v>
      </c>
      <c r="H1709" s="23">
        <f t="shared" si="406"/>
        <v>478.7</v>
      </c>
      <c r="I1709" s="23">
        <f t="shared" si="409"/>
        <v>474.47166666666664</v>
      </c>
      <c r="J1709" s="23">
        <f t="shared" si="410"/>
        <v>469.90944444444438</v>
      </c>
      <c r="K1709" s="23">
        <f t="shared" si="411"/>
        <v>0.97087263858166573</v>
      </c>
      <c r="L1709" s="47">
        <f t="shared" si="407"/>
        <v>1.8706913979880335</v>
      </c>
      <c r="M1709" s="24"/>
      <c r="N1709" s="32">
        <f t="shared" si="403"/>
        <v>0.98344487784337176</v>
      </c>
      <c r="O1709" s="32">
        <f t="shared" si="408"/>
        <v>-0.16400000000000001</v>
      </c>
      <c r="P1709" s="32"/>
      <c r="Q1709" s="42"/>
      <c r="R1709" s="32"/>
      <c r="S1709" s="20"/>
    </row>
    <row r="1710" spans="1:19">
      <c r="A1710" s="10">
        <f>Weekly!B1710</f>
        <v>1982.732374234801</v>
      </c>
      <c r="B1710" s="1">
        <f>Weekly!C1710</f>
        <v>123.32</v>
      </c>
      <c r="C1710" s="6"/>
      <c r="D1710" s="14"/>
      <c r="F1710" s="23">
        <f t="shared" si="404"/>
        <v>1994.0966963527312</v>
      </c>
      <c r="G1710" s="23">
        <f t="shared" si="405"/>
        <v>1994.1097933141816</v>
      </c>
      <c r="H1710" s="23">
        <f t="shared" si="406"/>
        <v>469.995</v>
      </c>
      <c r="I1710" s="23">
        <f t="shared" si="409"/>
        <v>472.12833333333333</v>
      </c>
      <c r="J1710" s="23">
        <f t="shared" si="410"/>
        <v>470.31833333333333</v>
      </c>
      <c r="K1710" s="23">
        <f t="shared" si="411"/>
        <v>0.38484572505856907</v>
      </c>
      <c r="L1710" s="47">
        <f t="shared" si="407"/>
        <v>-6.8747763039922472E-2</v>
      </c>
      <c r="M1710" s="24"/>
      <c r="N1710" s="32">
        <f t="shared" si="403"/>
        <v>0.86984044473242184</v>
      </c>
      <c r="O1710" s="32">
        <f t="shared" si="408"/>
        <v>-0.16400000000000001</v>
      </c>
      <c r="P1710" s="32"/>
      <c r="Q1710" s="42"/>
      <c r="R1710" s="32"/>
      <c r="S1710" s="20"/>
    </row>
    <row r="1711" spans="1:19">
      <c r="A1711" s="10">
        <f>Weekly!B1711</f>
        <v>1982.751539190311</v>
      </c>
      <c r="B1711" s="1">
        <f>Weekly!C1711</f>
        <v>121.97</v>
      </c>
      <c r="C1711" s="6"/>
      <c r="D1711" s="14"/>
      <c r="F1711" s="23">
        <f t="shared" si="404"/>
        <v>1994.1228902756318</v>
      </c>
      <c r="G1711" s="23">
        <f t="shared" si="405"/>
        <v>1994.1359872370822</v>
      </c>
      <c r="H1711" s="23">
        <f t="shared" si="406"/>
        <v>467.69</v>
      </c>
      <c r="I1711" s="23">
        <f t="shared" si="409"/>
        <v>467.69666666666666</v>
      </c>
      <c r="J1711" s="23">
        <f t="shared" si="410"/>
        <v>468.84333333333336</v>
      </c>
      <c r="K1711" s="23">
        <f t="shared" si="411"/>
        <v>-0.24457352491593642</v>
      </c>
      <c r="L1711" s="47">
        <f t="shared" si="407"/>
        <v>-0.24599546401428141</v>
      </c>
      <c r="M1711" s="24"/>
      <c r="N1711" s="32">
        <f t="shared" si="403"/>
        <v>0.34922800033448892</v>
      </c>
      <c r="O1711" s="32">
        <f t="shared" si="408"/>
        <v>-0.16400000000000001</v>
      </c>
      <c r="P1711" s="32"/>
      <c r="Q1711" s="42"/>
      <c r="R1711" s="32"/>
      <c r="S1711" s="20"/>
    </row>
    <row r="1712" spans="1:19">
      <c r="A1712" s="10">
        <f>Weekly!B1712</f>
        <v>1982.7707041458209</v>
      </c>
      <c r="B1712" s="1">
        <f>Weekly!C1712</f>
        <v>131.05000000000001</v>
      </c>
      <c r="C1712" s="6"/>
      <c r="D1712" s="14"/>
      <c r="F1712" s="23">
        <f t="shared" si="404"/>
        <v>1994.1490841985324</v>
      </c>
      <c r="G1712" s="23">
        <f t="shared" si="405"/>
        <v>1994.1621811599828</v>
      </c>
      <c r="H1712" s="23">
        <f t="shared" si="406"/>
        <v>465.40499999999997</v>
      </c>
      <c r="I1712" s="23">
        <f t="shared" si="409"/>
        <v>466.51166666666671</v>
      </c>
      <c r="J1712" s="23">
        <f t="shared" si="410"/>
        <v>466.03166666666675</v>
      </c>
      <c r="K1712" s="23">
        <f t="shared" si="411"/>
        <v>0.10299729274476643</v>
      </c>
      <c r="L1712" s="47">
        <f t="shared" si="407"/>
        <v>-0.13446868775014442</v>
      </c>
      <c r="M1712" s="24"/>
      <c r="N1712" s="32">
        <f t="shared" si="403"/>
        <v>-0.3347921066556272</v>
      </c>
      <c r="O1712" s="32">
        <f t="shared" si="408"/>
        <v>-0.16400000000000001</v>
      </c>
      <c r="P1712" s="32"/>
      <c r="Q1712" s="42"/>
      <c r="R1712" s="32"/>
      <c r="S1712" s="20"/>
    </row>
    <row r="1713" spans="1:19">
      <c r="A1713" s="10">
        <f>Weekly!B1713</f>
        <v>1982.7898691013309</v>
      </c>
      <c r="B1713" s="1">
        <f>Weekly!C1713</f>
        <v>133.57</v>
      </c>
      <c r="C1713" s="6"/>
      <c r="D1713" s="14"/>
      <c r="F1713" s="23">
        <f t="shared" si="404"/>
        <v>1994.1752781214329</v>
      </c>
      <c r="G1713" s="23">
        <f t="shared" si="405"/>
        <v>1994.1883750828833</v>
      </c>
      <c r="H1713" s="23">
        <f t="shared" si="406"/>
        <v>466.44</v>
      </c>
      <c r="I1713" s="23">
        <f t="shared" si="409"/>
        <v>467.63499999999999</v>
      </c>
      <c r="J1713" s="23">
        <f t="shared" si="410"/>
        <v>462.86055555555555</v>
      </c>
      <c r="K1713" s="23">
        <f t="shared" si="411"/>
        <v>1.0315081696071093</v>
      </c>
      <c r="L1713" s="47">
        <f t="shared" si="407"/>
        <v>0.77333106083066205</v>
      </c>
      <c r="M1713" s="24"/>
      <c r="N1713" s="32">
        <f t="shared" si="403"/>
        <v>-0.86215926614293636</v>
      </c>
      <c r="O1713" s="32">
        <f t="shared" si="408"/>
        <v>-0.16400000000000001</v>
      </c>
      <c r="P1713" s="32"/>
      <c r="Q1713" s="42"/>
      <c r="R1713" s="32"/>
      <c r="S1713" s="20"/>
    </row>
    <row r="1714" spans="1:19">
      <c r="A1714" s="10">
        <f>Weekly!B1714</f>
        <v>1982.8090340568408</v>
      </c>
      <c r="B1714" s="1">
        <f>Weekly!C1714</f>
        <v>138.83000000000001</v>
      </c>
      <c r="C1714" s="6"/>
      <c r="D1714" s="14"/>
      <c r="F1714" s="23">
        <f t="shared" si="404"/>
        <v>1994.2014720443335</v>
      </c>
      <c r="G1714" s="23">
        <f t="shared" si="405"/>
        <v>1994.2145690057839</v>
      </c>
      <c r="H1714" s="23">
        <f t="shared" si="406"/>
        <v>471.06</v>
      </c>
      <c r="I1714" s="23">
        <f t="shared" si="409"/>
        <v>463.55833333333334</v>
      </c>
      <c r="J1714" s="23">
        <f t="shared" si="410"/>
        <v>459.59055555555562</v>
      </c>
      <c r="K1714" s="23">
        <f t="shared" si="411"/>
        <v>0.86332883254780501</v>
      </c>
      <c r="L1714" s="47">
        <f t="shared" si="407"/>
        <v>2.4955787941682184</v>
      </c>
      <c r="M1714" s="24"/>
      <c r="N1714" s="32">
        <f t="shared" si="403"/>
        <v>-0.98611252317204712</v>
      </c>
      <c r="O1714" s="32">
        <f t="shared" si="408"/>
        <v>-0.16400000000000001</v>
      </c>
      <c r="P1714" s="32"/>
      <c r="Q1714" s="42"/>
      <c r="R1714" s="32"/>
      <c r="S1714" s="20"/>
    </row>
    <row r="1715" spans="1:19">
      <c r="A1715" s="10">
        <f>Weekly!B1715</f>
        <v>1982.8281990123508</v>
      </c>
      <c r="B1715" s="1">
        <f>Weekly!C1715</f>
        <v>133.72</v>
      </c>
      <c r="C1715" s="6"/>
      <c r="D1715" s="14"/>
      <c r="F1715" s="23">
        <f t="shared" si="404"/>
        <v>1994.2276659672341</v>
      </c>
      <c r="G1715" s="23">
        <f t="shared" si="405"/>
        <v>1994.2407629286845</v>
      </c>
      <c r="H1715" s="23">
        <f t="shared" si="406"/>
        <v>453.17499999999995</v>
      </c>
      <c r="I1715" s="23">
        <f t="shared" si="409"/>
        <v>457.11166666666668</v>
      </c>
      <c r="J1715" s="23">
        <f t="shared" si="410"/>
        <v>457.12666666666661</v>
      </c>
      <c r="K1715" s="23">
        <f t="shared" si="411"/>
        <v>-3.2813662150354972E-3</v>
      </c>
      <c r="L1715" s="47">
        <f t="shared" si="407"/>
        <v>-0.86445769954351936</v>
      </c>
      <c r="M1715" s="24"/>
      <c r="N1715" s="32">
        <f t="shared" si="403"/>
        <v>-0.64865277119244624</v>
      </c>
      <c r="O1715" s="32">
        <f t="shared" si="408"/>
        <v>-0.16400000000000001</v>
      </c>
      <c r="P1715" s="32"/>
      <c r="Q1715" s="42"/>
      <c r="R1715" s="32"/>
      <c r="S1715" s="20"/>
    </row>
    <row r="1716" spans="1:19">
      <c r="A1716" s="10">
        <f>Weekly!B1716</f>
        <v>1982.8473639678607</v>
      </c>
      <c r="B1716" s="1">
        <f>Weekly!C1716</f>
        <v>142.16</v>
      </c>
      <c r="C1716" s="6"/>
      <c r="D1716" s="14"/>
      <c r="F1716" s="23">
        <f t="shared" si="404"/>
        <v>1994.2538598901347</v>
      </c>
      <c r="G1716" s="23">
        <f t="shared" si="405"/>
        <v>1994.2669568515851</v>
      </c>
      <c r="H1716" s="23">
        <f t="shared" si="406"/>
        <v>447.1</v>
      </c>
      <c r="I1716" s="23">
        <f t="shared" si="409"/>
        <v>448.81833333333333</v>
      </c>
      <c r="J1716" s="23">
        <f t="shared" si="410"/>
        <v>455.10888888888883</v>
      </c>
      <c r="K1716" s="23">
        <f t="shared" si="411"/>
        <v>-1.3822088975043667</v>
      </c>
      <c r="L1716" s="47">
        <f t="shared" si="407"/>
        <v>-1.7597742176475251</v>
      </c>
      <c r="M1716" s="24"/>
      <c r="N1716" s="32">
        <f t="shared" si="403"/>
        <v>-7.6811786016204274E-3</v>
      </c>
      <c r="O1716" s="32">
        <f t="shared" si="408"/>
        <v>-0.16400000000000001</v>
      </c>
      <c r="P1716" s="32"/>
      <c r="Q1716" s="42"/>
      <c r="R1716" s="32"/>
      <c r="S1716" s="20"/>
    </row>
    <row r="1717" spans="1:19">
      <c r="A1717" s="10">
        <f>Weekly!B1717</f>
        <v>1982.8665289233707</v>
      </c>
      <c r="B1717" s="1">
        <f>Weekly!C1717</f>
        <v>139.53</v>
      </c>
      <c r="C1717" s="6"/>
      <c r="D1717" s="14"/>
      <c r="F1717" s="23">
        <f t="shared" si="404"/>
        <v>1994.2800538130352</v>
      </c>
      <c r="G1717" s="23">
        <f t="shared" si="405"/>
        <v>1994.2931507744856</v>
      </c>
      <c r="H1717" s="23">
        <f t="shared" si="406"/>
        <v>446.18</v>
      </c>
      <c r="I1717" s="23">
        <f t="shared" si="409"/>
        <v>447.51666666666665</v>
      </c>
      <c r="J1717" s="23">
        <f t="shared" si="410"/>
        <v>454.21166666666664</v>
      </c>
      <c r="K1717" s="23">
        <f t="shared" si="411"/>
        <v>-1.4739823944049602</v>
      </c>
      <c r="L1717" s="47">
        <f t="shared" si="407"/>
        <v>-1.7682651627178192</v>
      </c>
      <c r="M1717" s="24"/>
      <c r="N1717" s="32">
        <f t="shared" si="403"/>
        <v>0.63688452282366792</v>
      </c>
      <c r="O1717" s="32">
        <f t="shared" si="408"/>
        <v>-0.16400000000000001</v>
      </c>
      <c r="P1717" s="32"/>
      <c r="Q1717" s="42"/>
      <c r="R1717" s="32"/>
      <c r="S1717" s="20"/>
    </row>
    <row r="1718" spans="1:19">
      <c r="A1718" s="10">
        <f>Weekly!B1718</f>
        <v>1982.8856938788806</v>
      </c>
      <c r="B1718" s="1">
        <f>Weekly!C1718</f>
        <v>137.02000000000001</v>
      </c>
      <c r="C1718" s="6"/>
      <c r="D1718" s="14"/>
      <c r="F1718" s="23">
        <f t="shared" si="404"/>
        <v>1994.3062477359358</v>
      </c>
      <c r="G1718" s="23">
        <f t="shared" si="405"/>
        <v>1994.3193446973862</v>
      </c>
      <c r="H1718" s="23">
        <f t="shared" si="406"/>
        <v>449.27</v>
      </c>
      <c r="I1718" s="23">
        <f t="shared" si="409"/>
        <v>447.75666666666666</v>
      </c>
      <c r="J1718" s="23">
        <f t="shared" si="410"/>
        <v>453.51055555555558</v>
      </c>
      <c r="K1718" s="23">
        <f t="shared" si="411"/>
        <v>-1.2687442041652952</v>
      </c>
      <c r="L1718" s="47">
        <f t="shared" si="407"/>
        <v>-0.93505112584664207</v>
      </c>
      <c r="M1718" s="24"/>
      <c r="N1718" s="32">
        <f t="shared" si="403"/>
        <v>0.98344487783894896</v>
      </c>
      <c r="O1718" s="32">
        <f t="shared" si="408"/>
        <v>-0.16400000000000001</v>
      </c>
      <c r="P1718" s="32"/>
      <c r="Q1718" s="42"/>
      <c r="R1718" s="32"/>
      <c r="S1718" s="20"/>
    </row>
    <row r="1719" spans="1:19">
      <c r="A1719" s="10">
        <f>Weekly!B1719</f>
        <v>1982.9048588343906</v>
      </c>
      <c r="B1719" s="1">
        <f>Weekly!C1719</f>
        <v>134.88</v>
      </c>
      <c r="C1719" s="6"/>
      <c r="D1719" s="14"/>
      <c r="F1719" s="23">
        <f t="shared" si="404"/>
        <v>1994.3324416588364</v>
      </c>
      <c r="G1719" s="23">
        <f t="shared" si="405"/>
        <v>1994.3455386202868</v>
      </c>
      <c r="H1719" s="23">
        <f t="shared" si="406"/>
        <v>447.82</v>
      </c>
      <c r="I1719" s="23">
        <f t="shared" si="409"/>
        <v>448.87333333333328</v>
      </c>
      <c r="J1719" s="23">
        <f t="shared" si="410"/>
        <v>452.12166666666667</v>
      </c>
      <c r="K1719" s="23">
        <f t="shared" si="411"/>
        <v>-0.71846442513631148</v>
      </c>
      <c r="L1719" s="47">
        <f t="shared" si="407"/>
        <v>-0.95144006222513955</v>
      </c>
      <c r="M1719" s="24"/>
      <c r="N1719" s="32">
        <f t="shared" si="403"/>
        <v>0.86984044474444877</v>
      </c>
      <c r="O1719" s="32">
        <f t="shared" si="408"/>
        <v>-0.16400000000000001</v>
      </c>
      <c r="P1719" s="32"/>
      <c r="Q1719" s="42"/>
      <c r="R1719" s="32"/>
      <c r="S1719" s="20"/>
    </row>
    <row r="1720" spans="1:19">
      <c r="A1720" s="10">
        <f>Weekly!B1720</f>
        <v>1982.9240237899005</v>
      </c>
      <c r="B1720" s="1">
        <f>Weekly!C1720</f>
        <v>138.69</v>
      </c>
      <c r="C1720" s="6"/>
      <c r="D1720" s="14"/>
      <c r="F1720" s="23">
        <f t="shared" si="404"/>
        <v>1994.358635581737</v>
      </c>
      <c r="G1720" s="23">
        <f t="shared" si="405"/>
        <v>1994.3717325431874</v>
      </c>
      <c r="H1720" s="23">
        <f t="shared" si="406"/>
        <v>449.53</v>
      </c>
      <c r="I1720" s="23">
        <f t="shared" si="409"/>
        <v>451.55999999999995</v>
      </c>
      <c r="J1720" s="23">
        <f t="shared" si="410"/>
        <v>450.96888888888884</v>
      </c>
      <c r="K1720" s="23">
        <f t="shared" si="411"/>
        <v>0.13107580715101541</v>
      </c>
      <c r="L1720" s="47">
        <f t="shared" si="407"/>
        <v>-0.31906610951235592</v>
      </c>
      <c r="M1720" s="24"/>
      <c r="N1720" s="32">
        <f t="shared" si="403"/>
        <v>0.34922800035733298</v>
      </c>
      <c r="O1720" s="32">
        <f t="shared" si="408"/>
        <v>-0.16400000000000001</v>
      </c>
      <c r="P1720" s="32"/>
      <c r="Q1720" s="42"/>
      <c r="R1720" s="32"/>
      <c r="S1720" s="20"/>
    </row>
    <row r="1721" spans="1:19">
      <c r="A1721" s="10">
        <f>Weekly!B1721</f>
        <v>1982.9431887454105</v>
      </c>
      <c r="B1721" s="1">
        <f>Weekly!C1721</f>
        <v>139.57</v>
      </c>
      <c r="C1721" s="6"/>
      <c r="D1721" s="14"/>
      <c r="F1721" s="23">
        <f t="shared" si="404"/>
        <v>1994.3848295046375</v>
      </c>
      <c r="G1721" s="23">
        <f t="shared" si="405"/>
        <v>1994.3979264660879</v>
      </c>
      <c r="H1721" s="23">
        <f t="shared" si="406"/>
        <v>457.33</v>
      </c>
      <c r="I1721" s="23">
        <f t="shared" si="409"/>
        <v>455.66333333333324</v>
      </c>
      <c r="J1721" s="23">
        <f t="shared" si="410"/>
        <v>450.86888888888893</v>
      </c>
      <c r="K1721" s="23">
        <f t="shared" si="411"/>
        <v>1.063378858598929</v>
      </c>
      <c r="L1721" s="47">
        <f t="shared" si="407"/>
        <v>1.4330354722486227</v>
      </c>
      <c r="M1721" s="24"/>
      <c r="N1721" s="32">
        <f t="shared" si="403"/>
        <v>-0.33479210663265507</v>
      </c>
      <c r="O1721" s="32">
        <f t="shared" si="408"/>
        <v>-0.16400000000000001</v>
      </c>
      <c r="P1721" s="32"/>
      <c r="Q1721" s="42"/>
      <c r="R1721" s="32"/>
      <c r="S1721" s="20"/>
    </row>
    <row r="1722" spans="1:19">
      <c r="A1722" s="10">
        <f>Weekly!B1722</f>
        <v>1982.9623537009204</v>
      </c>
      <c r="B1722" s="1">
        <f>Weekly!C1722</f>
        <v>137.49</v>
      </c>
      <c r="C1722" s="6"/>
      <c r="D1722" s="14"/>
      <c r="F1722" s="23">
        <f t="shared" si="404"/>
        <v>1994.4110234275381</v>
      </c>
      <c r="G1722" s="23">
        <f t="shared" si="405"/>
        <v>1994.4241203889885</v>
      </c>
      <c r="H1722" s="23">
        <f t="shared" si="406"/>
        <v>460.13</v>
      </c>
      <c r="I1722" s="23">
        <f t="shared" si="409"/>
        <v>458.67333333333335</v>
      </c>
      <c r="J1722" s="23">
        <f t="shared" si="410"/>
        <v>451.49944444444441</v>
      </c>
      <c r="K1722" s="23">
        <f t="shared" si="411"/>
        <v>1.5889031486442162</v>
      </c>
      <c r="L1722" s="47">
        <f t="shared" si="407"/>
        <v>1.9115318217445942</v>
      </c>
      <c r="M1722" s="24"/>
      <c r="N1722" s="32">
        <f t="shared" si="403"/>
        <v>-0.86215926613058513</v>
      </c>
      <c r="O1722" s="32">
        <f t="shared" si="408"/>
        <v>-0.16400000000000001</v>
      </c>
      <c r="P1722" s="32"/>
      <c r="Q1722" s="42"/>
      <c r="R1722" s="32"/>
      <c r="S1722" s="20"/>
    </row>
    <row r="1723" spans="1:19">
      <c r="A1723" s="10">
        <f>Weekly!B1723</f>
        <v>1982.9815186564304</v>
      </c>
      <c r="B1723" s="1">
        <f>Weekly!C1723</f>
        <v>139.72</v>
      </c>
      <c r="C1723" s="6"/>
      <c r="D1723" s="14"/>
      <c r="F1723" s="23">
        <f t="shared" si="404"/>
        <v>1994.4372173504387</v>
      </c>
      <c r="G1723" s="23">
        <f t="shared" si="405"/>
        <v>1994.4503143118891</v>
      </c>
      <c r="H1723" s="23">
        <f t="shared" si="406"/>
        <v>458.56</v>
      </c>
      <c r="I1723" s="23">
        <f t="shared" si="409"/>
        <v>453.83</v>
      </c>
      <c r="J1723" s="23">
        <f t="shared" si="410"/>
        <v>451.92611111111114</v>
      </c>
      <c r="K1723" s="23">
        <f t="shared" si="411"/>
        <v>0.4212832235357844</v>
      </c>
      <c r="L1723" s="47">
        <f t="shared" si="407"/>
        <v>1.467914494380218</v>
      </c>
      <c r="M1723" s="24"/>
      <c r="N1723" s="32">
        <f t="shared" si="403"/>
        <v>-0.98611252317609588</v>
      </c>
      <c r="O1723" s="32">
        <f t="shared" si="408"/>
        <v>-0.16400000000000001</v>
      </c>
      <c r="P1723" s="32"/>
      <c r="Q1723" s="42"/>
      <c r="R1723" s="32"/>
      <c r="S1723" s="20"/>
    </row>
    <row r="1724" spans="1:19">
      <c r="A1724" s="10">
        <f>Weekly!B1724</f>
        <v>1983.0006836119403</v>
      </c>
      <c r="B1724" s="1">
        <f>Weekly!C1724</f>
        <v>140.63999999999999</v>
      </c>
      <c r="C1724" s="6"/>
      <c r="D1724" s="14"/>
      <c r="F1724" s="23">
        <f t="shared" si="404"/>
        <v>1994.4634112733393</v>
      </c>
      <c r="G1724" s="23">
        <f t="shared" si="405"/>
        <v>1994.4765082347897</v>
      </c>
      <c r="H1724" s="23">
        <f t="shared" si="406"/>
        <v>442.8</v>
      </c>
      <c r="I1724" s="23">
        <f t="shared" si="409"/>
        <v>449.18666666666667</v>
      </c>
      <c r="J1724" s="23">
        <f t="shared" si="410"/>
        <v>453.08611111111105</v>
      </c>
      <c r="K1724" s="23">
        <f t="shared" si="411"/>
        <v>-0.86064091324311587</v>
      </c>
      <c r="L1724" s="47">
        <f t="shared" si="407"/>
        <v>-2.2702331541097576</v>
      </c>
      <c r="M1724" s="24"/>
      <c r="N1724" s="32">
        <f t="shared" si="403"/>
        <v>-0.64865277121102227</v>
      </c>
      <c r="O1724" s="32">
        <f t="shared" si="408"/>
        <v>-0.16400000000000001</v>
      </c>
      <c r="P1724" s="32"/>
      <c r="Q1724" s="42"/>
      <c r="R1724" s="32"/>
      <c r="S1724" s="20"/>
    </row>
    <row r="1725" spans="1:19">
      <c r="A1725" s="10">
        <f>Weekly!B1725</f>
        <v>1983.0198485674503</v>
      </c>
      <c r="B1725" s="1">
        <f>Weekly!C1725</f>
        <v>145.18</v>
      </c>
      <c r="C1725" s="6"/>
      <c r="D1725" s="14"/>
      <c r="F1725" s="23">
        <f t="shared" si="404"/>
        <v>1994.4896051962398</v>
      </c>
      <c r="G1725" s="23">
        <f t="shared" si="405"/>
        <v>1994.5027021576902</v>
      </c>
      <c r="H1725" s="23">
        <f t="shared" si="406"/>
        <v>446.2</v>
      </c>
      <c r="I1725" s="23">
        <f t="shared" si="409"/>
        <v>446.95166666666665</v>
      </c>
      <c r="J1725" s="23">
        <f t="shared" si="410"/>
        <v>454.19555555555553</v>
      </c>
      <c r="K1725" s="23">
        <f t="shared" si="411"/>
        <v>-1.5948832612482144</v>
      </c>
      <c r="L1725" s="47">
        <f t="shared" si="407"/>
        <v>-1.7603773215648655</v>
      </c>
      <c r="M1725" s="24"/>
      <c r="N1725" s="32">
        <f t="shared" si="403"/>
        <v>-7.6811786260270951E-3</v>
      </c>
      <c r="O1725" s="32">
        <f t="shared" si="408"/>
        <v>-0.16400000000000001</v>
      </c>
      <c r="P1725" s="32"/>
      <c r="Q1725" s="42"/>
      <c r="R1725" s="32"/>
      <c r="S1725" s="20"/>
    </row>
    <row r="1726" spans="1:19">
      <c r="A1726" s="10">
        <f>Weekly!B1726</f>
        <v>1983.0390135229602</v>
      </c>
      <c r="B1726" s="1">
        <f>Weekly!C1726</f>
        <v>146.65</v>
      </c>
      <c r="C1726" s="6"/>
      <c r="D1726" s="14"/>
      <c r="F1726" s="23">
        <f t="shared" si="404"/>
        <v>1994.5157991191404</v>
      </c>
      <c r="G1726" s="23">
        <f t="shared" si="405"/>
        <v>1994.5288960805908</v>
      </c>
      <c r="H1726" s="23">
        <f t="shared" si="406"/>
        <v>451.85500000000002</v>
      </c>
      <c r="I1726" s="23">
        <f t="shared" si="409"/>
        <v>450.38833333333332</v>
      </c>
      <c r="J1726" s="23">
        <f t="shared" si="410"/>
        <v>454.90111111111105</v>
      </c>
      <c r="K1726" s="23">
        <f t="shared" si="411"/>
        <v>-0.99203489891575014</v>
      </c>
      <c r="L1726" s="47">
        <f t="shared" si="407"/>
        <v>-0.66962050360149794</v>
      </c>
      <c r="M1726" s="24"/>
      <c r="N1726" s="32">
        <f t="shared" si="403"/>
        <v>0.63688452280485086</v>
      </c>
      <c r="O1726" s="32">
        <f t="shared" si="408"/>
        <v>-0.16400000000000001</v>
      </c>
      <c r="P1726" s="32"/>
      <c r="Q1726" s="42"/>
      <c r="R1726" s="32"/>
      <c r="S1726" s="20"/>
    </row>
    <row r="1727" spans="1:19">
      <c r="A1727" s="10">
        <f>Weekly!B1727</f>
        <v>1983.0581784784702</v>
      </c>
      <c r="B1727" s="1">
        <f>Weekly!C1727</f>
        <v>143.85</v>
      </c>
      <c r="C1727" s="6"/>
      <c r="D1727" s="14"/>
      <c r="F1727" s="23">
        <f t="shared" si="404"/>
        <v>1994.541993042041</v>
      </c>
      <c r="G1727" s="23">
        <f t="shared" si="405"/>
        <v>1994.5550900034914</v>
      </c>
      <c r="H1727" s="23">
        <f t="shared" si="406"/>
        <v>453.11</v>
      </c>
      <c r="I1727" s="23">
        <f t="shared" si="409"/>
        <v>454.4083333333333</v>
      </c>
      <c r="J1727" s="23">
        <f t="shared" si="410"/>
        <v>456.26388888888891</v>
      </c>
      <c r="K1727" s="23">
        <f t="shared" si="411"/>
        <v>-0.40668472801438371</v>
      </c>
      <c r="L1727" s="47">
        <f t="shared" si="407"/>
        <v>-0.69124227572980868</v>
      </c>
      <c r="M1727" s="24"/>
      <c r="N1727" s="32">
        <f t="shared" si="403"/>
        <v>0.98344487783452617</v>
      </c>
      <c r="O1727" s="32">
        <f t="shared" si="408"/>
        <v>-0.16400000000000001</v>
      </c>
      <c r="P1727" s="32"/>
      <c r="Q1727" s="42"/>
      <c r="R1727" s="32"/>
      <c r="S1727" s="20"/>
    </row>
    <row r="1728" spans="1:19">
      <c r="A1728" s="10">
        <f>Weekly!B1728</f>
        <v>1983.0773434339801</v>
      </c>
      <c r="B1728" s="1">
        <f>Weekly!C1728</f>
        <v>144.51</v>
      </c>
      <c r="C1728" s="6"/>
      <c r="D1728" s="14"/>
      <c r="F1728" s="23">
        <f t="shared" si="404"/>
        <v>1994.5681869649416</v>
      </c>
      <c r="G1728" s="23">
        <f t="shared" si="405"/>
        <v>1994.581283926392</v>
      </c>
      <c r="H1728" s="23">
        <f t="shared" si="406"/>
        <v>458.26</v>
      </c>
      <c r="I1728" s="23">
        <f t="shared" si="409"/>
        <v>456.96166666666664</v>
      </c>
      <c r="J1728" s="23">
        <f t="shared" si="410"/>
        <v>457.33277777777778</v>
      </c>
      <c r="K1728" s="23">
        <f t="shared" si="411"/>
        <v>-8.114684298693442E-2</v>
      </c>
      <c r="L1728" s="47">
        <f t="shared" si="407"/>
        <v>0.20274563015747482</v>
      </c>
      <c r="M1728" s="24"/>
      <c r="N1728" s="32">
        <f t="shared" si="403"/>
        <v>0.86984044475650379</v>
      </c>
      <c r="O1728" s="32">
        <f t="shared" si="408"/>
        <v>-0.16400000000000001</v>
      </c>
      <c r="P1728" s="32"/>
      <c r="Q1728" s="42"/>
      <c r="R1728" s="32"/>
      <c r="S1728" s="20"/>
    </row>
    <row r="1729" spans="1:19">
      <c r="A1729" s="10">
        <f>Weekly!B1729</f>
        <v>1983.0965083894901</v>
      </c>
      <c r="B1729" s="1">
        <f>Weekly!C1729</f>
        <v>146.13999999999999</v>
      </c>
      <c r="C1729" s="6"/>
      <c r="D1729" s="14"/>
      <c r="F1729" s="23">
        <f t="shared" si="404"/>
        <v>1994.5943808878421</v>
      </c>
      <c r="G1729" s="23">
        <f t="shared" si="405"/>
        <v>1994.6074778492925</v>
      </c>
      <c r="H1729" s="23">
        <f t="shared" si="406"/>
        <v>459.51499999999999</v>
      </c>
      <c r="I1729" s="23">
        <f t="shared" si="409"/>
        <v>460.48499999999996</v>
      </c>
      <c r="J1729" s="23">
        <f t="shared" si="410"/>
        <v>460.48722222222216</v>
      </c>
      <c r="K1729" s="23">
        <f t="shared" si="411"/>
        <v>-4.8258064827555458E-4</v>
      </c>
      <c r="L1729" s="47">
        <f t="shared" si="407"/>
        <v>-0.2111290336201721</v>
      </c>
      <c r="M1729" s="24"/>
      <c r="N1729" s="32">
        <f t="shared" si="403"/>
        <v>0.34922800038023022</v>
      </c>
      <c r="O1729" s="32">
        <f t="shared" si="408"/>
        <v>-0.16400000000000001</v>
      </c>
      <c r="P1729" s="32"/>
      <c r="Q1729" s="42"/>
      <c r="R1729" s="32"/>
      <c r="S1729" s="20"/>
    </row>
    <row r="1730" spans="1:19">
      <c r="A1730" s="10">
        <f>Weekly!B1730</f>
        <v>1983.115673345</v>
      </c>
      <c r="B1730" s="1">
        <f>Weekly!C1730</f>
        <v>147.65</v>
      </c>
      <c r="C1730" s="6"/>
      <c r="D1730" s="14"/>
      <c r="F1730" s="23">
        <f t="shared" si="404"/>
        <v>1994.6205748107427</v>
      </c>
      <c r="G1730" s="23">
        <f t="shared" si="405"/>
        <v>1994.6336717721931</v>
      </c>
      <c r="H1730" s="23">
        <f t="shared" si="406"/>
        <v>463.68</v>
      </c>
      <c r="I1730" s="23">
        <f t="shared" si="409"/>
        <v>465.19666666666666</v>
      </c>
      <c r="J1730" s="23">
        <f t="shared" si="410"/>
        <v>462.15277777777766</v>
      </c>
      <c r="K1730" s="23">
        <f t="shared" si="411"/>
        <v>0.65863260706238158</v>
      </c>
      <c r="L1730" s="47">
        <f t="shared" si="407"/>
        <v>0.33045830202858006</v>
      </c>
      <c r="M1730" s="24"/>
      <c r="N1730" s="32">
        <f t="shared" ref="N1730:N1793" si="412" xml:space="preserve"> SIN((2*PI()*(G1730-2000+O1730)/0.235745306106089) + 0.083216746)</f>
        <v>-0.33479210660962944</v>
      </c>
      <c r="O1730" s="32">
        <f t="shared" si="408"/>
        <v>-0.16400000000000001</v>
      </c>
      <c r="P1730" s="32"/>
      <c r="Q1730" s="42"/>
      <c r="R1730" s="32"/>
      <c r="S1730" s="20"/>
    </row>
    <row r="1731" spans="1:19">
      <c r="A1731" s="10">
        <f>Weekly!B1731</f>
        <v>1983.13483830051</v>
      </c>
      <c r="B1731" s="1">
        <f>Weekly!C1731</f>
        <v>148</v>
      </c>
      <c r="C1731" s="6"/>
      <c r="D1731" s="14"/>
      <c r="F1731" s="23">
        <f t="shared" si="404"/>
        <v>1994.6467687336433</v>
      </c>
      <c r="G1731" s="23">
        <f t="shared" si="405"/>
        <v>1994.6598656950937</v>
      </c>
      <c r="H1731" s="23">
        <f t="shared" si="406"/>
        <v>472.39499999999998</v>
      </c>
      <c r="I1731" s="23">
        <f t="shared" si="409"/>
        <v>468.08500000000004</v>
      </c>
      <c r="J1731" s="23">
        <f t="shared" si="410"/>
        <v>462.51333333333332</v>
      </c>
      <c r="K1731" s="23">
        <f t="shared" si="411"/>
        <v>1.204649956037307</v>
      </c>
      <c r="L1731" s="47">
        <f t="shared" si="407"/>
        <v>2.1365149833518338</v>
      </c>
      <c r="M1731" s="24"/>
      <c r="N1731" s="32">
        <f t="shared" si="412"/>
        <v>-0.86215926611820504</v>
      </c>
      <c r="O1731" s="32">
        <f t="shared" si="408"/>
        <v>-0.16400000000000001</v>
      </c>
      <c r="P1731" s="32"/>
      <c r="Q1731" s="42"/>
      <c r="R1731" s="32"/>
      <c r="S1731" s="20"/>
    </row>
    <row r="1732" spans="1:19">
      <c r="A1732" s="10">
        <f>Weekly!B1732</f>
        <v>1983.1540032560199</v>
      </c>
      <c r="B1732" s="1">
        <f>Weekly!C1732</f>
        <v>149.74</v>
      </c>
      <c r="C1732" s="6"/>
      <c r="D1732" s="14"/>
      <c r="F1732" s="23">
        <f t="shared" ref="F1732:F1795" si="413">F1731+0.0261939229006765</f>
        <v>1994.6729626565439</v>
      </c>
      <c r="G1732" s="23">
        <f t="shared" ref="G1732:G1795" si="414">G1731+0.0261939229006765</f>
        <v>1994.6860596179943</v>
      </c>
      <c r="H1732" s="23">
        <f t="shared" si="406"/>
        <v>468.18</v>
      </c>
      <c r="I1732" s="23">
        <f t="shared" si="409"/>
        <v>470.58833333333337</v>
      </c>
      <c r="J1732" s="23">
        <f t="shared" si="410"/>
        <v>464.28999999999996</v>
      </c>
      <c r="K1732" s="23">
        <f t="shared" si="411"/>
        <v>1.3565515805495254</v>
      </c>
      <c r="L1732" s="47">
        <f t="shared" si="407"/>
        <v>0.83783841995306307</v>
      </c>
      <c r="M1732" s="24"/>
      <c r="N1732" s="32">
        <f t="shared" si="412"/>
        <v>-0.98611252318015419</v>
      </c>
      <c r="O1732" s="32">
        <f t="shared" si="408"/>
        <v>-0.16400000000000001</v>
      </c>
      <c r="P1732" s="32"/>
      <c r="Q1732" s="42"/>
      <c r="R1732" s="32"/>
      <c r="S1732" s="20"/>
    </row>
    <row r="1733" spans="1:19">
      <c r="A1733" s="10">
        <f>Weekly!B1733</f>
        <v>1983.1731682115299</v>
      </c>
      <c r="B1733" s="1">
        <f>Weekly!C1733</f>
        <v>153.66999999999999</v>
      </c>
      <c r="C1733" s="6"/>
      <c r="D1733" s="14"/>
      <c r="F1733" s="23">
        <f t="shared" si="413"/>
        <v>1994.6991565794444</v>
      </c>
      <c r="G1733" s="23">
        <f t="shared" si="414"/>
        <v>1994.7122535408948</v>
      </c>
      <c r="H1733" s="23">
        <f t="shared" si="406"/>
        <v>471.19</v>
      </c>
      <c r="I1733" s="23">
        <f t="shared" si="409"/>
        <v>466.8533333333333</v>
      </c>
      <c r="J1733" s="23">
        <f t="shared" si="410"/>
        <v>465.52000000000004</v>
      </c>
      <c r="K1733" s="23">
        <f t="shared" si="411"/>
        <v>0.28641805579421309</v>
      </c>
      <c r="L1733" s="47">
        <f t="shared" si="407"/>
        <v>1.2179927822649761</v>
      </c>
      <c r="M1733" s="24"/>
      <c r="N1733" s="32">
        <f t="shared" si="412"/>
        <v>-0.64865277122962006</v>
      </c>
      <c r="O1733" s="32">
        <f t="shared" si="408"/>
        <v>-0.16400000000000001</v>
      </c>
      <c r="P1733" s="32"/>
      <c r="Q1733" s="42"/>
      <c r="R1733" s="32"/>
      <c r="S1733" s="20"/>
    </row>
    <row r="1734" spans="1:19">
      <c r="A1734" s="10">
        <f>Weekly!B1734</f>
        <v>1983.1923331670398</v>
      </c>
      <c r="B1734" s="1">
        <f>Weekly!C1734</f>
        <v>151.24</v>
      </c>
      <c r="C1734" s="6"/>
      <c r="D1734" s="14"/>
      <c r="F1734" s="23">
        <f t="shared" si="413"/>
        <v>1994.725350502345</v>
      </c>
      <c r="G1734" s="23">
        <f t="shared" si="414"/>
        <v>1994.7384474637954</v>
      </c>
      <c r="H1734" s="23">
        <f t="shared" si="406"/>
        <v>461.19</v>
      </c>
      <c r="I1734" s="23">
        <f t="shared" si="409"/>
        <v>462.49333333333334</v>
      </c>
      <c r="J1734" s="23">
        <f t="shared" si="410"/>
        <v>465.82722222222219</v>
      </c>
      <c r="K1734" s="23">
        <f t="shared" si="411"/>
        <v>-0.71569215577067524</v>
      </c>
      <c r="L1734" s="47">
        <f t="shared" si="407"/>
        <v>-0.99548115717676966</v>
      </c>
      <c r="M1734" s="24"/>
      <c r="N1734" s="32">
        <f t="shared" si="412"/>
        <v>-7.6811786504621844E-3</v>
      </c>
      <c r="O1734" s="32">
        <f t="shared" si="408"/>
        <v>-0.16400000000000001</v>
      </c>
      <c r="P1734" s="32"/>
      <c r="Q1734" s="42"/>
      <c r="R1734" s="32"/>
      <c r="S1734" s="20"/>
    </row>
    <row r="1735" spans="1:19">
      <c r="A1735" s="10">
        <f>Weekly!B1735</f>
        <v>1983.2114981225498</v>
      </c>
      <c r="B1735" s="1">
        <f>Weekly!C1735</f>
        <v>149.9</v>
      </c>
      <c r="C1735" s="6"/>
      <c r="D1735" s="14"/>
      <c r="F1735" s="23">
        <f t="shared" si="413"/>
        <v>1994.7515444252456</v>
      </c>
      <c r="G1735" s="23">
        <f t="shared" si="414"/>
        <v>1994.764641386696</v>
      </c>
      <c r="H1735" s="23">
        <f t="shared" si="406"/>
        <v>455.1</v>
      </c>
      <c r="I1735" s="23">
        <f t="shared" si="409"/>
        <v>461.79666666666662</v>
      </c>
      <c r="J1735" s="23">
        <f t="shared" si="410"/>
        <v>465.67944444444453</v>
      </c>
      <c r="K1735" s="23">
        <f t="shared" si="411"/>
        <v>-0.83378766748231081</v>
      </c>
      <c r="L1735" s="47">
        <f t="shared" si="407"/>
        <v>-2.2718298113986513</v>
      </c>
      <c r="M1735" s="24"/>
      <c r="N1735" s="32">
        <f t="shared" si="412"/>
        <v>0.63688452278601182</v>
      </c>
      <c r="O1735" s="32">
        <f t="shared" si="408"/>
        <v>-0.16400000000000001</v>
      </c>
      <c r="P1735" s="32"/>
      <c r="Q1735" s="42"/>
      <c r="R1735" s="32"/>
      <c r="S1735" s="20"/>
    </row>
    <row r="1736" spans="1:19">
      <c r="A1736" s="10">
        <f>Weekly!B1736</f>
        <v>1983.2306630780597</v>
      </c>
      <c r="B1736" s="1">
        <f>Weekly!C1736</f>
        <v>152.66999999999999</v>
      </c>
      <c r="C1736" s="6"/>
      <c r="D1736" s="14"/>
      <c r="F1736" s="23">
        <f t="shared" si="413"/>
        <v>1994.7777383481462</v>
      </c>
      <c r="G1736" s="23">
        <f t="shared" si="414"/>
        <v>1994.7908353095966</v>
      </c>
      <c r="H1736" s="23">
        <f t="shared" si="406"/>
        <v>469.1</v>
      </c>
      <c r="I1736" s="23">
        <f t="shared" si="409"/>
        <v>464.51</v>
      </c>
      <c r="J1736" s="23">
        <f t="shared" si="410"/>
        <v>463.95555555555552</v>
      </c>
      <c r="K1736" s="23">
        <f t="shared" si="411"/>
        <v>0.11950378388734251</v>
      </c>
      <c r="L1736" s="47">
        <f t="shared" si="407"/>
        <v>1.1088226841651672</v>
      </c>
      <c r="M1736" s="24"/>
      <c r="N1736" s="32">
        <f t="shared" si="412"/>
        <v>0.98344487783009826</v>
      </c>
      <c r="O1736" s="32">
        <f t="shared" si="408"/>
        <v>-0.16400000000000001</v>
      </c>
      <c r="P1736" s="32"/>
      <c r="Q1736" s="42"/>
      <c r="R1736" s="32"/>
      <c r="S1736" s="20"/>
    </row>
    <row r="1737" spans="1:19">
      <c r="A1737" s="10">
        <f>Weekly!B1737</f>
        <v>1983.2498280335697</v>
      </c>
      <c r="B1737" s="1">
        <f>Weekly!C1737</f>
        <v>152.96</v>
      </c>
      <c r="C1737" s="6"/>
      <c r="D1737" s="14"/>
      <c r="F1737" s="23">
        <f t="shared" si="413"/>
        <v>1994.8039322710467</v>
      </c>
      <c r="G1737" s="23">
        <f t="shared" si="414"/>
        <v>1994.8170292324971</v>
      </c>
      <c r="H1737" s="23">
        <f t="shared" ref="H1737:H1800" si="415">AVERAGEIFS(SP_Index,Year_SP,"&gt;"&amp;F1737,Year_SP,"&lt;="&amp;F1738)</f>
        <v>469.33</v>
      </c>
      <c r="I1737" s="23">
        <f t="shared" si="409"/>
        <v>466.90333333333336</v>
      </c>
      <c r="J1737" s="23">
        <f t="shared" si="410"/>
        <v>462.30222222222216</v>
      </c>
      <c r="K1737" s="23">
        <f t="shared" si="411"/>
        <v>0.99526043569384548</v>
      </c>
      <c r="L1737" s="47">
        <f t="shared" si="407"/>
        <v>1.5201695860332043</v>
      </c>
      <c r="M1737" s="24"/>
      <c r="N1737" s="32">
        <f t="shared" si="412"/>
        <v>0.86984044476855882</v>
      </c>
      <c r="O1737" s="32">
        <f t="shared" si="408"/>
        <v>-0.16400000000000001</v>
      </c>
      <c r="P1737" s="32"/>
      <c r="Q1737" s="42"/>
      <c r="R1737" s="32"/>
      <c r="S1737" s="20"/>
    </row>
    <row r="1738" spans="1:19">
      <c r="A1738" s="10">
        <f>Weekly!B1738</f>
        <v>1983.2689929890796</v>
      </c>
      <c r="B1738" s="1">
        <f>Weekly!C1738</f>
        <v>152.85</v>
      </c>
      <c r="C1738" s="6"/>
      <c r="D1738" s="14"/>
      <c r="F1738" s="23">
        <f t="shared" si="413"/>
        <v>1994.8301261939473</v>
      </c>
      <c r="G1738" s="23">
        <f t="shared" si="414"/>
        <v>1994.8432231553977</v>
      </c>
      <c r="H1738" s="23">
        <f t="shared" si="415"/>
        <v>462.28</v>
      </c>
      <c r="I1738" s="23">
        <f t="shared" si="409"/>
        <v>464.65333333333336</v>
      </c>
      <c r="J1738" s="23">
        <f t="shared" si="410"/>
        <v>460.26777777777778</v>
      </c>
      <c r="K1738" s="23">
        <f t="shared" si="411"/>
        <v>0.95282697753240608</v>
      </c>
      <c r="L1738" s="47">
        <f t="shared" ref="L1738:L1801" si="416">100*((H1738/J1738)-1)</f>
        <v>0.43718511687640405</v>
      </c>
      <c r="M1738" s="24"/>
      <c r="N1738" s="32">
        <f t="shared" si="412"/>
        <v>0.34922800040312751</v>
      </c>
      <c r="O1738" s="32">
        <f t="shared" si="408"/>
        <v>-0.16400000000000001</v>
      </c>
      <c r="P1738" s="32"/>
      <c r="Q1738" s="42"/>
      <c r="R1738" s="32"/>
      <c r="S1738" s="20"/>
    </row>
    <row r="1739" spans="1:19">
      <c r="A1739" s="10">
        <f>Weekly!B1739</f>
        <v>1983.2881579445896</v>
      </c>
      <c r="B1739" s="1">
        <f>Weekly!C1739</f>
        <v>158.75</v>
      </c>
      <c r="C1739" s="6"/>
      <c r="D1739" s="14"/>
      <c r="F1739" s="23">
        <f t="shared" si="413"/>
        <v>1994.8563201168479</v>
      </c>
      <c r="G1739" s="23">
        <f t="shared" si="414"/>
        <v>1994.8694170782983</v>
      </c>
      <c r="H1739" s="23">
        <f t="shared" si="415"/>
        <v>462.35</v>
      </c>
      <c r="I1739" s="23">
        <f t="shared" si="409"/>
        <v>460.50333333333333</v>
      </c>
      <c r="J1739" s="23">
        <f t="shared" si="410"/>
        <v>460.11666666666667</v>
      </c>
      <c r="K1739" s="23">
        <f t="shared" si="411"/>
        <v>8.4036657369512824E-2</v>
      </c>
      <c r="L1739" s="47">
        <f t="shared" si="416"/>
        <v>0.48538414170320454</v>
      </c>
      <c r="M1739" s="24"/>
      <c r="N1739" s="32">
        <f t="shared" si="412"/>
        <v>-0.33479210658660374</v>
      </c>
      <c r="O1739" s="32">
        <f t="shared" ref="O1739:O1802" si="417">O1738</f>
        <v>-0.16400000000000001</v>
      </c>
      <c r="P1739" s="32"/>
      <c r="Q1739" s="42"/>
      <c r="R1739" s="32"/>
      <c r="S1739" s="20"/>
    </row>
    <row r="1740" spans="1:19">
      <c r="A1740" s="10">
        <f>Weekly!B1740</f>
        <v>1983.3073229000995</v>
      </c>
      <c r="B1740" s="1">
        <f>Weekly!C1740</f>
        <v>160.41999999999999</v>
      </c>
      <c r="C1740" s="6"/>
      <c r="D1740" s="14"/>
      <c r="F1740" s="23">
        <f t="shared" si="413"/>
        <v>1994.8825140397485</v>
      </c>
      <c r="G1740" s="23">
        <f t="shared" si="414"/>
        <v>1994.8956110011989</v>
      </c>
      <c r="H1740" s="23">
        <f t="shared" si="415"/>
        <v>456.88</v>
      </c>
      <c r="I1740" s="23">
        <f t="shared" si="409"/>
        <v>457.51</v>
      </c>
      <c r="J1740" s="23">
        <f t="shared" si="410"/>
        <v>460.58000000000004</v>
      </c>
      <c r="K1740" s="23">
        <f t="shared" si="411"/>
        <v>-0.6665508706413803</v>
      </c>
      <c r="L1740" s="47">
        <f t="shared" si="416"/>
        <v>-0.80333492552868702</v>
      </c>
      <c r="M1740" s="24"/>
      <c r="N1740" s="32">
        <f t="shared" si="412"/>
        <v>-0.86215926610582494</v>
      </c>
      <c r="O1740" s="32">
        <f t="shared" si="417"/>
        <v>-0.16400000000000001</v>
      </c>
      <c r="P1740" s="32"/>
      <c r="Q1740" s="42"/>
      <c r="R1740" s="32"/>
      <c r="S1740" s="20"/>
    </row>
    <row r="1741" spans="1:19">
      <c r="A1741" s="10">
        <f>Weekly!B1741</f>
        <v>1983.3264878556095</v>
      </c>
      <c r="B1741" s="1">
        <f>Weekly!C1741</f>
        <v>164.43</v>
      </c>
      <c r="C1741" s="6"/>
      <c r="D1741" s="14"/>
      <c r="F1741" s="23">
        <f t="shared" si="413"/>
        <v>1994.908707962649</v>
      </c>
      <c r="G1741" s="23">
        <f t="shared" si="414"/>
        <v>1994.9218049240994</v>
      </c>
      <c r="H1741" s="23">
        <f t="shared" si="415"/>
        <v>453.3</v>
      </c>
      <c r="I1741" s="23">
        <f t="shared" si="409"/>
        <v>454.3533333333333</v>
      </c>
      <c r="J1741" s="23">
        <f t="shared" si="410"/>
        <v>459.93833333333339</v>
      </c>
      <c r="K1741" s="23">
        <f t="shared" si="411"/>
        <v>-1.2142932204679768</v>
      </c>
      <c r="L1741" s="47">
        <f t="shared" si="416"/>
        <v>-1.4433094291626092</v>
      </c>
      <c r="M1741" s="24"/>
      <c r="N1741" s="32">
        <f t="shared" si="412"/>
        <v>-0.98611252318421239</v>
      </c>
      <c r="O1741" s="32">
        <f t="shared" si="417"/>
        <v>-0.16400000000000001</v>
      </c>
      <c r="P1741" s="32"/>
      <c r="Q1741" s="42"/>
      <c r="R1741" s="32"/>
      <c r="S1741" s="20"/>
    </row>
    <row r="1742" spans="1:19">
      <c r="A1742" s="10">
        <f>Weekly!B1742</f>
        <v>1983.3456528111194</v>
      </c>
      <c r="B1742" s="1">
        <f>Weekly!C1742</f>
        <v>166.1</v>
      </c>
      <c r="C1742" s="6"/>
      <c r="D1742" s="14"/>
      <c r="F1742" s="23">
        <f t="shared" si="413"/>
        <v>1994.9349018855496</v>
      </c>
      <c r="G1742" s="23">
        <f t="shared" si="414"/>
        <v>1994.947998847</v>
      </c>
      <c r="H1742" s="23">
        <f t="shared" si="415"/>
        <v>452.88</v>
      </c>
      <c r="I1742" s="23">
        <f t="shared" si="409"/>
        <v>455.33666666666664</v>
      </c>
      <c r="J1742" s="23">
        <f t="shared" si="410"/>
        <v>459.43277777777774</v>
      </c>
      <c r="K1742" s="23">
        <f t="shared" si="411"/>
        <v>-0.89155831042867506</v>
      </c>
      <c r="L1742" s="47">
        <f t="shared" si="416"/>
        <v>-1.426275636987151</v>
      </c>
      <c r="M1742" s="24"/>
      <c r="N1742" s="32">
        <f t="shared" si="412"/>
        <v>-0.64865277124821774</v>
      </c>
      <c r="O1742" s="32">
        <f t="shared" si="417"/>
        <v>-0.16400000000000001</v>
      </c>
      <c r="P1742" s="32"/>
      <c r="Q1742" s="42"/>
      <c r="R1742" s="32"/>
      <c r="S1742" s="20"/>
    </row>
    <row r="1743" spans="1:19">
      <c r="A1743" s="10">
        <f>Weekly!B1743</f>
        <v>1983.3648177666294</v>
      </c>
      <c r="B1743" s="1">
        <f>Weekly!C1743</f>
        <v>164.91</v>
      </c>
      <c r="C1743" s="6"/>
      <c r="D1743" s="14"/>
      <c r="F1743" s="23">
        <f t="shared" si="413"/>
        <v>1994.9610958084502</v>
      </c>
      <c r="G1743" s="23">
        <f t="shared" si="414"/>
        <v>1994.9741927699006</v>
      </c>
      <c r="H1743" s="23">
        <f t="shared" si="415"/>
        <v>459.83</v>
      </c>
      <c r="I1743" s="23">
        <f t="shared" si="409"/>
        <v>457.32666666666665</v>
      </c>
      <c r="J1743" s="23">
        <f t="shared" si="410"/>
        <v>460.33388888888891</v>
      </c>
      <c r="K1743" s="23">
        <f t="shared" si="411"/>
        <v>-0.65326978847479733</v>
      </c>
      <c r="L1743" s="47">
        <f t="shared" si="416"/>
        <v>-0.10946161059425252</v>
      </c>
      <c r="M1743" s="24"/>
      <c r="N1743" s="32">
        <f t="shared" si="412"/>
        <v>-7.6811786748688521E-3</v>
      </c>
      <c r="O1743" s="32">
        <f t="shared" si="417"/>
        <v>-0.16400000000000001</v>
      </c>
      <c r="P1743" s="32"/>
      <c r="Q1743" s="42"/>
      <c r="R1743" s="32"/>
      <c r="S1743" s="20"/>
    </row>
    <row r="1744" spans="1:19">
      <c r="A1744" s="10">
        <f>Weekly!B1744</f>
        <v>1983.3839827221393</v>
      </c>
      <c r="B1744" s="1">
        <f>Weekly!C1744</f>
        <v>162.13999999999999</v>
      </c>
      <c r="C1744" s="6"/>
      <c r="D1744" s="14"/>
      <c r="F1744" s="23">
        <f t="shared" si="413"/>
        <v>1994.9872897313508</v>
      </c>
      <c r="G1744" s="23">
        <f t="shared" si="414"/>
        <v>1995.0003866928012</v>
      </c>
      <c r="H1744" s="23">
        <f t="shared" si="415"/>
        <v>459.27</v>
      </c>
      <c r="I1744" s="23">
        <f t="shared" si="409"/>
        <v>460.80833333333334</v>
      </c>
      <c r="J1744" s="23">
        <f t="shared" si="410"/>
        <v>462.30111111111103</v>
      </c>
      <c r="K1744" s="23">
        <f t="shared" si="411"/>
        <v>-0.32290162015615742</v>
      </c>
      <c r="L1744" s="47">
        <f t="shared" si="416"/>
        <v>-0.6556573277156863</v>
      </c>
      <c r="M1744" s="24"/>
      <c r="N1744" s="32">
        <f t="shared" si="412"/>
        <v>0.63688452276719476</v>
      </c>
      <c r="O1744" s="32">
        <f t="shared" si="417"/>
        <v>-0.16400000000000001</v>
      </c>
      <c r="P1744" s="32"/>
      <c r="Q1744" s="42"/>
      <c r="R1744" s="32"/>
      <c r="S1744" s="20"/>
    </row>
    <row r="1745" spans="1:19">
      <c r="A1745" s="10">
        <f>Weekly!B1745</f>
        <v>1983.4031476776493</v>
      </c>
      <c r="B1745" s="1">
        <f>Weekly!C1745</f>
        <v>164.46</v>
      </c>
      <c r="C1745" s="6"/>
      <c r="D1745" s="14"/>
      <c r="F1745" s="23">
        <f t="shared" si="413"/>
        <v>1995.0134836542513</v>
      </c>
      <c r="G1745" s="23">
        <f t="shared" si="414"/>
        <v>1995.0265806157017</v>
      </c>
      <c r="H1745" s="23">
        <f t="shared" si="415"/>
        <v>463.32500000000005</v>
      </c>
      <c r="I1745" s="23">
        <f t="shared" si="409"/>
        <v>462.45833333333331</v>
      </c>
      <c r="J1745" s="23">
        <f t="shared" si="410"/>
        <v>465.0888888888889</v>
      </c>
      <c r="K1745" s="23">
        <f t="shared" si="411"/>
        <v>-0.56560275216207545</v>
      </c>
      <c r="L1745" s="47">
        <f t="shared" si="416"/>
        <v>-0.37925844521954355</v>
      </c>
      <c r="M1745" s="24"/>
      <c r="N1745" s="32">
        <f t="shared" si="412"/>
        <v>0.98344487782568057</v>
      </c>
      <c r="O1745" s="32">
        <f t="shared" si="417"/>
        <v>-0.16400000000000001</v>
      </c>
      <c r="P1745" s="32"/>
      <c r="Q1745" s="42"/>
      <c r="R1745" s="32"/>
      <c r="S1745" s="20"/>
    </row>
    <row r="1746" spans="1:19">
      <c r="A1746" s="10">
        <f>Weekly!B1746</f>
        <v>1983.4223126331592</v>
      </c>
      <c r="B1746" s="1">
        <f>Weekly!C1746</f>
        <v>164.42</v>
      </c>
      <c r="C1746" s="6"/>
      <c r="D1746" s="14"/>
      <c r="F1746" s="23">
        <f t="shared" si="413"/>
        <v>1995.0396775771519</v>
      </c>
      <c r="G1746" s="23">
        <f t="shared" si="414"/>
        <v>1995.0527745386023</v>
      </c>
      <c r="H1746" s="23">
        <f t="shared" si="415"/>
        <v>464.78</v>
      </c>
      <c r="I1746" s="23">
        <f t="shared" si="409"/>
        <v>466.16499999999996</v>
      </c>
      <c r="J1746" s="23">
        <f t="shared" si="410"/>
        <v>468.80722222222226</v>
      </c>
      <c r="K1746" s="23">
        <f t="shared" si="411"/>
        <v>-0.56360527248231485</v>
      </c>
      <c r="L1746" s="47">
        <f t="shared" si="416"/>
        <v>-0.85903587473175058</v>
      </c>
      <c r="M1746" s="24"/>
      <c r="N1746" s="32">
        <f t="shared" si="412"/>
        <v>0.86984044478058575</v>
      </c>
      <c r="O1746" s="32">
        <f t="shared" si="417"/>
        <v>-0.16400000000000001</v>
      </c>
      <c r="P1746" s="32"/>
      <c r="Q1746" s="42"/>
      <c r="R1746" s="32"/>
      <c r="S1746" s="20"/>
    </row>
    <row r="1747" spans="1:19">
      <c r="A1747" s="10">
        <f>Weekly!B1747</f>
        <v>1983.4414775886692</v>
      </c>
      <c r="B1747" s="1">
        <f>Weekly!C1747</f>
        <v>162.68</v>
      </c>
      <c r="C1747" s="6"/>
      <c r="D1747" s="14"/>
      <c r="F1747" s="23">
        <f t="shared" si="413"/>
        <v>1995.0658715000525</v>
      </c>
      <c r="G1747" s="23">
        <f t="shared" si="414"/>
        <v>1995.0789684615029</v>
      </c>
      <c r="H1747" s="23">
        <f t="shared" si="415"/>
        <v>470.39</v>
      </c>
      <c r="I1747" s="23">
        <f t="shared" si="409"/>
        <v>471.74166666666662</v>
      </c>
      <c r="J1747" s="23">
        <f t="shared" si="410"/>
        <v>472.88388888888886</v>
      </c>
      <c r="K1747" s="23">
        <f t="shared" si="411"/>
        <v>-0.24154390730165565</v>
      </c>
      <c r="L1747" s="47">
        <f t="shared" si="416"/>
        <v>-0.52737869643828539</v>
      </c>
      <c r="M1747" s="24"/>
      <c r="N1747" s="32">
        <f t="shared" si="412"/>
        <v>0.34922800042599816</v>
      </c>
      <c r="O1747" s="32">
        <f t="shared" si="417"/>
        <v>-0.16400000000000001</v>
      </c>
      <c r="P1747" s="32"/>
      <c r="Q1747" s="42"/>
      <c r="R1747" s="32"/>
      <c r="S1747" s="20"/>
    </row>
    <row r="1748" spans="1:19">
      <c r="A1748" s="10">
        <f>Weekly!B1748</f>
        <v>1983.4606425441791</v>
      </c>
      <c r="B1748" s="1">
        <f>Weekly!C1748</f>
        <v>169.13</v>
      </c>
      <c r="C1748" s="6"/>
      <c r="D1748" s="14"/>
      <c r="F1748" s="23">
        <f t="shared" si="413"/>
        <v>1995.0920654229531</v>
      </c>
      <c r="G1748" s="23">
        <f t="shared" si="414"/>
        <v>1995.1051623844035</v>
      </c>
      <c r="H1748" s="23">
        <f t="shared" si="415"/>
        <v>480.05499999999995</v>
      </c>
      <c r="I1748" s="23">
        <f t="shared" si="409"/>
        <v>477.47166666666664</v>
      </c>
      <c r="J1748" s="23">
        <f t="shared" si="410"/>
        <v>476.84944444444449</v>
      </c>
      <c r="K1748" s="23">
        <f t="shared" si="411"/>
        <v>0.13048609565793345</v>
      </c>
      <c r="L1748" s="47">
        <f t="shared" si="416"/>
        <v>0.67223640352356284</v>
      </c>
      <c r="M1748" s="24"/>
      <c r="N1748" s="32">
        <f t="shared" si="412"/>
        <v>-0.33479210656360486</v>
      </c>
      <c r="O1748" s="32">
        <f t="shared" si="417"/>
        <v>-0.16400000000000001</v>
      </c>
      <c r="P1748" s="32"/>
      <c r="Q1748" s="42"/>
      <c r="R1748" s="32"/>
      <c r="S1748" s="20"/>
    </row>
    <row r="1749" spans="1:19">
      <c r="A1749" s="10">
        <f>Weekly!B1749</f>
        <v>1983.4798074996891</v>
      </c>
      <c r="B1749" s="1">
        <f>Weekly!C1749</f>
        <v>170.41</v>
      </c>
      <c r="C1749" s="6"/>
      <c r="D1749" s="14"/>
      <c r="F1749" s="23">
        <f t="shared" si="413"/>
        <v>1995.1182593458536</v>
      </c>
      <c r="G1749" s="23">
        <f t="shared" si="414"/>
        <v>1995.131356307304</v>
      </c>
      <c r="H1749" s="23">
        <f t="shared" si="415"/>
        <v>481.97</v>
      </c>
      <c r="I1749" s="23">
        <f t="shared" si="409"/>
        <v>482.93</v>
      </c>
      <c r="J1749" s="23">
        <f t="shared" si="410"/>
        <v>481.46833333333325</v>
      </c>
      <c r="K1749" s="23">
        <f t="shared" si="411"/>
        <v>0.30358521328852639</v>
      </c>
      <c r="L1749" s="47">
        <f t="shared" si="416"/>
        <v>0.1041951530215135</v>
      </c>
      <c r="M1749" s="24"/>
      <c r="N1749" s="32">
        <f t="shared" si="412"/>
        <v>-0.86215926609345916</v>
      </c>
      <c r="O1749" s="32">
        <f t="shared" si="417"/>
        <v>-0.16400000000000001</v>
      </c>
      <c r="P1749" s="32"/>
      <c r="Q1749" s="42"/>
      <c r="R1749" s="32"/>
      <c r="S1749" s="20"/>
    </row>
    <row r="1750" spans="1:19">
      <c r="A1750" s="10">
        <f>Weekly!B1750</f>
        <v>1983.498972455199</v>
      </c>
      <c r="B1750" s="1">
        <f>Weekly!C1750</f>
        <v>168.64</v>
      </c>
      <c r="C1750" s="6"/>
      <c r="D1750" s="14"/>
      <c r="F1750" s="23">
        <f t="shared" si="413"/>
        <v>1995.1444532687542</v>
      </c>
      <c r="G1750" s="23">
        <f t="shared" si="414"/>
        <v>1995.1575502302046</v>
      </c>
      <c r="H1750" s="23">
        <f t="shared" si="415"/>
        <v>486.76499999999999</v>
      </c>
      <c r="I1750" s="23">
        <f t="shared" si="409"/>
        <v>486.10166666666669</v>
      </c>
      <c r="J1750" s="23">
        <f t="shared" si="410"/>
        <v>486.25666666666672</v>
      </c>
      <c r="K1750" s="23">
        <f t="shared" si="411"/>
        <v>-3.1876169649780461E-2</v>
      </c>
      <c r="L1750" s="47">
        <f t="shared" si="416"/>
        <v>0.10454012627074682</v>
      </c>
      <c r="M1750" s="24"/>
      <c r="N1750" s="32">
        <f t="shared" si="412"/>
        <v>-0.98611252318826126</v>
      </c>
      <c r="O1750" s="32">
        <f t="shared" si="417"/>
        <v>-0.16400000000000001</v>
      </c>
      <c r="P1750" s="32"/>
      <c r="Q1750" s="42"/>
      <c r="R1750" s="32"/>
      <c r="S1750" s="20"/>
    </row>
    <row r="1751" spans="1:19">
      <c r="A1751" s="10">
        <f>Weekly!B1751</f>
        <v>1983.518137410709</v>
      </c>
      <c r="B1751" s="1">
        <f>Weekly!C1751</f>
        <v>167.08</v>
      </c>
      <c r="C1751" s="6"/>
      <c r="D1751" s="14"/>
      <c r="F1751" s="23">
        <f t="shared" si="413"/>
        <v>1995.1706471916548</v>
      </c>
      <c r="G1751" s="23">
        <f t="shared" si="414"/>
        <v>1995.1837441531052</v>
      </c>
      <c r="H1751" s="23">
        <f t="shared" si="415"/>
        <v>489.57</v>
      </c>
      <c r="I1751" s="23">
        <f t="shared" si="409"/>
        <v>490.61833333333334</v>
      </c>
      <c r="J1751" s="23">
        <f t="shared" si="410"/>
        <v>491.19555555555559</v>
      </c>
      <c r="K1751" s="23">
        <f t="shared" si="411"/>
        <v>-0.11751373067074855</v>
      </c>
      <c r="L1751" s="47">
        <f t="shared" si="416"/>
        <v>-0.33093857164832041</v>
      </c>
      <c r="M1751" s="24"/>
      <c r="N1751" s="32">
        <f t="shared" si="412"/>
        <v>-0.64865277126677223</v>
      </c>
      <c r="O1751" s="32">
        <f t="shared" si="417"/>
        <v>-0.16400000000000001</v>
      </c>
      <c r="P1751" s="32"/>
      <c r="Q1751" s="42"/>
      <c r="R1751" s="32"/>
      <c r="S1751" s="20"/>
    </row>
    <row r="1752" spans="1:19">
      <c r="A1752" s="10">
        <f>Weekly!B1752</f>
        <v>1983.5373023662189</v>
      </c>
      <c r="B1752" s="1">
        <f>Weekly!C1752</f>
        <v>164.29</v>
      </c>
      <c r="C1752" s="6"/>
      <c r="D1752" s="14"/>
      <c r="F1752" s="23">
        <f t="shared" si="413"/>
        <v>1995.1968411145554</v>
      </c>
      <c r="G1752" s="23">
        <f t="shared" si="414"/>
        <v>1995.2099380760058</v>
      </c>
      <c r="H1752" s="23">
        <f t="shared" si="415"/>
        <v>495.52</v>
      </c>
      <c r="I1752" s="23">
        <f t="shared" si="409"/>
        <v>495.30999999999995</v>
      </c>
      <c r="J1752" s="23">
        <f t="shared" si="410"/>
        <v>495.7744444444445</v>
      </c>
      <c r="K1752" s="23">
        <f t="shared" si="411"/>
        <v>-9.3680593997735873E-2</v>
      </c>
      <c r="L1752" s="47">
        <f t="shared" si="416"/>
        <v>-5.1322622070537616E-2</v>
      </c>
      <c r="M1752" s="24"/>
      <c r="N1752" s="32">
        <f t="shared" si="412"/>
        <v>-7.6811786992755206E-3</v>
      </c>
      <c r="O1752" s="32">
        <f t="shared" si="417"/>
        <v>-0.16400000000000001</v>
      </c>
      <c r="P1752" s="32"/>
      <c r="Q1752" s="42"/>
      <c r="R1752" s="32"/>
      <c r="S1752" s="20"/>
    </row>
    <row r="1753" spans="1:19">
      <c r="A1753" s="10">
        <f>Weekly!B1753</f>
        <v>1983.5564673217289</v>
      </c>
      <c r="B1753" s="1">
        <f>Weekly!C1753</f>
        <v>168.89</v>
      </c>
      <c r="C1753" s="6"/>
      <c r="D1753" s="14"/>
      <c r="F1753" s="23">
        <f t="shared" si="413"/>
        <v>1995.2230350374559</v>
      </c>
      <c r="G1753" s="23">
        <f t="shared" si="414"/>
        <v>1995.2361319989063</v>
      </c>
      <c r="H1753" s="23">
        <f t="shared" si="415"/>
        <v>500.84000000000003</v>
      </c>
      <c r="I1753" s="23">
        <f t="shared" si="409"/>
        <v>500.92666666666668</v>
      </c>
      <c r="J1753" s="23">
        <f t="shared" si="410"/>
        <v>500.22611111111109</v>
      </c>
      <c r="K1753" s="23">
        <f t="shared" si="411"/>
        <v>0.14004777839355942</v>
      </c>
      <c r="L1753" s="47">
        <f t="shared" si="416"/>
        <v>0.12272228003560315</v>
      </c>
      <c r="M1753" s="24"/>
      <c r="N1753" s="32">
        <f t="shared" si="412"/>
        <v>0.63688452274837759</v>
      </c>
      <c r="O1753" s="32">
        <f t="shared" si="417"/>
        <v>-0.16400000000000001</v>
      </c>
      <c r="P1753" s="32"/>
      <c r="Q1753" s="42"/>
      <c r="R1753" s="32"/>
      <c r="S1753" s="20"/>
    </row>
    <row r="1754" spans="1:19">
      <c r="A1754" s="10">
        <f>Weekly!B1754</f>
        <v>1983.5756322772388</v>
      </c>
      <c r="B1754" s="1">
        <f>Weekly!C1754</f>
        <v>162.56</v>
      </c>
      <c r="C1754" s="6"/>
      <c r="D1754" s="14"/>
      <c r="F1754" s="23">
        <f t="shared" si="413"/>
        <v>1995.2492289603565</v>
      </c>
      <c r="G1754" s="23">
        <f t="shared" si="414"/>
        <v>1995.2623259218069</v>
      </c>
      <c r="H1754" s="23">
        <f t="shared" si="415"/>
        <v>506.42</v>
      </c>
      <c r="I1754" s="23">
        <f t="shared" si="409"/>
        <v>505.49666666666667</v>
      </c>
      <c r="J1754" s="23">
        <f t="shared" si="410"/>
        <v>505.06833333333333</v>
      </c>
      <c r="K1754" s="23">
        <f t="shared" si="411"/>
        <v>8.4807006312681565E-2</v>
      </c>
      <c r="L1754" s="47">
        <f t="shared" si="416"/>
        <v>0.26762055299447418</v>
      </c>
      <c r="M1754" s="24"/>
      <c r="N1754" s="32">
        <f t="shared" si="412"/>
        <v>0.98344487782125267</v>
      </c>
      <c r="O1754" s="32">
        <f t="shared" si="417"/>
        <v>-0.16400000000000001</v>
      </c>
      <c r="P1754" s="32"/>
      <c r="Q1754" s="42"/>
      <c r="R1754" s="32"/>
      <c r="S1754" s="20"/>
    </row>
    <row r="1755" spans="1:19">
      <c r="A1755" s="10">
        <f>Weekly!B1755</f>
        <v>1983.5947972327488</v>
      </c>
      <c r="B1755" s="1">
        <f>Weekly!C1755</f>
        <v>161.74</v>
      </c>
      <c r="C1755" s="6"/>
      <c r="D1755" s="14"/>
      <c r="F1755" s="23">
        <f t="shared" si="413"/>
        <v>1995.2754228832571</v>
      </c>
      <c r="G1755" s="23">
        <f t="shared" si="414"/>
        <v>1995.2885198447075</v>
      </c>
      <c r="H1755" s="23">
        <f t="shared" si="415"/>
        <v>509.23</v>
      </c>
      <c r="I1755" s="23">
        <f t="shared" si="409"/>
        <v>509.08333333333331</v>
      </c>
      <c r="J1755" s="23">
        <f t="shared" si="410"/>
        <v>508.91888888888883</v>
      </c>
      <c r="K1755" s="23">
        <f t="shared" si="411"/>
        <v>3.2312505594656038E-2</v>
      </c>
      <c r="L1755" s="47">
        <f t="shared" si="416"/>
        <v>6.1131767341238152E-2</v>
      </c>
      <c r="M1755" s="24"/>
      <c r="N1755" s="32">
        <f t="shared" si="412"/>
        <v>0.86984044479264078</v>
      </c>
      <c r="O1755" s="32">
        <f t="shared" si="417"/>
        <v>-0.16400000000000001</v>
      </c>
      <c r="P1755" s="32"/>
      <c r="Q1755" s="42"/>
      <c r="R1755" s="32"/>
      <c r="S1755" s="20"/>
    </row>
    <row r="1756" spans="1:19">
      <c r="A1756" s="10">
        <f>Weekly!B1756</f>
        <v>1983.6139621882587</v>
      </c>
      <c r="B1756" s="1">
        <f>Weekly!C1756</f>
        <v>162.16</v>
      </c>
      <c r="C1756" s="6"/>
      <c r="D1756" s="14"/>
      <c r="F1756" s="23">
        <f t="shared" si="413"/>
        <v>1995.3016168061577</v>
      </c>
      <c r="G1756" s="23">
        <f t="shared" si="414"/>
        <v>1995.3147137676081</v>
      </c>
      <c r="H1756" s="23">
        <f t="shared" si="415"/>
        <v>511.6</v>
      </c>
      <c r="I1756" s="23">
        <f t="shared" si="409"/>
        <v>513.65</v>
      </c>
      <c r="J1756" s="23">
        <f t="shared" si="410"/>
        <v>513.69000000000005</v>
      </c>
      <c r="K1756" s="23">
        <f t="shared" si="411"/>
        <v>-7.7867974848766508E-3</v>
      </c>
      <c r="L1756" s="47">
        <f t="shared" si="416"/>
        <v>-0.40686016858416663</v>
      </c>
      <c r="M1756" s="24"/>
      <c r="N1756" s="32">
        <f t="shared" si="412"/>
        <v>0.34922800044886881</v>
      </c>
      <c r="O1756" s="32">
        <f t="shared" si="417"/>
        <v>-0.16400000000000001</v>
      </c>
      <c r="P1756" s="32"/>
      <c r="Q1756" s="42"/>
      <c r="R1756" s="32"/>
      <c r="S1756" s="20"/>
    </row>
    <row r="1757" spans="1:19">
      <c r="A1757" s="10">
        <f>Weekly!B1757</f>
        <v>1983.6331271437687</v>
      </c>
      <c r="B1757" s="1">
        <f>Weekly!C1757</f>
        <v>163.98</v>
      </c>
      <c r="C1757" s="6"/>
      <c r="D1757" s="14"/>
      <c r="F1757" s="23">
        <f t="shared" si="413"/>
        <v>1995.3278107290582</v>
      </c>
      <c r="G1757" s="23">
        <f t="shared" si="414"/>
        <v>1995.3409076905086</v>
      </c>
      <c r="H1757" s="23">
        <f t="shared" si="415"/>
        <v>520.12</v>
      </c>
      <c r="I1757" s="23">
        <f t="shared" si="409"/>
        <v>519.09</v>
      </c>
      <c r="J1757" s="23">
        <f t="shared" si="410"/>
        <v>517.9527777777779</v>
      </c>
      <c r="K1757" s="23">
        <f t="shared" si="411"/>
        <v>0.21956098528927992</v>
      </c>
      <c r="L1757" s="47">
        <f t="shared" si="416"/>
        <v>0.41842081270813125</v>
      </c>
      <c r="M1757" s="24"/>
      <c r="N1757" s="32">
        <f t="shared" si="412"/>
        <v>-0.33479210654060598</v>
      </c>
      <c r="O1757" s="32">
        <f t="shared" si="417"/>
        <v>-0.16400000000000001</v>
      </c>
      <c r="P1757" s="32"/>
      <c r="Q1757" s="42"/>
      <c r="R1757" s="32"/>
      <c r="S1757" s="20"/>
    </row>
    <row r="1758" spans="1:19">
      <c r="A1758" s="10">
        <f>Weekly!B1758</f>
        <v>1983.6522920992786</v>
      </c>
      <c r="B1758" s="1">
        <f>Weekly!C1758</f>
        <v>162.13999999999999</v>
      </c>
      <c r="C1758" s="6"/>
      <c r="D1758" s="14"/>
      <c r="F1758" s="23">
        <f t="shared" si="413"/>
        <v>1995.3540046519588</v>
      </c>
      <c r="G1758" s="23">
        <f t="shared" si="414"/>
        <v>1995.3671016134092</v>
      </c>
      <c r="H1758" s="23">
        <f t="shared" si="415"/>
        <v>525.54999999999995</v>
      </c>
      <c r="I1758" s="23">
        <f t="shared" si="409"/>
        <v>522.36333333333334</v>
      </c>
      <c r="J1758" s="23">
        <f t="shared" si="410"/>
        <v>523.38277777777785</v>
      </c>
      <c r="K1758" s="23">
        <f t="shared" si="411"/>
        <v>-0.19477989871445889</v>
      </c>
      <c r="L1758" s="47">
        <f t="shared" si="416"/>
        <v>0.41407977377931893</v>
      </c>
      <c r="M1758" s="24"/>
      <c r="N1758" s="32">
        <f t="shared" si="412"/>
        <v>-0.8621592660810935</v>
      </c>
      <c r="O1758" s="32">
        <f t="shared" si="417"/>
        <v>-0.16400000000000001</v>
      </c>
      <c r="P1758" s="32"/>
      <c r="Q1758" s="42"/>
      <c r="R1758" s="32"/>
      <c r="S1758" s="20"/>
    </row>
    <row r="1759" spans="1:19">
      <c r="A1759" s="10">
        <f>Weekly!B1759</f>
        <v>1983.6714570547886</v>
      </c>
      <c r="B1759" s="1">
        <f>Weekly!C1759</f>
        <v>165</v>
      </c>
      <c r="C1759" s="6"/>
      <c r="D1759" s="14"/>
      <c r="F1759" s="23">
        <f t="shared" si="413"/>
        <v>1995.3801985748594</v>
      </c>
      <c r="G1759" s="23">
        <f t="shared" si="414"/>
        <v>1995.3932955363098</v>
      </c>
      <c r="H1759" s="23">
        <f t="shared" si="415"/>
        <v>521.42000000000007</v>
      </c>
      <c r="I1759" s="23">
        <f t="shared" ref="I1759:I1822" si="418">AVERAGE(H1758:H1760)</f>
        <v>526.49333333333334</v>
      </c>
      <c r="J1759" s="23">
        <f t="shared" ref="J1759:J1822" si="419">AVERAGE(H1755:H1763)</f>
        <v>527.64166666666677</v>
      </c>
      <c r="K1759" s="23">
        <f t="shared" ref="K1759:K1822" si="420">100*((I1759/J1759)-1)</f>
        <v>-0.21763507430865303</v>
      </c>
      <c r="L1759" s="47">
        <f t="shared" si="416"/>
        <v>-1.1791462008623355</v>
      </c>
      <c r="M1759" s="24"/>
      <c r="N1759" s="32">
        <f t="shared" si="412"/>
        <v>-0.98611252319231957</v>
      </c>
      <c r="O1759" s="32">
        <f t="shared" si="417"/>
        <v>-0.16400000000000001</v>
      </c>
      <c r="P1759" s="32"/>
      <c r="Q1759" s="42"/>
      <c r="R1759" s="32"/>
      <c r="S1759" s="20"/>
    </row>
    <row r="1760" spans="1:19">
      <c r="A1760" s="10">
        <f>Weekly!B1760</f>
        <v>1983.6906220102985</v>
      </c>
      <c r="B1760" s="1">
        <f>Weekly!C1760</f>
        <v>166.92</v>
      </c>
      <c r="C1760" s="6"/>
      <c r="D1760" s="14"/>
      <c r="F1760" s="23">
        <f t="shared" si="413"/>
        <v>1995.40639249776</v>
      </c>
      <c r="G1760" s="23">
        <f t="shared" si="414"/>
        <v>1995.4194894592104</v>
      </c>
      <c r="H1760" s="23">
        <f t="shared" si="415"/>
        <v>532.51</v>
      </c>
      <c r="I1760" s="23">
        <f t="shared" si="418"/>
        <v>529.27166666666665</v>
      </c>
      <c r="J1760" s="23">
        <f t="shared" si="419"/>
        <v>533.07500000000005</v>
      </c>
      <c r="K1760" s="23">
        <f t="shared" si="420"/>
        <v>-0.71347058731574542</v>
      </c>
      <c r="L1760" s="47">
        <f t="shared" si="416"/>
        <v>-0.10598883834358475</v>
      </c>
      <c r="M1760" s="24"/>
      <c r="N1760" s="32">
        <f t="shared" si="412"/>
        <v>-0.64865277128536991</v>
      </c>
      <c r="O1760" s="32">
        <f t="shared" si="417"/>
        <v>-0.16400000000000001</v>
      </c>
      <c r="P1760" s="32"/>
      <c r="Q1760" s="42"/>
      <c r="R1760" s="32"/>
      <c r="S1760" s="20"/>
    </row>
    <row r="1761" spans="1:19">
      <c r="A1761" s="10">
        <f>Weekly!B1761</f>
        <v>1983.7097869658085</v>
      </c>
      <c r="B1761" s="1">
        <f>Weekly!C1761</f>
        <v>166.25</v>
      </c>
      <c r="C1761" s="6"/>
      <c r="D1761" s="14"/>
      <c r="F1761" s="23">
        <f t="shared" si="413"/>
        <v>1995.4325864206605</v>
      </c>
      <c r="G1761" s="23">
        <f t="shared" si="414"/>
        <v>1995.4456833821109</v>
      </c>
      <c r="H1761" s="23">
        <f t="shared" si="415"/>
        <v>533.88499999999999</v>
      </c>
      <c r="I1761" s="23">
        <f t="shared" si="418"/>
        <v>538.70166666666671</v>
      </c>
      <c r="J1761" s="23">
        <f t="shared" si="419"/>
        <v>537.74388888888893</v>
      </c>
      <c r="K1761" s="23">
        <f t="shared" si="420"/>
        <v>0.17811039745272428</v>
      </c>
      <c r="L1761" s="47">
        <f t="shared" si="416"/>
        <v>-0.71760720458624583</v>
      </c>
      <c r="M1761" s="24"/>
      <c r="N1761" s="32">
        <f t="shared" si="412"/>
        <v>-7.6811787237106091E-3</v>
      </c>
      <c r="O1761" s="32">
        <f t="shared" si="417"/>
        <v>-0.16400000000000001</v>
      </c>
      <c r="P1761" s="32"/>
      <c r="Q1761" s="42"/>
      <c r="R1761" s="32"/>
      <c r="S1761" s="20"/>
    </row>
    <row r="1762" spans="1:19">
      <c r="A1762" s="10">
        <f>Weekly!B1762</f>
        <v>1983.7289519213184</v>
      </c>
      <c r="B1762" s="1">
        <f>Weekly!C1762</f>
        <v>169.51</v>
      </c>
      <c r="C1762" s="6"/>
      <c r="D1762" s="14"/>
      <c r="F1762" s="23">
        <f t="shared" si="413"/>
        <v>1995.4587803435611</v>
      </c>
      <c r="G1762" s="23">
        <f t="shared" si="414"/>
        <v>1995.4718773050115</v>
      </c>
      <c r="H1762" s="23">
        <f t="shared" si="415"/>
        <v>549.71</v>
      </c>
      <c r="I1762" s="23">
        <f t="shared" si="418"/>
        <v>542.78166666666664</v>
      </c>
      <c r="J1762" s="23">
        <f t="shared" si="419"/>
        <v>542.50055555555559</v>
      </c>
      <c r="K1762" s="23">
        <f t="shared" si="420"/>
        <v>5.1817663269160263E-2</v>
      </c>
      <c r="L1762" s="47">
        <f t="shared" si="416"/>
        <v>1.3289284906006227</v>
      </c>
      <c r="M1762" s="24"/>
      <c r="N1762" s="32">
        <f t="shared" si="412"/>
        <v>0.63688452272953866</v>
      </c>
      <c r="O1762" s="32">
        <f t="shared" si="417"/>
        <v>-0.16400000000000001</v>
      </c>
      <c r="P1762" s="32"/>
      <c r="Q1762" s="42"/>
      <c r="R1762" s="32"/>
      <c r="S1762" s="20"/>
    </row>
    <row r="1763" spans="1:19">
      <c r="A1763" s="10">
        <f>Weekly!B1763</f>
        <v>1983.7481168768284</v>
      </c>
      <c r="B1763" s="1">
        <f>Weekly!C1763</f>
        <v>166.07</v>
      </c>
      <c r="C1763" s="6"/>
      <c r="D1763" s="14"/>
      <c r="F1763" s="23">
        <f t="shared" si="413"/>
        <v>1995.4849742664617</v>
      </c>
      <c r="G1763" s="23">
        <f t="shared" si="414"/>
        <v>1995.4980712279121</v>
      </c>
      <c r="H1763" s="23">
        <f t="shared" si="415"/>
        <v>544.75</v>
      </c>
      <c r="I1763" s="23">
        <f t="shared" si="418"/>
        <v>550.86333333333334</v>
      </c>
      <c r="J1763" s="23">
        <f t="shared" si="419"/>
        <v>545.99777777777774</v>
      </c>
      <c r="K1763" s="23">
        <f t="shared" si="420"/>
        <v>0.89113101803426353</v>
      </c>
      <c r="L1763" s="47">
        <f t="shared" si="416"/>
        <v>-0.2285316586555064</v>
      </c>
      <c r="M1763" s="24"/>
      <c r="N1763" s="32">
        <f t="shared" si="412"/>
        <v>0.98344487781682466</v>
      </c>
      <c r="O1763" s="32">
        <f t="shared" si="417"/>
        <v>-0.16400000000000001</v>
      </c>
      <c r="P1763" s="32"/>
      <c r="Q1763" s="42"/>
      <c r="R1763" s="32"/>
      <c r="S1763" s="20"/>
    </row>
    <row r="1764" spans="1:19">
      <c r="A1764" s="10">
        <f>Weekly!B1764</f>
        <v>1983.7672818323383</v>
      </c>
      <c r="B1764" s="1">
        <f>Weekly!C1764</f>
        <v>170.8</v>
      </c>
      <c r="C1764" s="6"/>
      <c r="D1764" s="14"/>
      <c r="F1764" s="23">
        <f t="shared" si="413"/>
        <v>1995.5111681893623</v>
      </c>
      <c r="G1764" s="23">
        <f t="shared" si="414"/>
        <v>1995.5242651508127</v>
      </c>
      <c r="H1764" s="23">
        <f t="shared" si="415"/>
        <v>558.13</v>
      </c>
      <c r="I1764" s="23">
        <f t="shared" si="418"/>
        <v>552.16666666666663</v>
      </c>
      <c r="J1764" s="23">
        <f t="shared" si="419"/>
        <v>550.1966666666666</v>
      </c>
      <c r="K1764" s="23">
        <f t="shared" si="420"/>
        <v>0.35805378682773892</v>
      </c>
      <c r="L1764" s="47">
        <f t="shared" si="416"/>
        <v>1.4419086508460799</v>
      </c>
      <c r="M1764" s="24"/>
      <c r="N1764" s="32">
        <f t="shared" si="412"/>
        <v>0.8698404448046958</v>
      </c>
      <c r="O1764" s="32">
        <f t="shared" si="417"/>
        <v>-0.16400000000000001</v>
      </c>
      <c r="P1764" s="32"/>
      <c r="Q1764" s="42"/>
      <c r="R1764" s="32"/>
      <c r="S1764" s="20"/>
    </row>
    <row r="1765" spans="1:19">
      <c r="A1765" s="10">
        <f>Weekly!B1765</f>
        <v>1983.7864467878483</v>
      </c>
      <c r="B1765" s="1">
        <f>Weekly!C1765</f>
        <v>169.86</v>
      </c>
      <c r="C1765" s="6"/>
      <c r="D1765" s="14"/>
      <c r="F1765" s="23">
        <f t="shared" si="413"/>
        <v>1995.5373621122628</v>
      </c>
      <c r="G1765" s="23">
        <f t="shared" si="414"/>
        <v>1995.5504590737132</v>
      </c>
      <c r="H1765" s="23">
        <f t="shared" si="415"/>
        <v>553.62</v>
      </c>
      <c r="I1765" s="23">
        <f t="shared" si="418"/>
        <v>558.22666666666657</v>
      </c>
      <c r="J1765" s="23">
        <f t="shared" si="419"/>
        <v>553.26222222222225</v>
      </c>
      <c r="K1765" s="23">
        <f t="shared" si="420"/>
        <v>0.89730407120591771</v>
      </c>
      <c r="L1765" s="47">
        <f t="shared" si="416"/>
        <v>6.4666945149571831E-2</v>
      </c>
      <c r="M1765" s="24"/>
      <c r="N1765" s="32">
        <f t="shared" si="412"/>
        <v>0.34922800047173946</v>
      </c>
      <c r="O1765" s="32">
        <f t="shared" si="417"/>
        <v>-0.16400000000000001</v>
      </c>
      <c r="P1765" s="32"/>
      <c r="Q1765" s="42"/>
      <c r="R1765" s="32"/>
      <c r="S1765" s="20"/>
    </row>
    <row r="1766" spans="1:19">
      <c r="A1766" s="10">
        <f>Weekly!B1766</f>
        <v>1983.8056117433582</v>
      </c>
      <c r="B1766" s="1">
        <f>Weekly!C1766</f>
        <v>165.95</v>
      </c>
      <c r="C1766" s="6"/>
      <c r="D1766" s="14"/>
      <c r="F1766" s="23">
        <f t="shared" si="413"/>
        <v>1995.5635560351634</v>
      </c>
      <c r="G1766" s="23">
        <f t="shared" si="414"/>
        <v>1995.5766529966138</v>
      </c>
      <c r="H1766" s="23">
        <f t="shared" si="415"/>
        <v>562.92999999999995</v>
      </c>
      <c r="I1766" s="23">
        <f t="shared" si="418"/>
        <v>557.85833333333335</v>
      </c>
      <c r="J1766" s="23">
        <f t="shared" si="419"/>
        <v>557.08166666666671</v>
      </c>
      <c r="K1766" s="23">
        <f t="shared" si="420"/>
        <v>0.13941702144208978</v>
      </c>
      <c r="L1766" s="47">
        <f t="shared" si="416"/>
        <v>1.0498161550221319</v>
      </c>
      <c r="M1766" s="24"/>
      <c r="N1766" s="32">
        <f t="shared" si="412"/>
        <v>-0.3347921065176071</v>
      </c>
      <c r="O1766" s="32">
        <f t="shared" si="417"/>
        <v>-0.16400000000000001</v>
      </c>
      <c r="P1766" s="32"/>
      <c r="Q1766" s="42"/>
      <c r="R1766" s="32"/>
      <c r="S1766" s="20"/>
    </row>
    <row r="1767" spans="1:19">
      <c r="A1767" s="10">
        <f>Weekly!B1767</f>
        <v>1983.8247766988682</v>
      </c>
      <c r="B1767" s="1">
        <f>Weekly!C1767</f>
        <v>163.37</v>
      </c>
      <c r="C1767" s="6"/>
      <c r="D1767" s="14"/>
      <c r="F1767" s="23">
        <f t="shared" si="413"/>
        <v>1995.589749958064</v>
      </c>
      <c r="G1767" s="23">
        <f t="shared" si="414"/>
        <v>1995.6028469195144</v>
      </c>
      <c r="H1767" s="23">
        <f t="shared" si="415"/>
        <v>557.02500000000009</v>
      </c>
      <c r="I1767" s="23">
        <f t="shared" si="418"/>
        <v>559.72166666666669</v>
      </c>
      <c r="J1767" s="23">
        <f t="shared" si="419"/>
        <v>560.81944444444446</v>
      </c>
      <c r="K1767" s="23">
        <f t="shared" si="420"/>
        <v>-0.19574531315782462</v>
      </c>
      <c r="L1767" s="47">
        <f t="shared" si="416"/>
        <v>-0.6765893162287151</v>
      </c>
      <c r="M1767" s="24"/>
      <c r="N1767" s="32">
        <f t="shared" si="412"/>
        <v>-0.86215926606872784</v>
      </c>
      <c r="O1767" s="32">
        <f t="shared" si="417"/>
        <v>-0.16400000000000001</v>
      </c>
      <c r="P1767" s="32"/>
      <c r="Q1767" s="42"/>
      <c r="R1767" s="32"/>
      <c r="S1767" s="20"/>
    </row>
    <row r="1768" spans="1:19">
      <c r="A1768" s="10">
        <f>Weekly!B1768</f>
        <v>1983.8439416543781</v>
      </c>
      <c r="B1768" s="1">
        <f>Weekly!C1768</f>
        <v>162.44</v>
      </c>
      <c r="C1768" s="6"/>
      <c r="D1768" s="14"/>
      <c r="F1768" s="23">
        <f t="shared" si="413"/>
        <v>1995.6159438809646</v>
      </c>
      <c r="G1768" s="23">
        <f t="shared" si="414"/>
        <v>1995.629040842415</v>
      </c>
      <c r="H1768" s="23">
        <f t="shared" si="415"/>
        <v>559.21</v>
      </c>
      <c r="I1768" s="23">
        <f t="shared" si="418"/>
        <v>558.77833333333331</v>
      </c>
      <c r="J1768" s="23">
        <f t="shared" si="419"/>
        <v>565.07722222222219</v>
      </c>
      <c r="K1768" s="23">
        <f t="shared" si="420"/>
        <v>-1.1146952383105924</v>
      </c>
      <c r="L1768" s="47">
        <f t="shared" si="416"/>
        <v>-1.0383044991884027</v>
      </c>
      <c r="M1768" s="24"/>
      <c r="N1768" s="32">
        <f t="shared" si="412"/>
        <v>-0.9861125231963731</v>
      </c>
      <c r="O1768" s="32">
        <f t="shared" si="417"/>
        <v>-0.16400000000000001</v>
      </c>
      <c r="P1768" s="32"/>
      <c r="Q1768" s="42"/>
      <c r="R1768" s="32"/>
      <c r="S1768" s="20"/>
    </row>
    <row r="1769" spans="1:19">
      <c r="A1769" s="10">
        <f>Weekly!B1769</f>
        <v>1983.8631066098881</v>
      </c>
      <c r="B1769" s="1">
        <f>Weekly!C1769</f>
        <v>166.29</v>
      </c>
      <c r="C1769" s="6"/>
      <c r="D1769" s="14"/>
      <c r="F1769" s="23">
        <f t="shared" si="413"/>
        <v>1995.6421378038651</v>
      </c>
      <c r="G1769" s="23">
        <f t="shared" si="414"/>
        <v>1995.6552347653155</v>
      </c>
      <c r="H1769" s="23">
        <f t="shared" si="415"/>
        <v>560.1</v>
      </c>
      <c r="I1769" s="23">
        <f t="shared" si="418"/>
        <v>562.52333333333331</v>
      </c>
      <c r="J1769" s="23">
        <f t="shared" si="419"/>
        <v>567.78388888888878</v>
      </c>
      <c r="K1769" s="23">
        <f t="shared" si="420"/>
        <v>-0.92650666186565589</v>
      </c>
      <c r="L1769" s="47">
        <f t="shared" si="416"/>
        <v>-1.353312244193039</v>
      </c>
      <c r="M1769" s="24"/>
      <c r="N1769" s="32">
        <f t="shared" si="412"/>
        <v>-0.64865277130394605</v>
      </c>
      <c r="O1769" s="32">
        <f t="shared" si="417"/>
        <v>-0.16400000000000001</v>
      </c>
      <c r="P1769" s="32"/>
      <c r="Q1769" s="42"/>
      <c r="R1769" s="32"/>
      <c r="S1769" s="20"/>
    </row>
    <row r="1770" spans="1:19">
      <c r="A1770" s="10">
        <f>Weekly!B1770</f>
        <v>1983.882271565398</v>
      </c>
      <c r="B1770" s="1">
        <f>Weekly!C1770</f>
        <v>165.09</v>
      </c>
      <c r="C1770" s="6"/>
      <c r="D1770" s="14"/>
      <c r="F1770" s="23">
        <f t="shared" si="413"/>
        <v>1995.6683317267657</v>
      </c>
      <c r="G1770" s="23">
        <f t="shared" si="414"/>
        <v>1995.6814286882161</v>
      </c>
      <c r="H1770" s="23">
        <f t="shared" si="415"/>
        <v>568.26</v>
      </c>
      <c r="I1770" s="23">
        <f t="shared" si="418"/>
        <v>570.57000000000005</v>
      </c>
      <c r="J1770" s="23">
        <f t="shared" si="419"/>
        <v>571.21499999999992</v>
      </c>
      <c r="K1770" s="23">
        <f t="shared" si="420"/>
        <v>-0.11291720280452999</v>
      </c>
      <c r="L1770" s="47">
        <f t="shared" si="416"/>
        <v>-0.51731834773245389</v>
      </c>
      <c r="M1770" s="24"/>
      <c r="N1770" s="32">
        <f t="shared" si="412"/>
        <v>-7.6811787481172768E-3</v>
      </c>
      <c r="O1770" s="32">
        <f t="shared" si="417"/>
        <v>-0.16400000000000001</v>
      </c>
      <c r="P1770" s="32"/>
      <c r="Q1770" s="42"/>
      <c r="R1770" s="32"/>
      <c r="S1770" s="20"/>
    </row>
    <row r="1771" spans="1:19">
      <c r="A1771" s="10">
        <f>Weekly!B1771</f>
        <v>1983.901436520908</v>
      </c>
      <c r="B1771" s="1">
        <f>Weekly!C1771</f>
        <v>167.18</v>
      </c>
      <c r="C1771" s="6"/>
      <c r="D1771" s="14"/>
      <c r="F1771" s="23">
        <f t="shared" si="413"/>
        <v>1995.6945256496663</v>
      </c>
      <c r="G1771" s="23">
        <f t="shared" si="414"/>
        <v>1995.7076226111167</v>
      </c>
      <c r="H1771" s="23">
        <f t="shared" si="415"/>
        <v>583.35</v>
      </c>
      <c r="I1771" s="23">
        <f t="shared" si="418"/>
        <v>578.22666666666669</v>
      </c>
      <c r="J1771" s="23">
        <f t="shared" si="419"/>
        <v>573.5094444444444</v>
      </c>
      <c r="K1771" s="23">
        <f t="shared" si="420"/>
        <v>0.82251866432501153</v>
      </c>
      <c r="L1771" s="47">
        <f t="shared" si="416"/>
        <v>1.715848910751272</v>
      </c>
      <c r="M1771" s="24"/>
      <c r="N1771" s="32">
        <f t="shared" si="412"/>
        <v>0.63688452271072149</v>
      </c>
      <c r="O1771" s="32">
        <f t="shared" si="417"/>
        <v>-0.16400000000000001</v>
      </c>
      <c r="P1771" s="32"/>
      <c r="Q1771" s="42"/>
      <c r="R1771" s="32"/>
      <c r="S1771" s="20"/>
    </row>
    <row r="1772" spans="1:19">
      <c r="A1772" s="10">
        <f>Weekly!B1772</f>
        <v>1983.9206014764179</v>
      </c>
      <c r="B1772" s="1">
        <f>Weekly!C1772</f>
        <v>165.44</v>
      </c>
      <c r="C1772" s="6"/>
      <c r="D1772" s="14"/>
      <c r="F1772" s="23">
        <f t="shared" si="413"/>
        <v>1995.7207195725668</v>
      </c>
      <c r="G1772" s="23">
        <f t="shared" si="414"/>
        <v>1995.7338165340173</v>
      </c>
      <c r="H1772" s="23">
        <f t="shared" si="415"/>
        <v>583.06999999999994</v>
      </c>
      <c r="I1772" s="23">
        <f t="shared" si="418"/>
        <v>582.97</v>
      </c>
      <c r="J1772" s="23">
        <f t="shared" si="419"/>
        <v>577.23666666666657</v>
      </c>
      <c r="K1772" s="23">
        <f t="shared" si="420"/>
        <v>0.99323789780045857</v>
      </c>
      <c r="L1772" s="47">
        <f t="shared" si="416"/>
        <v>1.010561814622557</v>
      </c>
      <c r="M1772" s="24"/>
      <c r="N1772" s="32">
        <f t="shared" si="412"/>
        <v>0.98344487781240186</v>
      </c>
      <c r="O1772" s="32">
        <f t="shared" si="417"/>
        <v>-0.16400000000000001</v>
      </c>
      <c r="P1772" s="32"/>
      <c r="Q1772" s="42"/>
      <c r="R1772" s="32"/>
      <c r="S1772" s="20"/>
    </row>
    <row r="1773" spans="1:19">
      <c r="A1773" s="10">
        <f>Weekly!B1773</f>
        <v>1983.9397664319279</v>
      </c>
      <c r="B1773" s="1">
        <f>Weekly!C1773</f>
        <v>165.08</v>
      </c>
      <c r="C1773" s="6"/>
      <c r="D1773" s="14"/>
      <c r="F1773" s="23">
        <f t="shared" si="413"/>
        <v>1995.7469134954674</v>
      </c>
      <c r="G1773" s="23">
        <f t="shared" si="414"/>
        <v>1995.7600104569178</v>
      </c>
      <c r="H1773" s="23">
        <f t="shared" si="415"/>
        <v>582.49</v>
      </c>
      <c r="I1773" s="23">
        <f t="shared" si="418"/>
        <v>583.35333333333335</v>
      </c>
      <c r="J1773" s="23">
        <f t="shared" si="419"/>
        <v>580.95999999999992</v>
      </c>
      <c r="K1773" s="23">
        <f t="shared" si="420"/>
        <v>0.41196181033693602</v>
      </c>
      <c r="L1773" s="47">
        <f t="shared" si="416"/>
        <v>0.26335720187278255</v>
      </c>
      <c r="M1773" s="24"/>
      <c r="N1773" s="32">
        <f t="shared" si="412"/>
        <v>0.86984044481673672</v>
      </c>
      <c r="O1773" s="32">
        <f t="shared" si="417"/>
        <v>-0.16400000000000001</v>
      </c>
      <c r="P1773" s="32"/>
      <c r="Q1773" s="42"/>
      <c r="R1773" s="32"/>
      <c r="S1773" s="20"/>
    </row>
    <row r="1774" spans="1:19">
      <c r="A1774" s="10">
        <f>Weekly!B1774</f>
        <v>1983.9589313874378</v>
      </c>
      <c r="B1774" s="1">
        <f>Weekly!C1774</f>
        <v>162.38999999999999</v>
      </c>
      <c r="C1774" s="6"/>
      <c r="D1774" s="14"/>
      <c r="F1774" s="23">
        <f t="shared" si="413"/>
        <v>1995.773107418368</v>
      </c>
      <c r="G1774" s="23">
        <f t="shared" si="414"/>
        <v>1995.7862043798184</v>
      </c>
      <c r="H1774" s="23">
        <f t="shared" si="415"/>
        <v>584.5</v>
      </c>
      <c r="I1774" s="23">
        <f t="shared" si="418"/>
        <v>583.52333333333343</v>
      </c>
      <c r="J1774" s="23">
        <f t="shared" si="419"/>
        <v>585.39555555555546</v>
      </c>
      <c r="K1774" s="23">
        <f t="shared" si="420"/>
        <v>-0.31982173497119293</v>
      </c>
      <c r="L1774" s="47">
        <f t="shared" si="416"/>
        <v>-0.15298297827108787</v>
      </c>
      <c r="M1774" s="24"/>
      <c r="N1774" s="32">
        <f t="shared" si="412"/>
        <v>0.3492280004946367</v>
      </c>
      <c r="O1774" s="32">
        <f t="shared" si="417"/>
        <v>-0.16400000000000001</v>
      </c>
      <c r="P1774" s="32"/>
      <c r="Q1774" s="42"/>
      <c r="R1774" s="32"/>
      <c r="S1774" s="20"/>
    </row>
    <row r="1775" spans="1:19">
      <c r="A1775" s="10">
        <f>Weekly!B1775</f>
        <v>1983.9780963429478</v>
      </c>
      <c r="B1775" s="1">
        <f>Weekly!C1775</f>
        <v>163.22</v>
      </c>
      <c r="C1775" s="6"/>
      <c r="D1775" s="14"/>
      <c r="F1775" s="23">
        <f t="shared" si="413"/>
        <v>1995.7993013412686</v>
      </c>
      <c r="G1775" s="23">
        <f t="shared" si="414"/>
        <v>1995.812398302719</v>
      </c>
      <c r="H1775" s="23">
        <f t="shared" si="415"/>
        <v>583.58000000000004</v>
      </c>
      <c r="I1775" s="23">
        <f t="shared" si="418"/>
        <v>586.2166666666667</v>
      </c>
      <c r="J1775" s="23">
        <f t="shared" si="419"/>
        <v>589.69777777777767</v>
      </c>
      <c r="K1775" s="23">
        <f t="shared" si="420"/>
        <v>-0.59032121915555402</v>
      </c>
      <c r="L1775" s="47">
        <f t="shared" si="416"/>
        <v>-1.0374429086085324</v>
      </c>
      <c r="M1775" s="24"/>
      <c r="N1775" s="32">
        <f t="shared" si="412"/>
        <v>-0.33479210649458141</v>
      </c>
      <c r="O1775" s="32">
        <f t="shared" si="417"/>
        <v>-0.16400000000000001</v>
      </c>
      <c r="P1775" s="32"/>
      <c r="Q1775" s="42"/>
      <c r="R1775" s="32"/>
      <c r="S1775" s="20"/>
    </row>
    <row r="1776" spans="1:19">
      <c r="A1776" s="10">
        <f>Weekly!B1776</f>
        <v>1983.9972612984577</v>
      </c>
      <c r="B1776" s="1">
        <f>Weekly!C1776</f>
        <v>164.93</v>
      </c>
      <c r="C1776" s="6"/>
      <c r="D1776" s="14"/>
      <c r="F1776" s="23">
        <f t="shared" si="413"/>
        <v>1995.8254952641691</v>
      </c>
      <c r="G1776" s="23">
        <f t="shared" si="414"/>
        <v>1995.8385922256195</v>
      </c>
      <c r="H1776" s="23">
        <f t="shared" si="415"/>
        <v>590.57000000000005</v>
      </c>
      <c r="I1776" s="23">
        <f t="shared" si="418"/>
        <v>588.95666666666671</v>
      </c>
      <c r="J1776" s="23">
        <f t="shared" si="419"/>
        <v>593.42666666666673</v>
      </c>
      <c r="K1776" s="23">
        <f t="shared" si="420"/>
        <v>-0.75325229739142685</v>
      </c>
      <c r="L1776" s="47">
        <f t="shared" si="416"/>
        <v>-0.48138495068191789</v>
      </c>
      <c r="M1776" s="24"/>
      <c r="N1776" s="32">
        <f t="shared" si="412"/>
        <v>-0.86215926605634774</v>
      </c>
      <c r="O1776" s="32">
        <f t="shared" si="417"/>
        <v>-0.16400000000000001</v>
      </c>
      <c r="P1776" s="32"/>
      <c r="Q1776" s="42"/>
      <c r="R1776" s="32"/>
      <c r="S1776" s="20"/>
    </row>
    <row r="1777" spans="1:19">
      <c r="A1777" s="10">
        <f>Weekly!B1777</f>
        <v>1984.0164262539677</v>
      </c>
      <c r="B1777" s="1">
        <f>Weekly!C1777</f>
        <v>169.28</v>
      </c>
      <c r="C1777" s="6"/>
      <c r="D1777" s="14"/>
      <c r="F1777" s="23">
        <f t="shared" si="413"/>
        <v>1995.8516891870697</v>
      </c>
      <c r="G1777" s="23">
        <f t="shared" si="414"/>
        <v>1995.8647861485201</v>
      </c>
      <c r="H1777" s="23">
        <f t="shared" si="415"/>
        <v>592.72</v>
      </c>
      <c r="I1777" s="23">
        <f t="shared" si="418"/>
        <v>594.43666666666661</v>
      </c>
      <c r="J1777" s="23">
        <f t="shared" si="419"/>
        <v>596.63555555555558</v>
      </c>
      <c r="K1777" s="23">
        <f t="shared" si="420"/>
        <v>-0.36854808071931089</v>
      </c>
      <c r="L1777" s="47">
        <f t="shared" si="416"/>
        <v>-0.6562725803207603</v>
      </c>
      <c r="M1777" s="24"/>
      <c r="N1777" s="32">
        <f t="shared" si="412"/>
        <v>-0.9861125232004313</v>
      </c>
      <c r="O1777" s="32">
        <f t="shared" si="417"/>
        <v>-0.16400000000000001</v>
      </c>
      <c r="P1777" s="32"/>
      <c r="Q1777" s="42"/>
      <c r="R1777" s="32"/>
      <c r="S1777" s="20"/>
    </row>
    <row r="1778" spans="1:19">
      <c r="A1778" s="10">
        <f>Weekly!B1778</f>
        <v>1984.0355912094776</v>
      </c>
      <c r="B1778" s="1">
        <f>Weekly!C1778</f>
        <v>167.02</v>
      </c>
      <c r="C1778" s="6"/>
      <c r="D1778" s="14"/>
      <c r="F1778" s="23">
        <f t="shared" si="413"/>
        <v>1995.8778831099703</v>
      </c>
      <c r="G1778" s="23">
        <f t="shared" si="414"/>
        <v>1995.8909800714207</v>
      </c>
      <c r="H1778" s="23">
        <f t="shared" si="415"/>
        <v>600.02</v>
      </c>
      <c r="I1778" s="23">
        <f t="shared" si="418"/>
        <v>599.90666666666664</v>
      </c>
      <c r="J1778" s="23">
        <f t="shared" si="419"/>
        <v>600.35111111111109</v>
      </c>
      <c r="K1778" s="23">
        <f t="shared" si="420"/>
        <v>-7.4030752374543152E-2</v>
      </c>
      <c r="L1778" s="47">
        <f t="shared" si="416"/>
        <v>-5.5152910519029597E-2</v>
      </c>
      <c r="M1778" s="24"/>
      <c r="N1778" s="32">
        <f t="shared" si="412"/>
        <v>-0.64865277132254373</v>
      </c>
      <c r="O1778" s="32">
        <f t="shared" si="417"/>
        <v>-0.16400000000000001</v>
      </c>
      <c r="P1778" s="32"/>
      <c r="Q1778" s="42"/>
      <c r="R1778" s="32"/>
      <c r="S1778" s="20"/>
    </row>
    <row r="1779" spans="1:19">
      <c r="A1779" s="10">
        <f>Weekly!B1779</f>
        <v>1984.0547561649876</v>
      </c>
      <c r="B1779" s="1">
        <f>Weekly!C1779</f>
        <v>166.21</v>
      </c>
      <c r="C1779" s="6"/>
      <c r="D1779" s="14"/>
      <c r="F1779" s="23">
        <f t="shared" si="413"/>
        <v>1995.9040770328709</v>
      </c>
      <c r="G1779" s="23">
        <f t="shared" si="414"/>
        <v>1995.9171739943213</v>
      </c>
      <c r="H1779" s="23">
        <f t="shared" si="415"/>
        <v>606.98</v>
      </c>
      <c r="I1779" s="23">
        <f t="shared" si="418"/>
        <v>607.97</v>
      </c>
      <c r="J1779" s="23">
        <f t="shared" si="419"/>
        <v>603.10222222222228</v>
      </c>
      <c r="K1779" s="23">
        <f t="shared" si="420"/>
        <v>0.80712317056994554</v>
      </c>
      <c r="L1779" s="47">
        <f t="shared" si="416"/>
        <v>0.64297189346931294</v>
      </c>
      <c r="M1779" s="24"/>
      <c r="N1779" s="32">
        <f t="shared" si="412"/>
        <v>-7.6811787725239453E-3</v>
      </c>
      <c r="O1779" s="32">
        <f t="shared" si="417"/>
        <v>-0.16400000000000001</v>
      </c>
      <c r="P1779" s="32"/>
      <c r="Q1779" s="42"/>
      <c r="R1779" s="32"/>
      <c r="S1779" s="20"/>
    </row>
    <row r="1780" spans="1:19">
      <c r="A1780" s="10">
        <f>Weekly!B1780</f>
        <v>1984.0739211204975</v>
      </c>
      <c r="B1780" s="1">
        <f>Weekly!C1780</f>
        <v>163.94</v>
      </c>
      <c r="C1780" s="6"/>
      <c r="D1780" s="14"/>
      <c r="F1780" s="23">
        <f t="shared" si="413"/>
        <v>1995.9302709557714</v>
      </c>
      <c r="G1780" s="23">
        <f t="shared" si="414"/>
        <v>1995.9433679172218</v>
      </c>
      <c r="H1780" s="23">
        <f t="shared" si="415"/>
        <v>616.91000000000008</v>
      </c>
      <c r="I1780" s="23">
        <f t="shared" si="418"/>
        <v>611.94666666666672</v>
      </c>
      <c r="J1780" s="23">
        <f t="shared" si="419"/>
        <v>606.24111111111108</v>
      </c>
      <c r="K1780" s="23">
        <f t="shared" si="420"/>
        <v>0.94113636488599717</v>
      </c>
      <c r="L1780" s="47">
        <f t="shared" si="416"/>
        <v>1.7598425269007567</v>
      </c>
      <c r="M1780" s="24"/>
      <c r="N1780" s="32">
        <f t="shared" si="412"/>
        <v>0.63688452269190443</v>
      </c>
      <c r="O1780" s="32">
        <f t="shared" si="417"/>
        <v>-0.16400000000000001</v>
      </c>
      <c r="P1780" s="32"/>
      <c r="Q1780" s="42"/>
      <c r="R1780" s="32"/>
      <c r="S1780" s="20"/>
    </row>
    <row r="1781" spans="1:19">
      <c r="A1781" s="10">
        <f>Weekly!B1781</f>
        <v>1984.0930860760075</v>
      </c>
      <c r="B1781" s="1">
        <f>Weekly!C1781</f>
        <v>160.91</v>
      </c>
      <c r="C1781" s="6"/>
      <c r="D1781" s="14"/>
      <c r="F1781" s="23">
        <f t="shared" si="413"/>
        <v>1995.956464878672</v>
      </c>
      <c r="G1781" s="23">
        <f t="shared" si="414"/>
        <v>1995.9695618401224</v>
      </c>
      <c r="H1781" s="23">
        <f t="shared" si="415"/>
        <v>611.95000000000005</v>
      </c>
      <c r="I1781" s="23">
        <f t="shared" si="418"/>
        <v>614.92999999999995</v>
      </c>
      <c r="J1781" s="23">
        <f t="shared" si="419"/>
        <v>609.69111111111101</v>
      </c>
      <c r="K1781" s="23">
        <f t="shared" si="420"/>
        <v>0.85926935679634386</v>
      </c>
      <c r="L1781" s="47">
        <f t="shared" si="416"/>
        <v>0.37049726455293808</v>
      </c>
      <c r="M1781" s="24"/>
      <c r="N1781" s="32">
        <f t="shared" si="412"/>
        <v>0.98344487780797907</v>
      </c>
      <c r="O1781" s="32">
        <f t="shared" si="417"/>
        <v>-0.16400000000000001</v>
      </c>
      <c r="P1781" s="32"/>
      <c r="Q1781" s="42"/>
      <c r="R1781" s="32"/>
      <c r="S1781" s="20"/>
    </row>
    <row r="1782" spans="1:19">
      <c r="A1782" s="10">
        <f>Weekly!B1782</f>
        <v>1984.1122510315174</v>
      </c>
      <c r="B1782" s="1">
        <f>Weekly!C1782</f>
        <v>156.30000000000001</v>
      </c>
      <c r="C1782" s="6"/>
      <c r="D1782" s="14"/>
      <c r="F1782" s="23">
        <f t="shared" si="413"/>
        <v>1995.9826588015726</v>
      </c>
      <c r="G1782" s="23">
        <f t="shared" si="414"/>
        <v>1995.995755763023</v>
      </c>
      <c r="H1782" s="23">
        <f t="shared" si="415"/>
        <v>615.92999999999995</v>
      </c>
      <c r="I1782" s="23">
        <f t="shared" si="418"/>
        <v>612.38</v>
      </c>
      <c r="J1782" s="23">
        <f t="shared" si="419"/>
        <v>615.62277777777774</v>
      </c>
      <c r="K1782" s="23">
        <f t="shared" si="420"/>
        <v>-0.52674753027872612</v>
      </c>
      <c r="L1782" s="47">
        <f t="shared" si="416"/>
        <v>4.9904297454883562E-2</v>
      </c>
      <c r="M1782" s="24"/>
      <c r="N1782" s="32">
        <f t="shared" si="412"/>
        <v>0.86984044482877776</v>
      </c>
      <c r="O1782" s="32">
        <f t="shared" si="417"/>
        <v>-0.16400000000000001</v>
      </c>
      <c r="P1782" s="32"/>
      <c r="Q1782" s="42"/>
      <c r="R1782" s="32"/>
      <c r="S1782" s="20"/>
    </row>
    <row r="1783" spans="1:19">
      <c r="A1783" s="10">
        <f>Weekly!B1783</f>
        <v>1984.1314159870274</v>
      </c>
      <c r="B1783" s="1">
        <f>Weekly!C1783</f>
        <v>155.74</v>
      </c>
      <c r="C1783" s="6"/>
      <c r="D1783" s="14"/>
      <c r="F1783" s="23">
        <f t="shared" si="413"/>
        <v>1996.0088527244732</v>
      </c>
      <c r="G1783" s="23">
        <f t="shared" si="414"/>
        <v>1996.0219496859236</v>
      </c>
      <c r="H1783" s="23">
        <f t="shared" si="415"/>
        <v>609.26</v>
      </c>
      <c r="I1783" s="23">
        <f t="shared" si="418"/>
        <v>612.34</v>
      </c>
      <c r="J1783" s="23">
        <f t="shared" si="419"/>
        <v>620.95166666666648</v>
      </c>
      <c r="K1783" s="23">
        <f t="shared" si="420"/>
        <v>-1.3868497548118031</v>
      </c>
      <c r="L1783" s="47">
        <f t="shared" si="416"/>
        <v>-1.8828625953173805</v>
      </c>
      <c r="M1783" s="24"/>
      <c r="N1783" s="32">
        <f t="shared" si="412"/>
        <v>0.34922800051750735</v>
      </c>
      <c r="O1783" s="32">
        <f t="shared" si="417"/>
        <v>-0.16400000000000001</v>
      </c>
      <c r="P1783" s="32"/>
      <c r="Q1783" s="42"/>
      <c r="R1783" s="32"/>
      <c r="S1783" s="20"/>
    </row>
    <row r="1784" spans="1:19">
      <c r="A1784" s="10">
        <f>Weekly!B1784</f>
        <v>1984.1505809425373</v>
      </c>
      <c r="B1784" s="1">
        <f>Weekly!C1784</f>
        <v>157.51</v>
      </c>
      <c r="C1784" s="6"/>
      <c r="D1784" s="14"/>
      <c r="F1784" s="23">
        <f t="shared" si="413"/>
        <v>1996.0350466473737</v>
      </c>
      <c r="G1784" s="23">
        <f t="shared" si="414"/>
        <v>1996.0481436088241</v>
      </c>
      <c r="H1784" s="23">
        <f t="shared" si="415"/>
        <v>611.83000000000004</v>
      </c>
      <c r="I1784" s="23">
        <f t="shared" si="418"/>
        <v>614.23666666666668</v>
      </c>
      <c r="J1784" s="23">
        <f t="shared" si="419"/>
        <v>626.74055555555549</v>
      </c>
      <c r="K1784" s="23">
        <f t="shared" si="420"/>
        <v>-1.9950661845721918</v>
      </c>
      <c r="L1784" s="47">
        <f t="shared" si="416"/>
        <v>-2.379063461489006</v>
      </c>
      <c r="M1784" s="24"/>
      <c r="N1784" s="32">
        <f t="shared" si="412"/>
        <v>-0.33479210647158253</v>
      </c>
      <c r="O1784" s="32">
        <f t="shared" si="417"/>
        <v>-0.16400000000000001</v>
      </c>
      <c r="P1784" s="32"/>
      <c r="Q1784" s="42"/>
      <c r="R1784" s="32"/>
      <c r="S1784" s="20"/>
    </row>
    <row r="1785" spans="1:19">
      <c r="A1785" s="10">
        <f>Weekly!B1785</f>
        <v>1984.1697458980473</v>
      </c>
      <c r="B1785" s="1">
        <f>Weekly!C1785</f>
        <v>159.24</v>
      </c>
      <c r="C1785" s="6"/>
      <c r="D1785" s="14"/>
      <c r="F1785" s="23">
        <f t="shared" si="413"/>
        <v>1996.0612405702743</v>
      </c>
      <c r="G1785" s="23">
        <f t="shared" si="414"/>
        <v>1996.0743375317247</v>
      </c>
      <c r="H1785" s="23">
        <f t="shared" si="415"/>
        <v>621.62</v>
      </c>
      <c r="I1785" s="23">
        <f t="shared" si="418"/>
        <v>626.51833333333332</v>
      </c>
      <c r="J1785" s="23">
        <f t="shared" si="419"/>
        <v>629.1877777777778</v>
      </c>
      <c r="K1785" s="23">
        <f t="shared" si="420"/>
        <v>-0.42426832477144849</v>
      </c>
      <c r="L1785" s="47">
        <f t="shared" si="416"/>
        <v>-1.2027852487068835</v>
      </c>
      <c r="M1785" s="24"/>
      <c r="N1785" s="32">
        <f t="shared" si="412"/>
        <v>-0.86215926604398208</v>
      </c>
      <c r="O1785" s="32">
        <f t="shared" si="417"/>
        <v>-0.16400000000000001</v>
      </c>
      <c r="P1785" s="32"/>
      <c r="Q1785" s="42"/>
      <c r="R1785" s="32"/>
      <c r="S1785" s="20"/>
    </row>
    <row r="1786" spans="1:19">
      <c r="A1786" s="10">
        <f>Weekly!B1786</f>
        <v>1984.1889108535572</v>
      </c>
      <c r="B1786" s="1">
        <f>Weekly!C1786</f>
        <v>154.35</v>
      </c>
      <c r="C1786" s="6"/>
      <c r="D1786" s="14"/>
      <c r="F1786" s="23">
        <f t="shared" si="413"/>
        <v>1996.0874344931749</v>
      </c>
      <c r="G1786" s="23">
        <f t="shared" si="414"/>
        <v>1996.1005314546253</v>
      </c>
      <c r="H1786" s="23">
        <f t="shared" si="415"/>
        <v>646.10500000000002</v>
      </c>
      <c r="I1786" s="23">
        <f t="shared" si="418"/>
        <v>638.56833333333327</v>
      </c>
      <c r="J1786" s="23">
        <f t="shared" si="419"/>
        <v>632.46333333333337</v>
      </c>
      <c r="K1786" s="23">
        <f t="shared" si="420"/>
        <v>0.96527334917964058</v>
      </c>
      <c r="L1786" s="47">
        <f t="shared" si="416"/>
        <v>2.1569102820189867</v>
      </c>
      <c r="M1786" s="24"/>
      <c r="N1786" s="32">
        <f t="shared" si="412"/>
        <v>-0.98611252320448484</v>
      </c>
      <c r="O1786" s="32">
        <f t="shared" si="417"/>
        <v>-0.16400000000000001</v>
      </c>
      <c r="P1786" s="32"/>
      <c r="Q1786" s="42"/>
      <c r="R1786" s="32"/>
      <c r="S1786" s="20"/>
    </row>
    <row r="1787" spans="1:19">
      <c r="A1787" s="10">
        <f>Weekly!B1787</f>
        <v>1984.2080758090672</v>
      </c>
      <c r="B1787" s="1">
        <f>Weekly!C1787</f>
        <v>159.27000000000001</v>
      </c>
      <c r="C1787" s="6"/>
      <c r="D1787" s="14"/>
      <c r="F1787" s="23">
        <f t="shared" si="413"/>
        <v>1996.1136284160755</v>
      </c>
      <c r="G1787" s="23">
        <f t="shared" si="414"/>
        <v>1996.1267253775259</v>
      </c>
      <c r="H1787" s="23">
        <f t="shared" si="415"/>
        <v>647.98</v>
      </c>
      <c r="I1787" s="23">
        <f t="shared" si="418"/>
        <v>651.05499999999995</v>
      </c>
      <c r="J1787" s="23">
        <f t="shared" si="419"/>
        <v>636.0333333333333</v>
      </c>
      <c r="K1787" s="23">
        <f t="shared" si="420"/>
        <v>2.3617734919553435</v>
      </c>
      <c r="L1787" s="47">
        <f t="shared" si="416"/>
        <v>1.8783082647660043</v>
      </c>
      <c r="M1787" s="24"/>
      <c r="N1787" s="32">
        <f t="shared" si="412"/>
        <v>-0.64865277134111976</v>
      </c>
      <c r="O1787" s="32">
        <f t="shared" si="417"/>
        <v>-0.16400000000000001</v>
      </c>
      <c r="P1787" s="32"/>
      <c r="Q1787" s="42"/>
      <c r="R1787" s="32"/>
      <c r="S1787" s="20"/>
    </row>
    <row r="1788" spans="1:19">
      <c r="A1788" s="10">
        <f>Weekly!B1788</f>
        <v>1984.2272407645771</v>
      </c>
      <c r="B1788" s="1">
        <f>Weekly!C1788</f>
        <v>156.86000000000001</v>
      </c>
      <c r="C1788" s="6"/>
      <c r="D1788" s="14"/>
      <c r="F1788" s="23">
        <f t="shared" si="413"/>
        <v>1996.139822338976</v>
      </c>
      <c r="G1788" s="23">
        <f t="shared" si="414"/>
        <v>1996.1529193004264</v>
      </c>
      <c r="H1788" s="23">
        <f t="shared" si="415"/>
        <v>659.08</v>
      </c>
      <c r="I1788" s="23">
        <f t="shared" si="418"/>
        <v>648.66499999999996</v>
      </c>
      <c r="J1788" s="23">
        <f t="shared" si="419"/>
        <v>641.21111111111099</v>
      </c>
      <c r="K1788" s="23">
        <f t="shared" si="420"/>
        <v>1.1624703252525626</v>
      </c>
      <c r="L1788" s="47">
        <f t="shared" si="416"/>
        <v>2.7867403697863669</v>
      </c>
      <c r="M1788" s="24"/>
      <c r="N1788" s="32">
        <f t="shared" si="412"/>
        <v>-7.6811787969590338E-3</v>
      </c>
      <c r="O1788" s="32">
        <f t="shared" si="417"/>
        <v>-0.16400000000000001</v>
      </c>
      <c r="P1788" s="32"/>
      <c r="Q1788" s="42"/>
      <c r="R1788" s="32"/>
      <c r="S1788" s="20"/>
    </row>
    <row r="1789" spans="1:19">
      <c r="A1789" s="10">
        <f>Weekly!B1789</f>
        <v>1984.2464057200871</v>
      </c>
      <c r="B1789" s="1">
        <f>Weekly!C1789</f>
        <v>159.18</v>
      </c>
      <c r="C1789" s="6"/>
      <c r="D1789" s="14"/>
      <c r="F1789" s="23">
        <f t="shared" si="413"/>
        <v>1996.1660162618766</v>
      </c>
      <c r="G1789" s="23">
        <f t="shared" si="414"/>
        <v>1996.179113223327</v>
      </c>
      <c r="H1789" s="23">
        <f t="shared" si="415"/>
        <v>638.93499999999995</v>
      </c>
      <c r="I1789" s="23">
        <f t="shared" si="418"/>
        <v>646.48166666666657</v>
      </c>
      <c r="J1789" s="23">
        <f t="shared" si="419"/>
        <v>643.97555555555539</v>
      </c>
      <c r="K1789" s="23">
        <f t="shared" si="420"/>
        <v>0.38916245958267037</v>
      </c>
      <c r="L1789" s="47">
        <f t="shared" si="416"/>
        <v>-0.78272467208898577</v>
      </c>
      <c r="M1789" s="24"/>
      <c r="N1789" s="32">
        <f t="shared" si="412"/>
        <v>0.63688452267305451</v>
      </c>
      <c r="O1789" s="32">
        <f t="shared" si="417"/>
        <v>-0.16400000000000001</v>
      </c>
      <c r="P1789" s="32"/>
      <c r="Q1789" s="42"/>
      <c r="R1789" s="32"/>
      <c r="S1789" s="20"/>
    </row>
    <row r="1790" spans="1:19">
      <c r="A1790" s="10">
        <f>Weekly!B1790</f>
        <v>1984.265570675597</v>
      </c>
      <c r="B1790" s="1">
        <f>Weekly!C1790</f>
        <v>155.47999999999999</v>
      </c>
      <c r="C1790" s="6"/>
      <c r="D1790" s="14"/>
      <c r="F1790" s="23">
        <f t="shared" si="413"/>
        <v>1996.1922101847772</v>
      </c>
      <c r="G1790" s="23">
        <f t="shared" si="414"/>
        <v>1996.2053071462276</v>
      </c>
      <c r="H1790" s="23">
        <f t="shared" si="415"/>
        <v>641.42999999999995</v>
      </c>
      <c r="I1790" s="23">
        <f t="shared" si="418"/>
        <v>642.80833333333328</v>
      </c>
      <c r="J1790" s="23">
        <f t="shared" si="419"/>
        <v>647.04722222222222</v>
      </c>
      <c r="K1790" s="23">
        <f t="shared" si="420"/>
        <v>-0.65511275580951711</v>
      </c>
      <c r="L1790" s="47">
        <f t="shared" si="416"/>
        <v>-0.86813172660419324</v>
      </c>
      <c r="M1790" s="24"/>
      <c r="N1790" s="32">
        <f t="shared" si="412"/>
        <v>0.98344487780355117</v>
      </c>
      <c r="O1790" s="32">
        <f t="shared" si="417"/>
        <v>-0.16400000000000001</v>
      </c>
      <c r="P1790" s="32"/>
      <c r="Q1790" s="42"/>
      <c r="R1790" s="32"/>
      <c r="S1790" s="20"/>
    </row>
    <row r="1791" spans="1:19">
      <c r="A1791" s="10">
        <f>Weekly!B1791</f>
        <v>1984.284735631107</v>
      </c>
      <c r="B1791" s="1">
        <f>Weekly!C1791</f>
        <v>157.31</v>
      </c>
      <c r="C1791" s="6"/>
      <c r="D1791" s="14"/>
      <c r="F1791" s="23">
        <f t="shared" si="413"/>
        <v>1996.2184041076778</v>
      </c>
      <c r="G1791" s="23">
        <f t="shared" si="414"/>
        <v>1996.2315010691282</v>
      </c>
      <c r="H1791" s="23">
        <f t="shared" si="415"/>
        <v>648.05999999999995</v>
      </c>
      <c r="I1791" s="23">
        <f t="shared" si="418"/>
        <v>648.44999999999993</v>
      </c>
      <c r="J1791" s="23">
        <f t="shared" si="419"/>
        <v>646.55000000000007</v>
      </c>
      <c r="K1791" s="23">
        <f t="shared" si="420"/>
        <v>0.29386745031318995</v>
      </c>
      <c r="L1791" s="47">
        <f t="shared" si="416"/>
        <v>0.23354728945941261</v>
      </c>
      <c r="M1791" s="24"/>
      <c r="N1791" s="32">
        <f t="shared" si="412"/>
        <v>0.86984044484083267</v>
      </c>
      <c r="O1791" s="32">
        <f t="shared" si="417"/>
        <v>-0.16400000000000001</v>
      </c>
      <c r="P1791" s="32"/>
      <c r="Q1791" s="42"/>
      <c r="R1791" s="32"/>
      <c r="S1791" s="20"/>
    </row>
    <row r="1792" spans="1:19">
      <c r="A1792" s="10">
        <f>Weekly!B1792</f>
        <v>1984.3039005866169</v>
      </c>
      <c r="B1792" s="1">
        <f>Weekly!C1792</f>
        <v>158.02000000000001</v>
      </c>
      <c r="C1792" s="6"/>
      <c r="D1792" s="14"/>
      <c r="F1792" s="23">
        <f t="shared" si="413"/>
        <v>1996.2445980305783</v>
      </c>
      <c r="G1792" s="23">
        <f t="shared" si="414"/>
        <v>1996.2576949920287</v>
      </c>
      <c r="H1792" s="23">
        <f t="shared" si="415"/>
        <v>655.86</v>
      </c>
      <c r="I1792" s="23">
        <f t="shared" si="418"/>
        <v>646.87666666666667</v>
      </c>
      <c r="J1792" s="23">
        <f t="shared" si="419"/>
        <v>647.00666666666666</v>
      </c>
      <c r="K1792" s="23">
        <f t="shared" si="420"/>
        <v>-2.0092528670490051E-2</v>
      </c>
      <c r="L1792" s="47">
        <f t="shared" si="416"/>
        <v>1.3683527217648539</v>
      </c>
      <c r="M1792" s="24"/>
      <c r="N1792" s="32">
        <f t="shared" si="412"/>
        <v>0.34922800054040465</v>
      </c>
      <c r="O1792" s="32">
        <f t="shared" si="417"/>
        <v>-0.16400000000000001</v>
      </c>
      <c r="P1792" s="32"/>
      <c r="Q1792" s="42"/>
      <c r="R1792" s="32"/>
      <c r="S1792" s="20"/>
    </row>
    <row r="1793" spans="1:19">
      <c r="A1793" s="10">
        <f>Weekly!B1793</f>
        <v>1984.3230655421269</v>
      </c>
      <c r="B1793" s="1">
        <f>Weekly!C1793</f>
        <v>159.88999999999999</v>
      </c>
      <c r="C1793" s="6"/>
      <c r="D1793" s="14"/>
      <c r="F1793" s="23">
        <f t="shared" si="413"/>
        <v>1996.2707919534789</v>
      </c>
      <c r="G1793" s="23">
        <f t="shared" si="414"/>
        <v>1996.2838889149293</v>
      </c>
      <c r="H1793" s="23">
        <f t="shared" si="415"/>
        <v>636.71</v>
      </c>
      <c r="I1793" s="23">
        <f t="shared" si="418"/>
        <v>647.27833333333342</v>
      </c>
      <c r="J1793" s="23">
        <f t="shared" si="419"/>
        <v>648.63222222222225</v>
      </c>
      <c r="K1793" s="23">
        <f t="shared" si="420"/>
        <v>-0.20872982292652331</v>
      </c>
      <c r="L1793" s="47">
        <f t="shared" si="416"/>
        <v>-1.8380558063206487</v>
      </c>
      <c r="M1793" s="24"/>
      <c r="N1793" s="32">
        <f t="shared" si="412"/>
        <v>-0.33479210644857027</v>
      </c>
      <c r="O1793" s="32">
        <f t="shared" si="417"/>
        <v>-0.16400000000000001</v>
      </c>
      <c r="P1793" s="32"/>
      <c r="Q1793" s="42"/>
      <c r="R1793" s="32"/>
      <c r="S1793" s="20"/>
    </row>
    <row r="1794" spans="1:19">
      <c r="A1794" s="10">
        <f>Weekly!B1794</f>
        <v>1984.3422304976368</v>
      </c>
      <c r="B1794" s="1">
        <f>Weekly!C1794</f>
        <v>159.11000000000001</v>
      </c>
      <c r="C1794" s="6"/>
      <c r="D1794" s="14"/>
      <c r="F1794" s="23">
        <f t="shared" si="413"/>
        <v>1996.2969858763795</v>
      </c>
      <c r="G1794" s="23">
        <f t="shared" si="414"/>
        <v>1996.3100828378299</v>
      </c>
      <c r="H1794" s="23">
        <f t="shared" si="415"/>
        <v>649.2650000000001</v>
      </c>
      <c r="I1794" s="23">
        <f t="shared" si="418"/>
        <v>642.53499999999997</v>
      </c>
      <c r="J1794" s="23">
        <f t="shared" si="419"/>
        <v>651.98611111111109</v>
      </c>
      <c r="K1794" s="23">
        <f t="shared" si="420"/>
        <v>-1.4495877979677441</v>
      </c>
      <c r="L1794" s="47">
        <f t="shared" si="416"/>
        <v>-0.41735722045883605</v>
      </c>
      <c r="M1794" s="24"/>
      <c r="N1794" s="32">
        <f t="shared" ref="N1794:N1857" si="421" xml:space="preserve"> SIN((2*PI()*(G1794-2000+O1794)/0.235745306106089) + 0.083216746)</f>
        <v>-0.86215926603160908</v>
      </c>
      <c r="O1794" s="32">
        <f t="shared" si="417"/>
        <v>-0.16400000000000001</v>
      </c>
      <c r="P1794" s="32"/>
      <c r="Q1794" s="42"/>
      <c r="R1794" s="32"/>
      <c r="S1794" s="20"/>
    </row>
    <row r="1795" spans="1:19">
      <c r="A1795" s="10">
        <f>Weekly!B1795</f>
        <v>1984.3613954531468</v>
      </c>
      <c r="B1795" s="1">
        <f>Weekly!C1795</f>
        <v>158.49</v>
      </c>
      <c r="C1795" s="6"/>
      <c r="D1795" s="14"/>
      <c r="F1795" s="23">
        <f t="shared" si="413"/>
        <v>1996.3231797992801</v>
      </c>
      <c r="G1795" s="23">
        <f t="shared" si="414"/>
        <v>1996.3362767607305</v>
      </c>
      <c r="H1795" s="23">
        <f t="shared" si="415"/>
        <v>641.63</v>
      </c>
      <c r="I1795" s="23">
        <f t="shared" si="418"/>
        <v>647.66166666666675</v>
      </c>
      <c r="J1795" s="23">
        <f t="shared" si="419"/>
        <v>655.52833333333342</v>
      </c>
      <c r="K1795" s="23">
        <f t="shared" si="420"/>
        <v>-1.2000498325777986</v>
      </c>
      <c r="L1795" s="47">
        <f t="shared" si="416"/>
        <v>-2.120172786836072</v>
      </c>
      <c r="M1795" s="24"/>
      <c r="N1795" s="32">
        <f t="shared" si="421"/>
        <v>-0.98611252320854081</v>
      </c>
      <c r="O1795" s="32">
        <f t="shared" si="417"/>
        <v>-0.16400000000000001</v>
      </c>
      <c r="P1795" s="32"/>
      <c r="Q1795" s="42"/>
      <c r="R1795" s="32"/>
      <c r="S1795" s="20"/>
    </row>
    <row r="1796" spans="1:19">
      <c r="A1796" s="10">
        <f>Weekly!B1796</f>
        <v>1984.3805604086567</v>
      </c>
      <c r="B1796" s="1">
        <f>Weekly!C1796</f>
        <v>155.78</v>
      </c>
      <c r="C1796" s="6"/>
      <c r="D1796" s="14"/>
      <c r="F1796" s="23">
        <f t="shared" ref="F1796:F1859" si="422">F1795+0.0261939229006765</f>
        <v>1996.3493737221806</v>
      </c>
      <c r="G1796" s="23">
        <f t="shared" ref="G1796:G1859" si="423">G1795+0.0261939229006765</f>
        <v>1996.362470683631</v>
      </c>
      <c r="H1796" s="23">
        <f t="shared" si="415"/>
        <v>652.09</v>
      </c>
      <c r="I1796" s="23">
        <f t="shared" si="418"/>
        <v>655.81000000000006</v>
      </c>
      <c r="J1796" s="23">
        <f t="shared" si="419"/>
        <v>657.56</v>
      </c>
      <c r="K1796" s="23">
        <f t="shared" si="420"/>
        <v>-0.26613540969643301</v>
      </c>
      <c r="L1796" s="47">
        <f t="shared" si="416"/>
        <v>-0.83186325202261324</v>
      </c>
      <c r="M1796" s="24"/>
      <c r="N1796" s="32">
        <f t="shared" si="421"/>
        <v>-0.64865277135970667</v>
      </c>
      <c r="O1796" s="32">
        <f t="shared" si="417"/>
        <v>-0.16400000000000001</v>
      </c>
      <c r="P1796" s="32"/>
      <c r="Q1796" s="42"/>
      <c r="R1796" s="32"/>
      <c r="S1796" s="20"/>
    </row>
    <row r="1797" spans="1:19">
      <c r="A1797" s="10">
        <f>Weekly!B1797</f>
        <v>1984.3997253641667</v>
      </c>
      <c r="B1797" s="1">
        <f>Weekly!C1797</f>
        <v>151.62</v>
      </c>
      <c r="C1797" s="6"/>
      <c r="D1797" s="14"/>
      <c r="F1797" s="23">
        <f t="shared" si="422"/>
        <v>1996.3755676450812</v>
      </c>
      <c r="G1797" s="23">
        <f t="shared" si="423"/>
        <v>1996.3886646065316</v>
      </c>
      <c r="H1797" s="23">
        <f t="shared" si="415"/>
        <v>673.71</v>
      </c>
      <c r="I1797" s="23">
        <f t="shared" si="418"/>
        <v>664.97333333333336</v>
      </c>
      <c r="J1797" s="23">
        <f t="shared" si="419"/>
        <v>659.20111111111112</v>
      </c>
      <c r="K1797" s="23">
        <f t="shared" si="420"/>
        <v>0.87563903108307528</v>
      </c>
      <c r="L1797" s="47">
        <f t="shared" si="416"/>
        <v>2.2009806482931493</v>
      </c>
      <c r="M1797" s="24"/>
      <c r="N1797" s="32">
        <f t="shared" si="421"/>
        <v>-7.6811788213799123E-3</v>
      </c>
      <c r="O1797" s="32">
        <f t="shared" si="417"/>
        <v>-0.16400000000000001</v>
      </c>
      <c r="P1797" s="32"/>
      <c r="Q1797" s="42"/>
      <c r="R1797" s="32"/>
      <c r="S1797" s="20"/>
    </row>
    <row r="1798" spans="1:19">
      <c r="A1798" s="10">
        <f>Weekly!B1798</f>
        <v>1984.4188903196766</v>
      </c>
      <c r="B1798" s="1">
        <f>Weekly!C1798</f>
        <v>153.24</v>
      </c>
      <c r="C1798" s="6"/>
      <c r="D1798" s="14"/>
      <c r="F1798" s="23">
        <f t="shared" si="422"/>
        <v>1996.4017615679818</v>
      </c>
      <c r="G1798" s="23">
        <f t="shared" si="423"/>
        <v>1996.4148585294322</v>
      </c>
      <c r="H1798" s="23">
        <f t="shared" si="415"/>
        <v>669.12</v>
      </c>
      <c r="I1798" s="23">
        <f t="shared" si="418"/>
        <v>672.04666666666662</v>
      </c>
      <c r="J1798" s="23">
        <f t="shared" si="419"/>
        <v>660.87944444444452</v>
      </c>
      <c r="K1798" s="23">
        <f t="shared" si="420"/>
        <v>1.6897517869707057</v>
      </c>
      <c r="L1798" s="47">
        <f t="shared" si="416"/>
        <v>1.2469075297814269</v>
      </c>
      <c r="M1798" s="24"/>
      <c r="N1798" s="32">
        <f t="shared" si="421"/>
        <v>0.63688452265423734</v>
      </c>
      <c r="O1798" s="32">
        <f t="shared" si="417"/>
        <v>-0.16400000000000001</v>
      </c>
      <c r="P1798" s="32"/>
      <c r="Q1798" s="42"/>
      <c r="R1798" s="32"/>
      <c r="S1798" s="20"/>
    </row>
    <row r="1799" spans="1:19">
      <c r="A1799" s="10">
        <f>Weekly!B1799</f>
        <v>1984.4380552751866</v>
      </c>
      <c r="B1799" s="1">
        <f>Weekly!C1799</f>
        <v>155.16999999999999</v>
      </c>
      <c r="C1799" s="6"/>
      <c r="D1799" s="14"/>
      <c r="F1799" s="23">
        <f t="shared" si="422"/>
        <v>1996.4279554908824</v>
      </c>
      <c r="G1799" s="23">
        <f t="shared" si="423"/>
        <v>1996.4410524523328</v>
      </c>
      <c r="H1799" s="23">
        <f t="shared" si="415"/>
        <v>673.31</v>
      </c>
      <c r="I1799" s="23">
        <f t="shared" si="418"/>
        <v>669.59166666666658</v>
      </c>
      <c r="J1799" s="23">
        <f t="shared" si="419"/>
        <v>659.70888888888885</v>
      </c>
      <c r="K1799" s="23">
        <f t="shared" si="420"/>
        <v>1.4980513290373754</v>
      </c>
      <c r="L1799" s="47">
        <f t="shared" si="416"/>
        <v>2.0616837729773074</v>
      </c>
      <c r="M1799" s="24"/>
      <c r="N1799" s="32">
        <f t="shared" si="421"/>
        <v>0.98344487779912571</v>
      </c>
      <c r="O1799" s="32">
        <f t="shared" si="417"/>
        <v>-0.16400000000000001</v>
      </c>
      <c r="P1799" s="32"/>
      <c r="Q1799" s="42"/>
      <c r="R1799" s="32"/>
      <c r="S1799" s="20"/>
    </row>
    <row r="1800" spans="1:19">
      <c r="A1800" s="10">
        <f>Weekly!B1800</f>
        <v>1984.4572202306965</v>
      </c>
      <c r="B1800" s="1">
        <f>Weekly!C1800</f>
        <v>149.03</v>
      </c>
      <c r="C1800" s="6"/>
      <c r="D1800" s="14"/>
      <c r="F1800" s="23">
        <f t="shared" si="422"/>
        <v>1996.4541494137829</v>
      </c>
      <c r="G1800" s="23">
        <f t="shared" si="423"/>
        <v>1996.4672463752333</v>
      </c>
      <c r="H1800" s="23">
        <f t="shared" si="415"/>
        <v>666.34500000000003</v>
      </c>
      <c r="I1800" s="23">
        <f t="shared" si="418"/>
        <v>670.09499999999991</v>
      </c>
      <c r="J1800" s="23">
        <f t="shared" si="419"/>
        <v>659.07222222222219</v>
      </c>
      <c r="K1800" s="23">
        <f t="shared" si="420"/>
        <v>1.6724688745964444</v>
      </c>
      <c r="L1800" s="47">
        <f t="shared" si="416"/>
        <v>1.1034872253083083</v>
      </c>
      <c r="M1800" s="24"/>
      <c r="N1800" s="32">
        <f t="shared" si="421"/>
        <v>0.8698404448528807</v>
      </c>
      <c r="O1800" s="32">
        <f t="shared" si="417"/>
        <v>-0.16400000000000001</v>
      </c>
      <c r="P1800" s="32"/>
      <c r="Q1800" s="42"/>
      <c r="R1800" s="32"/>
      <c r="S1800" s="20"/>
    </row>
    <row r="1801" spans="1:19">
      <c r="A1801" s="10">
        <f>Weekly!B1801</f>
        <v>1984.4763851862065</v>
      </c>
      <c r="B1801" s="1">
        <f>Weekly!C1801</f>
        <v>154.46</v>
      </c>
      <c r="C1801" s="6"/>
      <c r="D1801" s="14"/>
      <c r="F1801" s="23">
        <f t="shared" si="422"/>
        <v>1996.4803433366835</v>
      </c>
      <c r="G1801" s="23">
        <f t="shared" si="423"/>
        <v>1996.4934402981339</v>
      </c>
      <c r="H1801" s="23">
        <f t="shared" ref="H1801:H1864" si="424">AVERAGEIFS(SP_Index,Year_SP,"&gt;"&amp;F1801,Year_SP,"&lt;="&amp;F1802)</f>
        <v>670.63</v>
      </c>
      <c r="I1801" s="23">
        <f t="shared" si="418"/>
        <v>662.93</v>
      </c>
      <c r="J1801" s="23">
        <f t="shared" si="419"/>
        <v>660.20611111111111</v>
      </c>
      <c r="K1801" s="23">
        <f t="shared" si="420"/>
        <v>0.4125815927854104</v>
      </c>
      <c r="L1801" s="47">
        <f t="shared" si="416"/>
        <v>1.5788840353727851</v>
      </c>
      <c r="M1801" s="24"/>
      <c r="N1801" s="32">
        <f t="shared" si="421"/>
        <v>0.34922800056328862</v>
      </c>
      <c r="O1801" s="32">
        <f t="shared" si="417"/>
        <v>-0.16400000000000001</v>
      </c>
      <c r="P1801" s="32"/>
      <c r="Q1801" s="42"/>
      <c r="R1801" s="32"/>
      <c r="S1801" s="20"/>
    </row>
    <row r="1802" spans="1:19">
      <c r="A1802" s="10">
        <f>Weekly!B1802</f>
        <v>1984.4955501417164</v>
      </c>
      <c r="B1802" s="1">
        <f>Weekly!C1802</f>
        <v>153.18</v>
      </c>
      <c r="C1802" s="6"/>
      <c r="D1802" s="14"/>
      <c r="F1802" s="23">
        <f t="shared" si="422"/>
        <v>1996.5065372595841</v>
      </c>
      <c r="G1802" s="23">
        <f t="shared" si="423"/>
        <v>1996.5196342210345</v>
      </c>
      <c r="H1802" s="23">
        <f t="shared" si="424"/>
        <v>651.81500000000005</v>
      </c>
      <c r="I1802" s="23">
        <f t="shared" si="418"/>
        <v>653.72500000000002</v>
      </c>
      <c r="J1802" s="23">
        <f t="shared" si="419"/>
        <v>659.26166666666666</v>
      </c>
      <c r="K1802" s="23">
        <f t="shared" si="420"/>
        <v>-0.83982839388507813</v>
      </c>
      <c r="L1802" s="47">
        <f t="shared" ref="L1802:L1865" si="425">100*((H1802/J1802)-1)</f>
        <v>-1.1295464370495223</v>
      </c>
      <c r="M1802" s="24"/>
      <c r="N1802" s="32">
        <f t="shared" si="421"/>
        <v>-0.33479210642554458</v>
      </c>
      <c r="O1802" s="32">
        <f t="shared" si="417"/>
        <v>-0.16400000000000001</v>
      </c>
      <c r="P1802" s="32"/>
      <c r="Q1802" s="42"/>
      <c r="R1802" s="32"/>
      <c r="S1802" s="20"/>
    </row>
    <row r="1803" spans="1:19">
      <c r="A1803" s="10">
        <f>Weekly!B1803</f>
        <v>1984.5147150972264</v>
      </c>
      <c r="B1803" s="1">
        <f>Weekly!C1803</f>
        <v>152.24</v>
      </c>
      <c r="C1803" s="6"/>
      <c r="D1803" s="14"/>
      <c r="F1803" s="23">
        <f t="shared" si="422"/>
        <v>1996.5327311824847</v>
      </c>
      <c r="G1803" s="23">
        <f t="shared" si="423"/>
        <v>1996.5458281439351</v>
      </c>
      <c r="H1803" s="23">
        <f t="shared" si="424"/>
        <v>638.73</v>
      </c>
      <c r="I1803" s="23">
        <f t="shared" si="418"/>
        <v>642.14833333333343</v>
      </c>
      <c r="J1803" s="23">
        <f t="shared" si="419"/>
        <v>659.02944444444438</v>
      </c>
      <c r="K1803" s="23">
        <f t="shared" si="420"/>
        <v>-2.561510908718434</v>
      </c>
      <c r="L1803" s="47">
        <f t="shared" si="425"/>
        <v>-3.0802029583908208</v>
      </c>
      <c r="M1803" s="24"/>
      <c r="N1803" s="32">
        <f t="shared" si="421"/>
        <v>-0.8621592660192291</v>
      </c>
      <c r="O1803" s="32">
        <f t="shared" ref="O1803:O1866" si="426">O1802</f>
        <v>-0.16400000000000001</v>
      </c>
      <c r="P1803" s="32"/>
      <c r="Q1803" s="42"/>
      <c r="R1803" s="32"/>
      <c r="S1803" s="20"/>
    </row>
    <row r="1804" spans="1:19">
      <c r="A1804" s="10">
        <f>Weekly!B1804</f>
        <v>1984.5338800527363</v>
      </c>
      <c r="B1804" s="1">
        <f>Weekly!C1804</f>
        <v>150.88</v>
      </c>
      <c r="C1804" s="6"/>
      <c r="D1804" s="14"/>
      <c r="F1804" s="23">
        <f t="shared" si="422"/>
        <v>1996.5589251053852</v>
      </c>
      <c r="G1804" s="23">
        <f t="shared" si="423"/>
        <v>1996.5720220668356</v>
      </c>
      <c r="H1804" s="23">
        <f t="shared" si="424"/>
        <v>635.9</v>
      </c>
      <c r="I1804" s="23">
        <f t="shared" si="418"/>
        <v>645.64166666666677</v>
      </c>
      <c r="J1804" s="23">
        <f t="shared" si="419"/>
        <v>656.8655555555556</v>
      </c>
      <c r="K1804" s="23">
        <f t="shared" si="420"/>
        <v>-1.7087041319126639</v>
      </c>
      <c r="L1804" s="47">
        <f t="shared" si="425"/>
        <v>-3.1917574880027999</v>
      </c>
      <c r="M1804" s="24"/>
      <c r="N1804" s="32">
        <f t="shared" si="421"/>
        <v>-0.98611252321259901</v>
      </c>
      <c r="O1804" s="32">
        <f t="shared" si="426"/>
        <v>-0.16400000000000001</v>
      </c>
      <c r="P1804" s="32"/>
      <c r="Q1804" s="42"/>
      <c r="R1804" s="32"/>
      <c r="S1804" s="20"/>
    </row>
    <row r="1805" spans="1:19">
      <c r="A1805" s="10">
        <f>Weekly!B1805</f>
        <v>1984.5530450082463</v>
      </c>
      <c r="B1805" s="1">
        <f>Weekly!C1805</f>
        <v>149.55000000000001</v>
      </c>
      <c r="C1805" s="6"/>
      <c r="D1805" s="14"/>
      <c r="F1805" s="23">
        <f t="shared" si="422"/>
        <v>1996.5851190282858</v>
      </c>
      <c r="G1805" s="23">
        <f t="shared" si="423"/>
        <v>1996.5982159897362</v>
      </c>
      <c r="H1805" s="23">
        <f t="shared" si="424"/>
        <v>662.29500000000007</v>
      </c>
      <c r="I1805" s="23">
        <f t="shared" si="418"/>
        <v>654.46833333333336</v>
      </c>
      <c r="J1805" s="23">
        <f t="shared" si="419"/>
        <v>658.44277777777779</v>
      </c>
      <c r="K1805" s="23">
        <f t="shared" si="420"/>
        <v>-0.60361273273557003</v>
      </c>
      <c r="L1805" s="47">
        <f t="shared" si="425"/>
        <v>0.58505041777865419</v>
      </c>
      <c r="M1805" s="24"/>
      <c r="N1805" s="32">
        <f t="shared" si="421"/>
        <v>-0.64865277137829358</v>
      </c>
      <c r="O1805" s="32">
        <f t="shared" si="426"/>
        <v>-0.16400000000000001</v>
      </c>
      <c r="P1805" s="32"/>
      <c r="Q1805" s="42"/>
      <c r="R1805" s="32"/>
      <c r="S1805" s="20"/>
    </row>
    <row r="1806" spans="1:19">
      <c r="A1806" s="10">
        <f>Weekly!B1806</f>
        <v>1984.5722099637562</v>
      </c>
      <c r="B1806" s="1">
        <f>Weekly!C1806</f>
        <v>151.19</v>
      </c>
      <c r="C1806" s="6"/>
      <c r="D1806" s="14"/>
      <c r="F1806" s="23">
        <f t="shared" si="422"/>
        <v>1996.6113129511864</v>
      </c>
      <c r="G1806" s="23">
        <f t="shared" si="423"/>
        <v>1996.6244099126368</v>
      </c>
      <c r="H1806" s="23">
        <f t="shared" si="424"/>
        <v>665.21</v>
      </c>
      <c r="I1806" s="23">
        <f t="shared" si="418"/>
        <v>664.84500000000003</v>
      </c>
      <c r="J1806" s="23">
        <f t="shared" si="419"/>
        <v>660.21833333333336</v>
      </c>
      <c r="K1806" s="23">
        <f t="shared" si="420"/>
        <v>0.70077827789292169</v>
      </c>
      <c r="L1806" s="47">
        <f t="shared" si="425"/>
        <v>0.75606301955666311</v>
      </c>
      <c r="M1806" s="24"/>
      <c r="N1806" s="32">
        <f t="shared" si="421"/>
        <v>-7.68117884578658E-3</v>
      </c>
      <c r="O1806" s="32">
        <f t="shared" si="426"/>
        <v>-0.16400000000000001</v>
      </c>
      <c r="P1806" s="32"/>
      <c r="Q1806" s="42"/>
      <c r="R1806" s="32"/>
      <c r="S1806" s="20"/>
    </row>
    <row r="1807" spans="1:19">
      <c r="A1807" s="10">
        <f>Weekly!B1807</f>
        <v>1984.5913749192662</v>
      </c>
      <c r="B1807" s="1">
        <f>Weekly!C1807</f>
        <v>162.35</v>
      </c>
      <c r="C1807" s="6"/>
      <c r="D1807" s="14"/>
      <c r="F1807" s="23">
        <f t="shared" si="422"/>
        <v>1996.637506874087</v>
      </c>
      <c r="G1807" s="23">
        <f t="shared" si="423"/>
        <v>1996.6506038355374</v>
      </c>
      <c r="H1807" s="23">
        <f t="shared" si="424"/>
        <v>667.03</v>
      </c>
      <c r="I1807" s="23">
        <f t="shared" si="418"/>
        <v>662.02499999999998</v>
      </c>
      <c r="J1807" s="23">
        <f t="shared" si="419"/>
        <v>665.73444444444442</v>
      </c>
      <c r="K1807" s="23">
        <f t="shared" si="420"/>
        <v>-0.55719581214398461</v>
      </c>
      <c r="L1807" s="47">
        <f t="shared" si="425"/>
        <v>0.19460545663019246</v>
      </c>
      <c r="M1807" s="24"/>
      <c r="N1807" s="32">
        <f t="shared" si="421"/>
        <v>0.63688452263542028</v>
      </c>
      <c r="O1807" s="32">
        <f t="shared" si="426"/>
        <v>-0.16400000000000001</v>
      </c>
      <c r="P1807" s="32"/>
      <c r="Q1807" s="42"/>
      <c r="R1807" s="32"/>
      <c r="S1807" s="20"/>
    </row>
    <row r="1808" spans="1:19">
      <c r="A1808" s="10">
        <f>Weekly!B1808</f>
        <v>1984.6105398747761</v>
      </c>
      <c r="B1808" s="1">
        <f>Weekly!C1808</f>
        <v>165.42</v>
      </c>
      <c r="C1808" s="6"/>
      <c r="D1808" s="14"/>
      <c r="F1808" s="23">
        <f t="shared" si="422"/>
        <v>1996.6637007969875</v>
      </c>
      <c r="G1808" s="23">
        <f t="shared" si="423"/>
        <v>1996.6767977584379</v>
      </c>
      <c r="H1808" s="23">
        <f t="shared" si="424"/>
        <v>653.83500000000004</v>
      </c>
      <c r="I1808" s="23">
        <f t="shared" si="418"/>
        <v>667.13499999999999</v>
      </c>
      <c r="J1808" s="23">
        <f t="shared" si="419"/>
        <v>672.6155555555556</v>
      </c>
      <c r="K1808" s="23">
        <f t="shared" si="420"/>
        <v>-0.81481248988196642</v>
      </c>
      <c r="L1808" s="47">
        <f t="shared" si="425"/>
        <v>-2.7921678885412526</v>
      </c>
      <c r="M1808" s="24"/>
      <c r="N1808" s="32">
        <f t="shared" si="421"/>
        <v>0.98344487779470291</v>
      </c>
      <c r="O1808" s="32">
        <f t="shared" si="426"/>
        <v>-0.16400000000000001</v>
      </c>
      <c r="P1808" s="32"/>
      <c r="Q1808" s="42"/>
      <c r="R1808" s="32"/>
      <c r="S1808" s="20"/>
    </row>
    <row r="1809" spans="1:19">
      <c r="A1809" s="10">
        <f>Weekly!B1809</f>
        <v>1984.6297048302861</v>
      </c>
      <c r="B1809" s="1">
        <f>Weekly!C1809</f>
        <v>164.14</v>
      </c>
      <c r="C1809" s="6"/>
      <c r="D1809" s="14"/>
      <c r="F1809" s="23">
        <f t="shared" si="422"/>
        <v>1996.6898947198881</v>
      </c>
      <c r="G1809" s="23">
        <f t="shared" si="423"/>
        <v>1996.7029916813385</v>
      </c>
      <c r="H1809" s="23">
        <f t="shared" si="424"/>
        <v>680.54</v>
      </c>
      <c r="I1809" s="23">
        <f t="shared" si="418"/>
        <v>673.66166666666675</v>
      </c>
      <c r="J1809" s="23">
        <f t="shared" si="419"/>
        <v>680.38999999999987</v>
      </c>
      <c r="K1809" s="23">
        <f t="shared" si="420"/>
        <v>-0.98889362473479903</v>
      </c>
      <c r="L1809" s="47">
        <f t="shared" si="425"/>
        <v>2.2046179397117172E-2</v>
      </c>
      <c r="M1809" s="24"/>
      <c r="N1809" s="32">
        <f t="shared" si="421"/>
        <v>0.86984044486492162</v>
      </c>
      <c r="O1809" s="32">
        <f t="shared" si="426"/>
        <v>-0.16400000000000001</v>
      </c>
      <c r="P1809" s="32"/>
      <c r="Q1809" s="42"/>
      <c r="R1809" s="32"/>
      <c r="S1809" s="20"/>
    </row>
    <row r="1810" spans="1:19">
      <c r="A1810" s="10">
        <f>Weekly!B1810</f>
        <v>1984.648869785796</v>
      </c>
      <c r="B1810" s="1">
        <f>Weekly!C1810</f>
        <v>167.51</v>
      </c>
      <c r="C1810" s="6"/>
      <c r="D1810" s="14"/>
      <c r="F1810" s="23">
        <f t="shared" si="422"/>
        <v>1996.7160886427887</v>
      </c>
      <c r="G1810" s="23">
        <f t="shared" si="423"/>
        <v>1996.7291856042391</v>
      </c>
      <c r="H1810" s="23">
        <f t="shared" si="424"/>
        <v>686.61</v>
      </c>
      <c r="I1810" s="23">
        <f t="shared" si="418"/>
        <v>689.53666666666675</v>
      </c>
      <c r="J1810" s="23">
        <f t="shared" si="419"/>
        <v>684.99833333333345</v>
      </c>
      <c r="K1810" s="23">
        <f t="shared" si="420"/>
        <v>0.66253202562536195</v>
      </c>
      <c r="L1810" s="47">
        <f t="shared" si="425"/>
        <v>0.2352803778111312</v>
      </c>
      <c r="M1810" s="24"/>
      <c r="N1810" s="32">
        <f t="shared" si="421"/>
        <v>0.34922800058615927</v>
      </c>
      <c r="O1810" s="32">
        <f t="shared" si="426"/>
        <v>-0.16400000000000001</v>
      </c>
      <c r="P1810" s="32"/>
      <c r="Q1810" s="42"/>
      <c r="R1810" s="32"/>
      <c r="S1810" s="20"/>
    </row>
    <row r="1811" spans="1:19">
      <c r="A1811" s="10">
        <f>Weekly!B1811</f>
        <v>1984.668034741306</v>
      </c>
      <c r="B1811" s="1">
        <f>Weekly!C1811</f>
        <v>166.68</v>
      </c>
      <c r="C1811" s="6"/>
      <c r="D1811" s="14"/>
      <c r="F1811" s="23">
        <f t="shared" si="422"/>
        <v>1996.7422825656893</v>
      </c>
      <c r="G1811" s="23">
        <f t="shared" si="423"/>
        <v>1996.7553795271397</v>
      </c>
      <c r="H1811" s="23">
        <f t="shared" si="424"/>
        <v>701.46</v>
      </c>
      <c r="I1811" s="23">
        <f t="shared" si="418"/>
        <v>696.24333333333334</v>
      </c>
      <c r="J1811" s="23">
        <f t="shared" si="419"/>
        <v>692.2883333333333</v>
      </c>
      <c r="K1811" s="23">
        <f t="shared" si="420"/>
        <v>0.57129375284383777</v>
      </c>
      <c r="L1811" s="47">
        <f t="shared" si="425"/>
        <v>1.3248333425619929</v>
      </c>
      <c r="M1811" s="24"/>
      <c r="N1811" s="32">
        <f t="shared" si="421"/>
        <v>-0.3347921064025457</v>
      </c>
      <c r="O1811" s="32">
        <f t="shared" si="426"/>
        <v>-0.16400000000000001</v>
      </c>
      <c r="P1811" s="32"/>
      <c r="Q1811" s="42"/>
      <c r="R1811" s="32"/>
      <c r="S1811" s="20"/>
    </row>
    <row r="1812" spans="1:19">
      <c r="A1812" s="10">
        <f>Weekly!B1812</f>
        <v>1984.6871996968159</v>
      </c>
      <c r="B1812" s="1">
        <f>Weekly!C1812</f>
        <v>164.37</v>
      </c>
      <c r="C1812" s="6"/>
      <c r="D1812" s="14"/>
      <c r="F1812" s="23">
        <f t="shared" si="422"/>
        <v>1996.7684764885898</v>
      </c>
      <c r="G1812" s="23">
        <f t="shared" si="423"/>
        <v>1996.7815734500402</v>
      </c>
      <c r="H1812" s="23">
        <f t="shared" si="424"/>
        <v>700.66</v>
      </c>
      <c r="I1812" s="23">
        <f t="shared" si="418"/>
        <v>702.6633333333333</v>
      </c>
      <c r="J1812" s="23">
        <f t="shared" si="419"/>
        <v>700.74888888888893</v>
      </c>
      <c r="K1812" s="23">
        <f t="shared" si="420"/>
        <v>0.27319978308919524</v>
      </c>
      <c r="L1812" s="47">
        <f t="shared" si="425"/>
        <v>-1.268484193102104E-2</v>
      </c>
      <c r="M1812" s="24"/>
      <c r="N1812" s="32">
        <f t="shared" si="421"/>
        <v>-0.86215926600686332</v>
      </c>
      <c r="O1812" s="32">
        <f t="shared" si="426"/>
        <v>-0.16400000000000001</v>
      </c>
      <c r="P1812" s="32"/>
      <c r="Q1812" s="42"/>
      <c r="R1812" s="32"/>
      <c r="S1812" s="20"/>
    </row>
    <row r="1813" spans="1:19">
      <c r="A1813" s="10">
        <f>Weekly!B1813</f>
        <v>1984.7063646523259</v>
      </c>
      <c r="B1813" s="1">
        <f>Weekly!C1813</f>
        <v>168.78</v>
      </c>
      <c r="C1813" s="6"/>
      <c r="D1813" s="14"/>
      <c r="F1813" s="23">
        <f t="shared" si="422"/>
        <v>1996.7946704114904</v>
      </c>
      <c r="G1813" s="23">
        <f t="shared" si="423"/>
        <v>1996.8077673729408</v>
      </c>
      <c r="H1813" s="23">
        <f t="shared" si="424"/>
        <v>705.87</v>
      </c>
      <c r="I1813" s="23">
        <f t="shared" si="418"/>
        <v>703.43333333333339</v>
      </c>
      <c r="J1813" s="23">
        <f t="shared" si="419"/>
        <v>712.21388888888885</v>
      </c>
      <c r="K1813" s="23">
        <f t="shared" si="420"/>
        <v>-1.2328537385382643</v>
      </c>
      <c r="L1813" s="47">
        <f t="shared" si="425"/>
        <v>-0.89072805064021043</v>
      </c>
      <c r="M1813" s="24"/>
      <c r="N1813" s="32">
        <f t="shared" si="421"/>
        <v>-0.98611252321665255</v>
      </c>
      <c r="O1813" s="32">
        <f t="shared" si="426"/>
        <v>-0.16400000000000001</v>
      </c>
      <c r="P1813" s="32"/>
      <c r="Q1813" s="42"/>
      <c r="R1813" s="32"/>
      <c r="S1813" s="20"/>
    </row>
    <row r="1814" spans="1:19">
      <c r="A1814" s="10">
        <f>Weekly!B1814</f>
        <v>1984.7255296078358</v>
      </c>
      <c r="B1814" s="1">
        <f>Weekly!C1814</f>
        <v>165.67</v>
      </c>
      <c r="C1814" s="6"/>
      <c r="D1814" s="14"/>
      <c r="F1814" s="23">
        <f t="shared" si="422"/>
        <v>1996.820864334391</v>
      </c>
      <c r="G1814" s="23">
        <f t="shared" si="423"/>
        <v>1996.8339612958414</v>
      </c>
      <c r="H1814" s="23">
        <f t="shared" si="424"/>
        <v>703.77</v>
      </c>
      <c r="I1814" s="23">
        <f t="shared" si="418"/>
        <v>713.48666666666668</v>
      </c>
      <c r="J1814" s="23">
        <f t="shared" si="419"/>
        <v>718.77611111111116</v>
      </c>
      <c r="K1814" s="23">
        <f t="shared" si="420"/>
        <v>-0.73589597131544782</v>
      </c>
      <c r="L1814" s="47">
        <f t="shared" si="425"/>
        <v>-2.0877309191472904</v>
      </c>
      <c r="M1814" s="24"/>
      <c r="N1814" s="32">
        <f t="shared" si="421"/>
        <v>-0.64865277139688049</v>
      </c>
      <c r="O1814" s="32">
        <f t="shared" si="426"/>
        <v>-0.16400000000000001</v>
      </c>
      <c r="P1814" s="32"/>
      <c r="Q1814" s="42"/>
      <c r="R1814" s="32"/>
      <c r="S1814" s="20"/>
    </row>
    <row r="1815" spans="1:19">
      <c r="A1815" s="10">
        <f>Weekly!B1815</f>
        <v>1984.7446945633458</v>
      </c>
      <c r="B1815" s="1">
        <f>Weekly!C1815</f>
        <v>166.1</v>
      </c>
      <c r="C1815" s="6"/>
      <c r="D1815" s="14"/>
      <c r="F1815" s="23">
        <f t="shared" si="422"/>
        <v>1996.8470582572916</v>
      </c>
      <c r="G1815" s="23">
        <f t="shared" si="423"/>
        <v>1996.860155218742</v>
      </c>
      <c r="H1815" s="23">
        <f t="shared" si="424"/>
        <v>730.82</v>
      </c>
      <c r="I1815" s="23">
        <f t="shared" si="418"/>
        <v>725.92166666666674</v>
      </c>
      <c r="J1815" s="23">
        <f t="shared" si="419"/>
        <v>724.57</v>
      </c>
      <c r="K1815" s="23">
        <f t="shared" si="420"/>
        <v>0.1865474235293707</v>
      </c>
      <c r="L1815" s="47">
        <f t="shared" si="425"/>
        <v>0.86258056502477309</v>
      </c>
      <c r="M1815" s="24"/>
      <c r="N1815" s="32">
        <f t="shared" si="421"/>
        <v>-7.6811788702216693E-3</v>
      </c>
      <c r="O1815" s="32">
        <f t="shared" si="426"/>
        <v>-0.16400000000000001</v>
      </c>
      <c r="P1815" s="32"/>
      <c r="Q1815" s="42"/>
      <c r="R1815" s="32"/>
      <c r="S1815" s="20"/>
    </row>
    <row r="1816" spans="1:19">
      <c r="A1816" s="10">
        <f>Weekly!B1816</f>
        <v>1984.7638595188557</v>
      </c>
      <c r="B1816" s="1">
        <f>Weekly!C1816</f>
        <v>162.68</v>
      </c>
      <c r="C1816" s="6"/>
      <c r="D1816" s="14"/>
      <c r="F1816" s="23">
        <f t="shared" si="422"/>
        <v>1996.8732521801921</v>
      </c>
      <c r="G1816" s="23">
        <f t="shared" si="423"/>
        <v>1996.8863491416425</v>
      </c>
      <c r="H1816" s="23">
        <f t="shared" si="424"/>
        <v>743.17499999999995</v>
      </c>
      <c r="I1816" s="23">
        <f t="shared" si="418"/>
        <v>743.67166666666662</v>
      </c>
      <c r="J1816" s="23">
        <f t="shared" si="419"/>
        <v>730.71777777777788</v>
      </c>
      <c r="K1816" s="23">
        <f t="shared" si="420"/>
        <v>1.7727622459499326</v>
      </c>
      <c r="L1816" s="47">
        <f t="shared" si="425"/>
        <v>1.704792547966516</v>
      </c>
      <c r="M1816" s="24"/>
      <c r="N1816" s="32">
        <f t="shared" si="421"/>
        <v>0.63688452261658124</v>
      </c>
      <c r="O1816" s="32">
        <f t="shared" si="426"/>
        <v>-0.16400000000000001</v>
      </c>
      <c r="P1816" s="32"/>
      <c r="Q1816" s="42"/>
      <c r="R1816" s="32"/>
      <c r="S1816" s="20"/>
    </row>
    <row r="1817" spans="1:19">
      <c r="A1817" s="10">
        <f>Weekly!B1817</f>
        <v>1984.7830244743657</v>
      </c>
      <c r="B1817" s="1">
        <f>Weekly!C1817</f>
        <v>164.18</v>
      </c>
      <c r="C1817" s="6"/>
      <c r="D1817" s="14"/>
      <c r="F1817" s="23">
        <f t="shared" si="422"/>
        <v>1996.8994461030927</v>
      </c>
      <c r="G1817" s="23">
        <f t="shared" si="423"/>
        <v>1996.9125430645431</v>
      </c>
      <c r="H1817" s="23">
        <f t="shared" si="424"/>
        <v>757.02</v>
      </c>
      <c r="I1817" s="23">
        <f t="shared" si="418"/>
        <v>746.59833333333336</v>
      </c>
      <c r="J1817" s="23">
        <f t="shared" si="419"/>
        <v>736.61833333333334</v>
      </c>
      <c r="K1817" s="23">
        <f t="shared" si="420"/>
        <v>1.3548400234404623</v>
      </c>
      <c r="L1817" s="47">
        <f t="shared" si="425"/>
        <v>2.7696387319529947</v>
      </c>
      <c r="M1817" s="24"/>
      <c r="N1817" s="32">
        <f t="shared" si="421"/>
        <v>0.98344487779027501</v>
      </c>
      <c r="O1817" s="32">
        <f t="shared" si="426"/>
        <v>-0.16400000000000001</v>
      </c>
      <c r="P1817" s="32"/>
      <c r="Q1817" s="42"/>
      <c r="R1817" s="32"/>
      <c r="S1817" s="20"/>
    </row>
    <row r="1818" spans="1:19">
      <c r="A1818" s="10">
        <f>Weekly!B1818</f>
        <v>1984.8021894298756</v>
      </c>
      <c r="B1818" s="1">
        <f>Weekly!C1818</f>
        <v>167.96</v>
      </c>
      <c r="C1818" s="6"/>
      <c r="D1818" s="14"/>
      <c r="F1818" s="23">
        <f t="shared" si="422"/>
        <v>1996.9256400259933</v>
      </c>
      <c r="G1818" s="23">
        <f t="shared" si="423"/>
        <v>1996.9387369874437</v>
      </c>
      <c r="H1818" s="23">
        <f t="shared" si="424"/>
        <v>739.6</v>
      </c>
      <c r="I1818" s="23">
        <f t="shared" si="418"/>
        <v>745.125</v>
      </c>
      <c r="J1818" s="23">
        <f t="shared" si="419"/>
        <v>744.42944444444447</v>
      </c>
      <c r="K1818" s="23">
        <f t="shared" si="420"/>
        <v>9.3434718460749799E-2</v>
      </c>
      <c r="L1818" s="47">
        <f t="shared" si="425"/>
        <v>-0.64874441499940261</v>
      </c>
      <c r="M1818" s="24"/>
      <c r="N1818" s="32">
        <f t="shared" si="421"/>
        <v>0.86984044487697665</v>
      </c>
      <c r="O1818" s="32">
        <f t="shared" si="426"/>
        <v>-0.16400000000000001</v>
      </c>
      <c r="P1818" s="32"/>
      <c r="Q1818" s="42"/>
      <c r="R1818" s="32"/>
      <c r="S1818" s="20"/>
    </row>
    <row r="1819" spans="1:19">
      <c r="A1819" s="10">
        <f>Weekly!B1819</f>
        <v>1984.8213543853856</v>
      </c>
      <c r="B1819" s="1">
        <f>Weekly!C1819</f>
        <v>165.29</v>
      </c>
      <c r="C1819" s="6"/>
      <c r="D1819" s="14"/>
      <c r="F1819" s="23">
        <f t="shared" si="422"/>
        <v>1996.9518339488939</v>
      </c>
      <c r="G1819" s="23">
        <f t="shared" si="423"/>
        <v>1996.9649309103443</v>
      </c>
      <c r="H1819" s="23">
        <f t="shared" si="424"/>
        <v>738.755</v>
      </c>
      <c r="I1819" s="23">
        <f t="shared" si="418"/>
        <v>745.04833333333329</v>
      </c>
      <c r="J1819" s="23">
        <f t="shared" si="419"/>
        <v>751.8461111111111</v>
      </c>
      <c r="K1819" s="23">
        <f t="shared" si="420"/>
        <v>-0.90414483460342643</v>
      </c>
      <c r="L1819" s="47">
        <f t="shared" si="425"/>
        <v>-1.741195560852804</v>
      </c>
      <c r="M1819" s="24"/>
      <c r="N1819" s="32">
        <f t="shared" si="421"/>
        <v>0.34922800060902992</v>
      </c>
      <c r="O1819" s="32">
        <f t="shared" si="426"/>
        <v>-0.16400000000000001</v>
      </c>
      <c r="P1819" s="32"/>
      <c r="Q1819" s="42"/>
      <c r="R1819" s="32"/>
      <c r="S1819" s="20"/>
    </row>
    <row r="1820" spans="1:19">
      <c r="A1820" s="10">
        <f>Weekly!B1820</f>
        <v>1984.8405193408955</v>
      </c>
      <c r="B1820" s="1">
        <f>Weekly!C1820</f>
        <v>167.42</v>
      </c>
      <c r="C1820" s="6"/>
      <c r="D1820" s="14"/>
      <c r="F1820" s="23">
        <f t="shared" si="422"/>
        <v>1996.9780278717944</v>
      </c>
      <c r="G1820" s="23">
        <f t="shared" si="423"/>
        <v>1996.9911248332448</v>
      </c>
      <c r="H1820" s="23">
        <f t="shared" si="424"/>
        <v>756.79</v>
      </c>
      <c r="I1820" s="23">
        <f t="shared" si="418"/>
        <v>749.77</v>
      </c>
      <c r="J1820" s="23">
        <f t="shared" si="419"/>
        <v>758.18388888888887</v>
      </c>
      <c r="K1820" s="23">
        <f t="shared" si="420"/>
        <v>-1.1097425060323296</v>
      </c>
      <c r="L1820" s="47">
        <f t="shared" si="425"/>
        <v>-0.18384575421823701</v>
      </c>
      <c r="M1820" s="24"/>
      <c r="N1820" s="32">
        <f t="shared" si="421"/>
        <v>-0.33479210637954682</v>
      </c>
      <c r="O1820" s="32">
        <f t="shared" si="426"/>
        <v>-0.16400000000000001</v>
      </c>
      <c r="P1820" s="32"/>
      <c r="Q1820" s="42"/>
      <c r="R1820" s="32"/>
      <c r="S1820" s="20"/>
    </row>
    <row r="1821" spans="1:19">
      <c r="A1821" s="10">
        <f>Weekly!B1821</f>
        <v>1984.8596842964055</v>
      </c>
      <c r="B1821" s="1">
        <f>Weekly!C1821</f>
        <v>167.6</v>
      </c>
      <c r="C1821" s="6"/>
      <c r="D1821" s="14"/>
      <c r="F1821" s="23">
        <f t="shared" si="422"/>
        <v>1997.004221794695</v>
      </c>
      <c r="G1821" s="23">
        <f t="shared" si="423"/>
        <v>1997.0173187561454</v>
      </c>
      <c r="H1821" s="23">
        <f t="shared" si="424"/>
        <v>753.76499999999999</v>
      </c>
      <c r="I1821" s="23">
        <f t="shared" si="418"/>
        <v>762.24166666666667</v>
      </c>
      <c r="J1821" s="23">
        <f t="shared" si="419"/>
        <v>765.43999999999994</v>
      </c>
      <c r="K1821" s="23">
        <f t="shared" si="420"/>
        <v>-0.41784246098104383</v>
      </c>
      <c r="L1821" s="47">
        <f t="shared" si="425"/>
        <v>-1.5252665133779209</v>
      </c>
      <c r="M1821" s="24"/>
      <c r="N1821" s="32">
        <f t="shared" si="421"/>
        <v>-0.86215926599449766</v>
      </c>
      <c r="O1821" s="32">
        <f t="shared" si="426"/>
        <v>-0.16400000000000001</v>
      </c>
      <c r="P1821" s="32"/>
      <c r="Q1821" s="42"/>
      <c r="R1821" s="32"/>
      <c r="S1821" s="20"/>
    </row>
    <row r="1822" spans="1:19">
      <c r="A1822" s="10">
        <f>Weekly!B1822</f>
        <v>1984.8788492519154</v>
      </c>
      <c r="B1822" s="1">
        <f>Weekly!C1822</f>
        <v>164.1</v>
      </c>
      <c r="C1822" s="6"/>
      <c r="D1822" s="14"/>
      <c r="F1822" s="23">
        <f t="shared" si="422"/>
        <v>1997.0304157175956</v>
      </c>
      <c r="G1822" s="23">
        <f t="shared" si="423"/>
        <v>1997.043512679046</v>
      </c>
      <c r="H1822" s="23">
        <f t="shared" si="424"/>
        <v>776.17</v>
      </c>
      <c r="I1822" s="23">
        <f t="shared" si="418"/>
        <v>766.81833333333327</v>
      </c>
      <c r="J1822" s="23">
        <f t="shared" si="419"/>
        <v>770.41222222222234</v>
      </c>
      <c r="K1822" s="23">
        <f t="shared" si="420"/>
        <v>-0.46648908016057034</v>
      </c>
      <c r="L1822" s="47">
        <f t="shared" si="425"/>
        <v>0.74736324420834332</v>
      </c>
      <c r="M1822" s="24"/>
      <c r="N1822" s="32">
        <f t="shared" si="421"/>
        <v>-0.98611252322070608</v>
      </c>
      <c r="O1822" s="32">
        <f t="shared" si="426"/>
        <v>-0.16400000000000001</v>
      </c>
      <c r="P1822" s="32"/>
      <c r="Q1822" s="42"/>
      <c r="R1822" s="32"/>
      <c r="S1822" s="20"/>
    </row>
    <row r="1823" spans="1:19">
      <c r="A1823" s="10">
        <f>Weekly!B1823</f>
        <v>1984.8980142074254</v>
      </c>
      <c r="B1823" s="1">
        <f>Weekly!C1823</f>
        <v>166.92</v>
      </c>
      <c r="C1823" s="6"/>
      <c r="D1823" s="14"/>
      <c r="F1823" s="23">
        <f t="shared" si="422"/>
        <v>1997.0566096404962</v>
      </c>
      <c r="G1823" s="23">
        <f t="shared" si="423"/>
        <v>1997.0697066019466</v>
      </c>
      <c r="H1823" s="23">
        <f t="shared" si="424"/>
        <v>770.52</v>
      </c>
      <c r="I1823" s="23">
        <f t="shared" ref="I1823:I1886" si="427">AVERAGE(H1822:H1824)</f>
        <v>778.18333333333339</v>
      </c>
      <c r="J1823" s="23">
        <f t="shared" ref="J1823:J1886" si="428">AVERAGE(H1819:H1827)</f>
        <v>776.88944444444451</v>
      </c>
      <c r="K1823" s="23">
        <f t="shared" ref="K1823:K1886" si="429">100*((I1823/J1823)-1)</f>
        <v>0.16654736373902246</v>
      </c>
      <c r="L1823" s="47">
        <f t="shared" si="425"/>
        <v>-0.81986497435285743</v>
      </c>
      <c r="M1823" s="24"/>
      <c r="N1823" s="32">
        <f t="shared" si="421"/>
        <v>-0.64865277141545663</v>
      </c>
      <c r="O1823" s="32">
        <f t="shared" si="426"/>
        <v>-0.16400000000000001</v>
      </c>
      <c r="P1823" s="32"/>
      <c r="Q1823" s="42"/>
      <c r="R1823" s="32"/>
      <c r="S1823" s="20"/>
    </row>
    <row r="1824" spans="1:19">
      <c r="A1824" s="10">
        <f>Weekly!B1824</f>
        <v>1984.9171791629353</v>
      </c>
      <c r="B1824" s="1">
        <f>Weekly!C1824</f>
        <v>163.58000000000001</v>
      </c>
      <c r="C1824" s="6"/>
      <c r="D1824" s="14"/>
      <c r="F1824" s="23">
        <f t="shared" si="422"/>
        <v>1997.0828035633967</v>
      </c>
      <c r="G1824" s="23">
        <f t="shared" si="423"/>
        <v>1997.0959005248471</v>
      </c>
      <c r="H1824" s="23">
        <f t="shared" si="424"/>
        <v>787.8599999999999</v>
      </c>
      <c r="I1824" s="23">
        <f t="shared" si="427"/>
        <v>788.95333333333326</v>
      </c>
      <c r="J1824" s="23">
        <f t="shared" si="428"/>
        <v>782.93555555555554</v>
      </c>
      <c r="K1824" s="23">
        <f t="shared" si="429"/>
        <v>0.76861725528707403</v>
      </c>
      <c r="L1824" s="47">
        <f t="shared" si="425"/>
        <v>0.62897187507982011</v>
      </c>
      <c r="M1824" s="24"/>
      <c r="N1824" s="32">
        <f t="shared" si="421"/>
        <v>-7.681178894628337E-3</v>
      </c>
      <c r="O1824" s="32">
        <f t="shared" si="426"/>
        <v>-0.16400000000000001</v>
      </c>
      <c r="P1824" s="32"/>
      <c r="Q1824" s="42"/>
      <c r="R1824" s="32"/>
      <c r="S1824" s="20"/>
    </row>
    <row r="1825" spans="1:19">
      <c r="A1825" s="10">
        <f>Weekly!B1825</f>
        <v>1984.9363441184453</v>
      </c>
      <c r="B1825" s="1">
        <f>Weekly!C1825</f>
        <v>162.26</v>
      </c>
      <c r="C1825" s="6"/>
      <c r="D1825" s="14"/>
      <c r="F1825" s="23">
        <f t="shared" si="422"/>
        <v>1997.1089974862973</v>
      </c>
      <c r="G1825" s="23">
        <f t="shared" si="423"/>
        <v>1997.1220944477477</v>
      </c>
      <c r="H1825" s="23">
        <f t="shared" si="424"/>
        <v>808.48</v>
      </c>
      <c r="I1825" s="23">
        <f t="shared" si="427"/>
        <v>799.36999999999989</v>
      </c>
      <c r="J1825" s="23">
        <f t="shared" si="428"/>
        <v>785.96999999999991</v>
      </c>
      <c r="K1825" s="23">
        <f t="shared" si="429"/>
        <v>1.7048996781047654</v>
      </c>
      <c r="L1825" s="47">
        <f t="shared" si="425"/>
        <v>2.8639769965774997</v>
      </c>
      <c r="M1825" s="24"/>
      <c r="N1825" s="32">
        <f t="shared" si="421"/>
        <v>0.63688452259776418</v>
      </c>
      <c r="O1825" s="32">
        <f t="shared" si="426"/>
        <v>-0.16400000000000001</v>
      </c>
      <c r="P1825" s="32"/>
      <c r="Q1825" s="42"/>
      <c r="R1825" s="32"/>
      <c r="S1825" s="20"/>
    </row>
    <row r="1826" spans="1:19">
      <c r="A1826" s="10">
        <f>Weekly!B1826</f>
        <v>1984.9555090739552</v>
      </c>
      <c r="B1826" s="1">
        <f>Weekly!C1826</f>
        <v>162.69</v>
      </c>
      <c r="C1826" s="6"/>
      <c r="D1826" s="14"/>
      <c r="F1826" s="23">
        <f t="shared" si="422"/>
        <v>1997.1351914091979</v>
      </c>
      <c r="G1826" s="23">
        <f t="shared" si="423"/>
        <v>1997.1482883706483</v>
      </c>
      <c r="H1826" s="23">
        <f t="shared" si="424"/>
        <v>801.77</v>
      </c>
      <c r="I1826" s="23">
        <f t="shared" si="427"/>
        <v>802.71500000000003</v>
      </c>
      <c r="J1826" s="23">
        <f t="shared" si="428"/>
        <v>787.31722222222231</v>
      </c>
      <c r="K1826" s="23">
        <f t="shared" si="429"/>
        <v>1.9557272904963341</v>
      </c>
      <c r="L1826" s="47">
        <f t="shared" si="425"/>
        <v>1.8356994321786058</v>
      </c>
      <c r="M1826" s="24"/>
      <c r="N1826" s="32">
        <f t="shared" si="421"/>
        <v>0.98344487778585221</v>
      </c>
      <c r="O1826" s="32">
        <f t="shared" si="426"/>
        <v>-0.16400000000000001</v>
      </c>
      <c r="P1826" s="32"/>
      <c r="Q1826" s="42"/>
      <c r="R1826" s="32"/>
      <c r="S1826" s="20"/>
    </row>
    <row r="1827" spans="1:19">
      <c r="A1827" s="10">
        <f>Weekly!B1827</f>
        <v>1984.9746740294652</v>
      </c>
      <c r="B1827" s="1">
        <f>Weekly!C1827</f>
        <v>165.51</v>
      </c>
      <c r="C1827" s="6"/>
      <c r="D1827" s="14"/>
      <c r="F1827" s="23">
        <f t="shared" si="422"/>
        <v>1997.1613853320985</v>
      </c>
      <c r="G1827" s="23">
        <f t="shared" si="423"/>
        <v>1997.1744822935489</v>
      </c>
      <c r="H1827" s="23">
        <f t="shared" si="424"/>
        <v>797.89499999999998</v>
      </c>
      <c r="I1827" s="23">
        <f t="shared" si="427"/>
        <v>797.61166666666668</v>
      </c>
      <c r="J1827" s="23">
        <f t="shared" si="428"/>
        <v>783.03722222222223</v>
      </c>
      <c r="K1827" s="23">
        <f t="shared" si="429"/>
        <v>1.8612709627114477</v>
      </c>
      <c r="L1827" s="47">
        <f t="shared" si="425"/>
        <v>1.8974548535013458</v>
      </c>
      <c r="M1827" s="24"/>
      <c r="N1827" s="32">
        <f t="shared" si="421"/>
        <v>0.86984044488901757</v>
      </c>
      <c r="O1827" s="32">
        <f t="shared" si="426"/>
        <v>-0.16400000000000001</v>
      </c>
      <c r="P1827" s="32"/>
      <c r="Q1827" s="42"/>
      <c r="R1827" s="32"/>
      <c r="S1827" s="20"/>
    </row>
    <row r="1828" spans="1:19">
      <c r="A1828" s="10">
        <f>Weekly!B1828</f>
        <v>1984.9938389849751</v>
      </c>
      <c r="B1828" s="1">
        <f>Weekly!C1828</f>
        <v>166.26</v>
      </c>
      <c r="C1828" s="6"/>
      <c r="D1828" s="14"/>
      <c r="F1828" s="23">
        <f t="shared" si="422"/>
        <v>1997.187579254999</v>
      </c>
      <c r="G1828" s="23">
        <f t="shared" si="423"/>
        <v>1997.2006762164494</v>
      </c>
      <c r="H1828" s="23">
        <f t="shared" si="424"/>
        <v>793.17</v>
      </c>
      <c r="I1828" s="23">
        <f t="shared" si="427"/>
        <v>791.72166666666669</v>
      </c>
      <c r="J1828" s="23">
        <f t="shared" si="428"/>
        <v>782.51888888888891</v>
      </c>
      <c r="K1828" s="23">
        <f t="shared" si="429"/>
        <v>1.1760454486721583</v>
      </c>
      <c r="L1828" s="47">
        <f t="shared" si="425"/>
        <v>1.3611315026829329</v>
      </c>
      <c r="M1828" s="24"/>
      <c r="N1828" s="32">
        <f t="shared" si="421"/>
        <v>0.34922800063192716</v>
      </c>
      <c r="O1828" s="32">
        <f t="shared" si="426"/>
        <v>-0.16400000000000001</v>
      </c>
      <c r="P1828" s="32"/>
      <c r="Q1828" s="42"/>
      <c r="R1828" s="32"/>
      <c r="S1828" s="20"/>
    </row>
    <row r="1829" spans="1:19">
      <c r="A1829" s="10">
        <f>Weekly!B1829</f>
        <v>1985.0130039404851</v>
      </c>
      <c r="B1829" s="1">
        <f>Weekly!C1829</f>
        <v>163.68</v>
      </c>
      <c r="C1829" s="6"/>
      <c r="D1829" s="14"/>
      <c r="F1829" s="23">
        <f t="shared" si="422"/>
        <v>1997.2137731778996</v>
      </c>
      <c r="G1829" s="23">
        <f t="shared" si="423"/>
        <v>1997.22687013935</v>
      </c>
      <c r="H1829" s="23">
        <f t="shared" si="424"/>
        <v>784.1</v>
      </c>
      <c r="I1829" s="23">
        <f t="shared" si="427"/>
        <v>781.05333333333328</v>
      </c>
      <c r="J1829" s="23">
        <f t="shared" si="428"/>
        <v>785.30888888888887</v>
      </c>
      <c r="K1829" s="23">
        <f t="shared" si="429"/>
        <v>-0.54189575793247569</v>
      </c>
      <c r="L1829" s="47">
        <f t="shared" si="425"/>
        <v>-0.15393801165287657</v>
      </c>
      <c r="M1829" s="24"/>
      <c r="N1829" s="32">
        <f t="shared" si="421"/>
        <v>-0.33479210635652112</v>
      </c>
      <c r="O1829" s="32">
        <f t="shared" si="426"/>
        <v>-0.16400000000000001</v>
      </c>
      <c r="P1829" s="32"/>
      <c r="Q1829" s="42"/>
      <c r="R1829" s="32"/>
      <c r="S1829" s="20"/>
    </row>
    <row r="1830" spans="1:19">
      <c r="A1830" s="10">
        <f>Weekly!B1830</f>
        <v>1985.032168895995</v>
      </c>
      <c r="B1830" s="1">
        <f>Weekly!C1830</f>
        <v>167.91</v>
      </c>
      <c r="C1830" s="6"/>
      <c r="D1830" s="14"/>
      <c r="F1830" s="23">
        <f t="shared" si="422"/>
        <v>1997.2399671008002</v>
      </c>
      <c r="G1830" s="23">
        <f t="shared" si="423"/>
        <v>1997.2530640622506</v>
      </c>
      <c r="H1830" s="23">
        <f t="shared" si="424"/>
        <v>765.89</v>
      </c>
      <c r="I1830" s="23">
        <f t="shared" si="427"/>
        <v>762.54666666666662</v>
      </c>
      <c r="J1830" s="23">
        <f t="shared" si="428"/>
        <v>787.12</v>
      </c>
      <c r="K1830" s="23">
        <f t="shared" si="429"/>
        <v>-3.1219297354067255</v>
      </c>
      <c r="L1830" s="47">
        <f t="shared" si="425"/>
        <v>-2.6971745096046384</v>
      </c>
      <c r="M1830" s="24"/>
      <c r="N1830" s="32">
        <f t="shared" si="421"/>
        <v>-0.86215926598211756</v>
      </c>
      <c r="O1830" s="32">
        <f t="shared" si="426"/>
        <v>-0.16400000000000001</v>
      </c>
      <c r="P1830" s="32"/>
      <c r="Q1830" s="42"/>
      <c r="R1830" s="32"/>
      <c r="S1830" s="20"/>
    </row>
    <row r="1831" spans="1:19">
      <c r="A1831" s="10">
        <f>Weekly!B1831</f>
        <v>1985.051333851505</v>
      </c>
      <c r="B1831" s="1">
        <f>Weekly!C1831</f>
        <v>171.32</v>
      </c>
      <c r="C1831" s="6"/>
      <c r="D1831" s="14"/>
      <c r="F1831" s="23">
        <f t="shared" si="422"/>
        <v>1997.2661610237008</v>
      </c>
      <c r="G1831" s="23">
        <f t="shared" si="423"/>
        <v>1997.2792579851512</v>
      </c>
      <c r="H1831" s="23">
        <f t="shared" si="424"/>
        <v>737.65</v>
      </c>
      <c r="I1831" s="23">
        <f t="shared" si="427"/>
        <v>756.46500000000003</v>
      </c>
      <c r="J1831" s="23">
        <f t="shared" si="428"/>
        <v>791.18888888888887</v>
      </c>
      <c r="K1831" s="23">
        <f t="shared" si="429"/>
        <v>-4.388824132458879</v>
      </c>
      <c r="L1831" s="47">
        <f t="shared" si="425"/>
        <v>-6.7668908955580198</v>
      </c>
      <c r="M1831" s="24"/>
      <c r="N1831" s="32">
        <f t="shared" si="421"/>
        <v>-0.98611252322476439</v>
      </c>
      <c r="O1831" s="32">
        <f t="shared" si="426"/>
        <v>-0.16400000000000001</v>
      </c>
      <c r="P1831" s="32"/>
      <c r="Q1831" s="42"/>
      <c r="R1831" s="32"/>
      <c r="S1831" s="20"/>
    </row>
    <row r="1832" spans="1:19">
      <c r="A1832" s="10">
        <f>Weekly!B1832</f>
        <v>1985.0704988070149</v>
      </c>
      <c r="B1832" s="1">
        <f>Weekly!C1832</f>
        <v>177.35</v>
      </c>
      <c r="C1832" s="6"/>
      <c r="D1832" s="14"/>
      <c r="F1832" s="23">
        <f t="shared" si="422"/>
        <v>1997.2923549466013</v>
      </c>
      <c r="G1832" s="23">
        <f t="shared" si="423"/>
        <v>1997.3054519080517</v>
      </c>
      <c r="H1832" s="23">
        <f t="shared" si="424"/>
        <v>765.85500000000002</v>
      </c>
      <c r="I1832" s="23">
        <f t="shared" si="427"/>
        <v>772.15833333333342</v>
      </c>
      <c r="J1832" s="23">
        <f t="shared" si="428"/>
        <v>796.78722222222223</v>
      </c>
      <c r="K1832" s="23">
        <f t="shared" si="429"/>
        <v>-3.0910245799624314</v>
      </c>
      <c r="L1832" s="47">
        <f t="shared" si="425"/>
        <v>-3.8821182568607115</v>
      </c>
      <c r="M1832" s="24"/>
      <c r="N1832" s="32">
        <f t="shared" si="421"/>
        <v>-0.64865277143405431</v>
      </c>
      <c r="O1832" s="32">
        <f t="shared" si="426"/>
        <v>-0.16400000000000001</v>
      </c>
      <c r="P1832" s="32"/>
      <c r="Q1832" s="42"/>
      <c r="R1832" s="32"/>
      <c r="S1832" s="20"/>
    </row>
    <row r="1833" spans="1:19">
      <c r="A1833" s="10">
        <f>Weekly!B1833</f>
        <v>1985.0896637625249</v>
      </c>
      <c r="B1833" s="1">
        <f>Weekly!C1833</f>
        <v>178.63</v>
      </c>
      <c r="C1833" s="6"/>
      <c r="D1833" s="14"/>
      <c r="F1833" s="23">
        <f t="shared" si="422"/>
        <v>1997.3185488695019</v>
      </c>
      <c r="G1833" s="23">
        <f t="shared" si="423"/>
        <v>1997.3316458309523</v>
      </c>
      <c r="H1833" s="23">
        <f t="shared" si="424"/>
        <v>812.97</v>
      </c>
      <c r="I1833" s="23">
        <f t="shared" si="427"/>
        <v>801.20166666666671</v>
      </c>
      <c r="J1833" s="23">
        <f t="shared" si="428"/>
        <v>803.99166666666667</v>
      </c>
      <c r="K1833" s="23">
        <f t="shared" si="429"/>
        <v>-0.34701852216544316</v>
      </c>
      <c r="L1833" s="47">
        <f t="shared" si="425"/>
        <v>1.1167197006602514</v>
      </c>
      <c r="M1833" s="24"/>
      <c r="N1833" s="32">
        <f t="shared" si="421"/>
        <v>-7.6811789190350047E-3</v>
      </c>
      <c r="O1833" s="32">
        <f t="shared" si="426"/>
        <v>-0.16400000000000001</v>
      </c>
      <c r="P1833" s="32"/>
      <c r="Q1833" s="42"/>
      <c r="R1833" s="32"/>
      <c r="S1833" s="20"/>
    </row>
    <row r="1834" spans="1:19">
      <c r="A1834" s="10">
        <f>Weekly!B1834</f>
        <v>1985.1088287180348</v>
      </c>
      <c r="B1834" s="1">
        <f>Weekly!C1834</f>
        <v>182.19</v>
      </c>
      <c r="C1834" s="6"/>
      <c r="D1834" s="14"/>
      <c r="F1834" s="23">
        <f t="shared" si="422"/>
        <v>1997.3447427924025</v>
      </c>
      <c r="G1834" s="23">
        <f t="shared" si="423"/>
        <v>1997.3578397538529</v>
      </c>
      <c r="H1834" s="23">
        <f t="shared" si="424"/>
        <v>824.78</v>
      </c>
      <c r="I1834" s="23">
        <f t="shared" si="427"/>
        <v>825.38</v>
      </c>
      <c r="J1834" s="23">
        <f t="shared" si="428"/>
        <v>816.42333333333329</v>
      </c>
      <c r="K1834" s="23">
        <f t="shared" si="429"/>
        <v>1.0970615734484213</v>
      </c>
      <c r="L1834" s="47">
        <f t="shared" si="425"/>
        <v>1.0235702882899878</v>
      </c>
      <c r="M1834" s="24"/>
      <c r="N1834" s="32">
        <f t="shared" si="421"/>
        <v>0.63688452257894701</v>
      </c>
      <c r="O1834" s="32">
        <f t="shared" si="426"/>
        <v>-0.16400000000000001</v>
      </c>
      <c r="P1834" s="32"/>
      <c r="Q1834" s="42"/>
      <c r="R1834" s="32"/>
      <c r="S1834" s="20"/>
    </row>
    <row r="1835" spans="1:19">
      <c r="A1835" s="10">
        <f>Weekly!B1835</f>
        <v>1985.1279936735448</v>
      </c>
      <c r="B1835" s="1">
        <f>Weekly!C1835</f>
        <v>181.6</v>
      </c>
      <c r="C1835" s="6"/>
      <c r="D1835" s="14"/>
      <c r="F1835" s="23">
        <f t="shared" si="422"/>
        <v>1997.3709367153031</v>
      </c>
      <c r="G1835" s="23">
        <f t="shared" si="423"/>
        <v>1997.3840336767535</v>
      </c>
      <c r="H1835" s="23">
        <f t="shared" si="424"/>
        <v>838.39</v>
      </c>
      <c r="I1835" s="23">
        <f t="shared" si="427"/>
        <v>837.15</v>
      </c>
      <c r="J1835" s="23">
        <f t="shared" si="428"/>
        <v>829.91333333333341</v>
      </c>
      <c r="K1835" s="23">
        <f t="shared" si="429"/>
        <v>0.87197860017511619</v>
      </c>
      <c r="L1835" s="47">
        <f t="shared" si="425"/>
        <v>1.0213917919140059</v>
      </c>
      <c r="M1835" s="24"/>
      <c r="N1835" s="32">
        <f t="shared" si="421"/>
        <v>0.98344487778142942</v>
      </c>
      <c r="O1835" s="32">
        <f t="shared" si="426"/>
        <v>-0.16400000000000001</v>
      </c>
      <c r="P1835" s="32"/>
      <c r="Q1835" s="42"/>
      <c r="R1835" s="32"/>
      <c r="S1835" s="20"/>
    </row>
    <row r="1836" spans="1:19">
      <c r="A1836" s="10">
        <f>Weekly!B1836</f>
        <v>1985.1471586290547</v>
      </c>
      <c r="B1836" s="1">
        <f>Weekly!C1836</f>
        <v>179.36</v>
      </c>
      <c r="C1836" s="6"/>
      <c r="D1836" s="14"/>
      <c r="F1836" s="23">
        <f t="shared" si="422"/>
        <v>1997.3971306382036</v>
      </c>
      <c r="G1836" s="23">
        <f t="shared" si="423"/>
        <v>1997.410227599654</v>
      </c>
      <c r="H1836" s="23">
        <f t="shared" si="424"/>
        <v>848.28</v>
      </c>
      <c r="I1836" s="23">
        <f t="shared" si="427"/>
        <v>848.2266666666668</v>
      </c>
      <c r="J1836" s="23">
        <f t="shared" si="428"/>
        <v>849.81888888888886</v>
      </c>
      <c r="K1836" s="23">
        <f t="shared" si="429"/>
        <v>-0.18736018262712761</v>
      </c>
      <c r="L1836" s="47">
        <f t="shared" si="425"/>
        <v>-0.1810843356166103</v>
      </c>
      <c r="M1836" s="24"/>
      <c r="N1836" s="32">
        <f t="shared" si="421"/>
        <v>0.86984044490105861</v>
      </c>
      <c r="O1836" s="32">
        <f t="shared" si="426"/>
        <v>-0.16400000000000001</v>
      </c>
      <c r="P1836" s="32"/>
      <c r="Q1836" s="42"/>
      <c r="R1836" s="32"/>
      <c r="S1836" s="20"/>
    </row>
    <row r="1837" spans="1:19">
      <c r="A1837" s="10">
        <f>Weekly!B1837</f>
        <v>1985.1663235845647</v>
      </c>
      <c r="B1837" s="1">
        <f>Weekly!C1837</f>
        <v>183.23</v>
      </c>
      <c r="C1837" s="6"/>
      <c r="D1837" s="14"/>
      <c r="F1837" s="23">
        <f t="shared" si="422"/>
        <v>1997.4233245611042</v>
      </c>
      <c r="G1837" s="23">
        <f t="shared" si="423"/>
        <v>1997.4364215225546</v>
      </c>
      <c r="H1837" s="23">
        <f t="shared" si="424"/>
        <v>858.01</v>
      </c>
      <c r="I1837" s="23">
        <f t="shared" si="427"/>
        <v>867.42500000000007</v>
      </c>
      <c r="J1837" s="23">
        <f t="shared" si="428"/>
        <v>866.423888888889</v>
      </c>
      <c r="K1837" s="23">
        <f t="shared" si="429"/>
        <v>0.1155451879789382</v>
      </c>
      <c r="L1837" s="47">
        <f t="shared" si="425"/>
        <v>-0.97110536733688857</v>
      </c>
      <c r="M1837" s="24"/>
      <c r="N1837" s="32">
        <f t="shared" si="421"/>
        <v>0.34922800065479781</v>
      </c>
      <c r="O1837" s="32">
        <f t="shared" si="426"/>
        <v>-0.16400000000000001</v>
      </c>
      <c r="P1837" s="32"/>
      <c r="Q1837" s="42"/>
      <c r="R1837" s="32"/>
      <c r="S1837" s="20"/>
    </row>
    <row r="1838" spans="1:19">
      <c r="A1838" s="10">
        <f>Weekly!B1838</f>
        <v>1985.1854885400746</v>
      </c>
      <c r="B1838" s="1">
        <f>Weekly!C1838</f>
        <v>179.1</v>
      </c>
      <c r="C1838" s="6"/>
      <c r="D1838" s="14"/>
      <c r="F1838" s="23">
        <f t="shared" si="422"/>
        <v>1997.4495184840048</v>
      </c>
      <c r="G1838" s="23">
        <f t="shared" si="423"/>
        <v>1997.4626154454552</v>
      </c>
      <c r="H1838" s="23">
        <f t="shared" si="424"/>
        <v>895.98500000000001</v>
      </c>
      <c r="I1838" s="23">
        <f t="shared" si="427"/>
        <v>880.43166666666673</v>
      </c>
      <c r="J1838" s="23">
        <f t="shared" si="428"/>
        <v>880.4038888888889</v>
      </c>
      <c r="K1838" s="23">
        <f t="shared" si="429"/>
        <v>3.1551175691424405E-3</v>
      </c>
      <c r="L1838" s="47">
        <f t="shared" si="425"/>
        <v>1.769768546885353</v>
      </c>
      <c r="M1838" s="24"/>
      <c r="N1838" s="32">
        <f t="shared" si="421"/>
        <v>-0.33479210633352224</v>
      </c>
      <c r="O1838" s="32">
        <f t="shared" si="426"/>
        <v>-0.16400000000000001</v>
      </c>
      <c r="P1838" s="32"/>
      <c r="Q1838" s="42"/>
      <c r="R1838" s="32"/>
      <c r="S1838" s="20"/>
    </row>
    <row r="1839" spans="1:19">
      <c r="A1839" s="10">
        <f>Weekly!B1839</f>
        <v>1985.2046534955846</v>
      </c>
      <c r="B1839" s="1">
        <f>Weekly!C1839</f>
        <v>176.53</v>
      </c>
      <c r="C1839" s="6"/>
      <c r="D1839" s="14"/>
      <c r="F1839" s="23">
        <f t="shared" si="422"/>
        <v>1997.4757124069054</v>
      </c>
      <c r="G1839" s="23">
        <f t="shared" si="423"/>
        <v>1997.4888093683558</v>
      </c>
      <c r="H1839" s="23">
        <f t="shared" si="424"/>
        <v>887.3</v>
      </c>
      <c r="I1839" s="23">
        <f t="shared" si="427"/>
        <v>900.02833333333331</v>
      </c>
      <c r="J1839" s="23">
        <f t="shared" si="428"/>
        <v>893.24388888888893</v>
      </c>
      <c r="K1839" s="23">
        <f t="shared" si="429"/>
        <v>0.75952878366551957</v>
      </c>
      <c r="L1839" s="47">
        <f t="shared" si="425"/>
        <v>-0.66542732201421151</v>
      </c>
      <c r="M1839" s="24"/>
      <c r="N1839" s="32">
        <f t="shared" si="421"/>
        <v>-0.8621592659697519</v>
      </c>
      <c r="O1839" s="32">
        <f t="shared" si="426"/>
        <v>-0.16400000000000001</v>
      </c>
      <c r="P1839" s="32"/>
      <c r="Q1839" s="42"/>
      <c r="R1839" s="32"/>
      <c r="S1839" s="20"/>
    </row>
    <row r="1840" spans="1:19">
      <c r="A1840" s="10">
        <f>Weekly!B1840</f>
        <v>1985.2238184510945</v>
      </c>
      <c r="B1840" s="1">
        <f>Weekly!C1840</f>
        <v>179.04</v>
      </c>
      <c r="C1840" s="6"/>
      <c r="D1840" s="14"/>
      <c r="F1840" s="23">
        <f t="shared" si="422"/>
        <v>1997.5019063298059</v>
      </c>
      <c r="G1840" s="23">
        <f t="shared" si="423"/>
        <v>1997.5150032912563</v>
      </c>
      <c r="H1840" s="23">
        <f t="shared" si="424"/>
        <v>916.8</v>
      </c>
      <c r="I1840" s="23">
        <f t="shared" si="427"/>
        <v>906.46666666666658</v>
      </c>
      <c r="J1840" s="23">
        <f t="shared" si="428"/>
        <v>900.17944444444447</v>
      </c>
      <c r="K1840" s="23">
        <f t="shared" si="429"/>
        <v>0.69844098985201164</v>
      </c>
      <c r="L1840" s="47">
        <f t="shared" si="425"/>
        <v>1.8463602627377229</v>
      </c>
      <c r="M1840" s="24"/>
      <c r="N1840" s="32">
        <f t="shared" si="421"/>
        <v>-0.98611252322881793</v>
      </c>
      <c r="O1840" s="32">
        <f t="shared" si="426"/>
        <v>-0.16400000000000001</v>
      </c>
      <c r="P1840" s="32"/>
      <c r="Q1840" s="42"/>
      <c r="R1840" s="32"/>
      <c r="S1840" s="20"/>
    </row>
    <row r="1841" spans="1:19">
      <c r="A1841" s="10">
        <f>Weekly!B1841</f>
        <v>1985.2429834066045</v>
      </c>
      <c r="B1841" s="1">
        <f>Weekly!C1841</f>
        <v>180.66</v>
      </c>
      <c r="C1841" s="6"/>
      <c r="D1841" s="14"/>
      <c r="F1841" s="23">
        <f t="shared" si="422"/>
        <v>1997.5281002527065</v>
      </c>
      <c r="G1841" s="23">
        <f t="shared" si="423"/>
        <v>1997.5411972141569</v>
      </c>
      <c r="H1841" s="23">
        <f t="shared" si="424"/>
        <v>915.3</v>
      </c>
      <c r="I1841" s="23">
        <f t="shared" si="427"/>
        <v>923.63</v>
      </c>
      <c r="J1841" s="23">
        <f t="shared" si="428"/>
        <v>908.54166666666674</v>
      </c>
      <c r="K1841" s="23">
        <f t="shared" si="429"/>
        <v>1.6607200183444082</v>
      </c>
      <c r="L1841" s="47">
        <f t="shared" si="425"/>
        <v>0.74386608576013646</v>
      </c>
      <c r="M1841" s="24"/>
      <c r="N1841" s="32">
        <f t="shared" si="421"/>
        <v>-0.64865277145263034</v>
      </c>
      <c r="O1841" s="32">
        <f t="shared" si="426"/>
        <v>-0.16400000000000001</v>
      </c>
      <c r="P1841" s="32"/>
      <c r="Q1841" s="42"/>
      <c r="R1841" s="32"/>
      <c r="S1841" s="20"/>
    </row>
    <row r="1842" spans="1:19">
      <c r="A1842" s="10">
        <f>Weekly!B1842</f>
        <v>1985.2621483621144</v>
      </c>
      <c r="B1842" s="1">
        <f>Weekly!C1842</f>
        <v>179.03</v>
      </c>
      <c r="C1842" s="6"/>
      <c r="D1842" s="14"/>
      <c r="F1842" s="23">
        <f t="shared" si="422"/>
        <v>1997.5542941756071</v>
      </c>
      <c r="G1842" s="23">
        <f t="shared" si="423"/>
        <v>1997.5673911370575</v>
      </c>
      <c r="H1842" s="23">
        <f t="shared" si="424"/>
        <v>938.79</v>
      </c>
      <c r="I1842" s="23">
        <f t="shared" si="427"/>
        <v>931.47666666666657</v>
      </c>
      <c r="J1842" s="23">
        <f t="shared" si="428"/>
        <v>914.79166666666663</v>
      </c>
      <c r="K1842" s="23">
        <f t="shared" si="429"/>
        <v>1.8239125483944463</v>
      </c>
      <c r="L1842" s="47">
        <f t="shared" si="425"/>
        <v>2.6233659758597039</v>
      </c>
      <c r="M1842" s="24"/>
      <c r="N1842" s="32">
        <f t="shared" si="421"/>
        <v>-7.681178943470094E-3</v>
      </c>
      <c r="O1842" s="32">
        <f t="shared" si="426"/>
        <v>-0.16400000000000001</v>
      </c>
      <c r="P1842" s="32"/>
      <c r="Q1842" s="42"/>
      <c r="R1842" s="32"/>
      <c r="S1842" s="20"/>
    </row>
    <row r="1843" spans="1:19">
      <c r="A1843" s="10">
        <f>Weekly!B1843</f>
        <v>1985.2813133176244</v>
      </c>
      <c r="B1843" s="1">
        <f>Weekly!C1843</f>
        <v>180.54</v>
      </c>
      <c r="C1843" s="6"/>
      <c r="D1843" s="14"/>
      <c r="F1843" s="23">
        <f t="shared" si="422"/>
        <v>1997.5804880985077</v>
      </c>
      <c r="G1843" s="23">
        <f t="shared" si="423"/>
        <v>1997.5935850599581</v>
      </c>
      <c r="H1843" s="23">
        <f t="shared" si="424"/>
        <v>940.33999999999992</v>
      </c>
      <c r="I1843" s="23">
        <f t="shared" si="427"/>
        <v>926.64666666666653</v>
      </c>
      <c r="J1843" s="23">
        <f t="shared" si="428"/>
        <v>917.89444444444462</v>
      </c>
      <c r="K1843" s="23">
        <f t="shared" si="429"/>
        <v>0.95351075226510762</v>
      </c>
      <c r="L1843" s="47">
        <f t="shared" si="425"/>
        <v>2.4453307993535622</v>
      </c>
      <c r="M1843" s="24"/>
      <c r="N1843" s="32">
        <f t="shared" si="421"/>
        <v>0.63688452256010808</v>
      </c>
      <c r="O1843" s="32">
        <f t="shared" si="426"/>
        <v>-0.16400000000000001</v>
      </c>
      <c r="P1843" s="32"/>
      <c r="Q1843" s="42"/>
      <c r="R1843" s="32"/>
      <c r="S1843" s="20"/>
    </row>
    <row r="1844" spans="1:19">
      <c r="A1844" s="10">
        <f>Weekly!B1844</f>
        <v>1985.3004782731343</v>
      </c>
      <c r="B1844" s="1">
        <f>Weekly!C1844</f>
        <v>181.11</v>
      </c>
      <c r="C1844" s="6"/>
      <c r="D1844" s="14"/>
      <c r="F1844" s="23">
        <f t="shared" si="422"/>
        <v>1997.6066820214082</v>
      </c>
      <c r="G1844" s="23">
        <f t="shared" si="423"/>
        <v>1997.6197789828586</v>
      </c>
      <c r="H1844" s="23">
        <f t="shared" si="424"/>
        <v>900.81</v>
      </c>
      <c r="I1844" s="23">
        <f t="shared" si="427"/>
        <v>921.56333333333316</v>
      </c>
      <c r="J1844" s="23">
        <f t="shared" si="428"/>
        <v>924.91777777777759</v>
      </c>
      <c r="K1844" s="23">
        <f t="shared" si="429"/>
        <v>-0.36267488040978568</v>
      </c>
      <c r="L1844" s="47">
        <f t="shared" si="425"/>
        <v>-2.6064779331736232</v>
      </c>
      <c r="M1844" s="24"/>
      <c r="N1844" s="32">
        <f t="shared" si="421"/>
        <v>0.98344487777700396</v>
      </c>
      <c r="O1844" s="32">
        <f t="shared" si="426"/>
        <v>-0.16400000000000001</v>
      </c>
      <c r="P1844" s="32"/>
      <c r="Q1844" s="42"/>
      <c r="R1844" s="32"/>
      <c r="S1844" s="20"/>
    </row>
    <row r="1845" spans="1:19">
      <c r="A1845" s="10">
        <f>Weekly!B1845</f>
        <v>1985.3196432286443</v>
      </c>
      <c r="B1845" s="1">
        <f>Weekly!C1845</f>
        <v>182.18</v>
      </c>
      <c r="C1845" s="6"/>
      <c r="D1845" s="14"/>
      <c r="F1845" s="23">
        <f t="shared" si="422"/>
        <v>1997.6328759443088</v>
      </c>
      <c r="G1845" s="23">
        <f t="shared" si="423"/>
        <v>1997.6459729057592</v>
      </c>
      <c r="H1845" s="23">
        <f t="shared" si="424"/>
        <v>923.54</v>
      </c>
      <c r="I1845" s="23">
        <f t="shared" si="427"/>
        <v>912.86999999999989</v>
      </c>
      <c r="J1845" s="23">
        <f t="shared" si="428"/>
        <v>929.17611111111103</v>
      </c>
      <c r="K1845" s="23">
        <f t="shared" si="429"/>
        <v>-1.7548999501948326</v>
      </c>
      <c r="L1845" s="47">
        <f t="shared" si="425"/>
        <v>-0.60657081512474065</v>
      </c>
      <c r="M1845" s="24"/>
      <c r="N1845" s="32">
        <f t="shared" si="421"/>
        <v>0.86984044491310664</v>
      </c>
      <c r="O1845" s="32">
        <f t="shared" si="426"/>
        <v>-0.16400000000000001</v>
      </c>
      <c r="P1845" s="32"/>
      <c r="Q1845" s="42"/>
      <c r="R1845" s="32"/>
      <c r="S1845" s="20"/>
    </row>
    <row r="1846" spans="1:19">
      <c r="A1846" s="10">
        <f>Weekly!B1846</f>
        <v>1985.3388081841542</v>
      </c>
      <c r="B1846" s="1">
        <f>Weekly!C1846</f>
        <v>180.08</v>
      </c>
      <c r="C1846" s="6"/>
      <c r="D1846" s="14"/>
      <c r="F1846" s="23">
        <f t="shared" si="422"/>
        <v>1997.6590698672094</v>
      </c>
      <c r="G1846" s="23">
        <f t="shared" si="423"/>
        <v>1997.6721668286598</v>
      </c>
      <c r="H1846" s="23">
        <f t="shared" si="424"/>
        <v>914.26</v>
      </c>
      <c r="I1846" s="23">
        <f t="shared" si="427"/>
        <v>920.57</v>
      </c>
      <c r="J1846" s="23">
        <f t="shared" si="428"/>
        <v>934.91833333333329</v>
      </c>
      <c r="K1846" s="23">
        <f t="shared" si="429"/>
        <v>-1.534715153373456</v>
      </c>
      <c r="L1846" s="47">
        <f t="shared" si="425"/>
        <v>-2.2096404142251225</v>
      </c>
      <c r="M1846" s="24"/>
      <c r="N1846" s="32">
        <f t="shared" si="421"/>
        <v>0.34922800067768178</v>
      </c>
      <c r="O1846" s="32">
        <f t="shared" si="426"/>
        <v>-0.16400000000000001</v>
      </c>
      <c r="P1846" s="32"/>
      <c r="Q1846" s="42"/>
      <c r="R1846" s="32"/>
      <c r="S1846" s="20"/>
    </row>
    <row r="1847" spans="1:19">
      <c r="A1847" s="10">
        <f>Weekly!B1847</f>
        <v>1985.3579731396642</v>
      </c>
      <c r="B1847" s="1">
        <f>Weekly!C1847</f>
        <v>184.28</v>
      </c>
      <c r="C1847" s="6"/>
      <c r="D1847" s="14"/>
      <c r="F1847" s="23">
        <f t="shared" si="422"/>
        <v>1997.68526379011</v>
      </c>
      <c r="G1847" s="23">
        <f t="shared" si="423"/>
        <v>1997.6983607515604</v>
      </c>
      <c r="H1847" s="23">
        <f t="shared" si="424"/>
        <v>923.91</v>
      </c>
      <c r="I1847" s="23">
        <f t="shared" si="427"/>
        <v>929.56000000000006</v>
      </c>
      <c r="J1847" s="23">
        <f t="shared" si="428"/>
        <v>935.375</v>
      </c>
      <c r="K1847" s="23">
        <f t="shared" si="429"/>
        <v>-0.62167579847653975</v>
      </c>
      <c r="L1847" s="47">
        <f t="shared" si="425"/>
        <v>-1.2257116129894441</v>
      </c>
      <c r="M1847" s="24"/>
      <c r="N1847" s="32">
        <f t="shared" si="421"/>
        <v>-0.33479210631050998</v>
      </c>
      <c r="O1847" s="32">
        <f t="shared" si="426"/>
        <v>-0.16400000000000001</v>
      </c>
      <c r="P1847" s="32"/>
      <c r="Q1847" s="42"/>
      <c r="R1847" s="32"/>
      <c r="S1847" s="20"/>
    </row>
    <row r="1848" spans="1:19">
      <c r="A1848" s="10">
        <f>Weekly!B1848</f>
        <v>1985.3771380951741</v>
      </c>
      <c r="B1848" s="1">
        <f>Weekly!C1848</f>
        <v>187.42</v>
      </c>
      <c r="C1848" s="6"/>
      <c r="D1848" s="14"/>
      <c r="F1848" s="23">
        <f t="shared" si="422"/>
        <v>1997.7114577130105</v>
      </c>
      <c r="G1848" s="23">
        <f t="shared" si="423"/>
        <v>1997.7245546744609</v>
      </c>
      <c r="H1848" s="23">
        <f t="shared" si="424"/>
        <v>950.51</v>
      </c>
      <c r="I1848" s="23">
        <f t="shared" si="427"/>
        <v>943.18166666666673</v>
      </c>
      <c r="J1848" s="23">
        <f t="shared" si="428"/>
        <v>932.51722222222224</v>
      </c>
      <c r="K1848" s="23">
        <f t="shared" si="429"/>
        <v>1.1436190335477825</v>
      </c>
      <c r="L1848" s="47">
        <f t="shared" si="425"/>
        <v>1.9294847697182815</v>
      </c>
      <c r="M1848" s="24"/>
      <c r="N1848" s="32">
        <f t="shared" si="421"/>
        <v>-0.86215926595737902</v>
      </c>
      <c r="O1848" s="32">
        <f t="shared" si="426"/>
        <v>-0.16400000000000001</v>
      </c>
      <c r="P1848" s="32"/>
      <c r="Q1848" s="42"/>
      <c r="R1848" s="32"/>
      <c r="S1848" s="20"/>
    </row>
    <row r="1849" spans="1:19">
      <c r="A1849" s="10">
        <f>Weekly!B1849</f>
        <v>1985.3963030506841</v>
      </c>
      <c r="B1849" s="1">
        <f>Weekly!C1849</f>
        <v>188.29</v>
      </c>
      <c r="C1849" s="6"/>
      <c r="D1849" s="14"/>
      <c r="F1849" s="23">
        <f t="shared" si="422"/>
        <v>1997.7376516359111</v>
      </c>
      <c r="G1849" s="23">
        <f t="shared" si="423"/>
        <v>1997.7507485973615</v>
      </c>
      <c r="H1849" s="23">
        <f t="shared" si="424"/>
        <v>955.125</v>
      </c>
      <c r="I1849" s="23">
        <f t="shared" si="427"/>
        <v>957.5383333333333</v>
      </c>
      <c r="J1849" s="23">
        <f t="shared" si="428"/>
        <v>935.48388888888883</v>
      </c>
      <c r="K1849" s="23">
        <f t="shared" si="429"/>
        <v>2.3575440161390127</v>
      </c>
      <c r="L1849" s="47">
        <f t="shared" si="425"/>
        <v>2.0995670095868446</v>
      </c>
      <c r="M1849" s="24"/>
      <c r="N1849" s="32">
        <f t="shared" si="421"/>
        <v>-0.98611252323287391</v>
      </c>
      <c r="O1849" s="32">
        <f t="shared" si="426"/>
        <v>-0.16400000000000001</v>
      </c>
      <c r="P1849" s="32"/>
      <c r="Q1849" s="42"/>
      <c r="R1849" s="32"/>
      <c r="S1849" s="20"/>
    </row>
    <row r="1850" spans="1:19">
      <c r="A1850" s="10">
        <f>Weekly!B1850</f>
        <v>1985.415468006194</v>
      </c>
      <c r="B1850" s="1">
        <f>Weekly!C1850</f>
        <v>189.55</v>
      </c>
      <c r="C1850" s="6"/>
      <c r="D1850" s="14"/>
      <c r="F1850" s="23">
        <f t="shared" si="422"/>
        <v>1997.7638455588117</v>
      </c>
      <c r="G1850" s="23">
        <f t="shared" si="423"/>
        <v>1997.7769425202621</v>
      </c>
      <c r="H1850" s="23">
        <f t="shared" si="424"/>
        <v>966.98</v>
      </c>
      <c r="I1850" s="23">
        <f t="shared" si="427"/>
        <v>955.00166666666667</v>
      </c>
      <c r="J1850" s="23">
        <f t="shared" si="428"/>
        <v>937.94833333333327</v>
      </c>
      <c r="K1850" s="23">
        <f t="shared" si="429"/>
        <v>1.818152741178003</v>
      </c>
      <c r="L1850" s="47">
        <f t="shared" si="425"/>
        <v>3.0952309029104397</v>
      </c>
      <c r="M1850" s="24"/>
      <c r="N1850" s="32">
        <f t="shared" si="421"/>
        <v>-0.64865277147121725</v>
      </c>
      <c r="O1850" s="32">
        <f t="shared" si="426"/>
        <v>-0.16400000000000001</v>
      </c>
      <c r="P1850" s="32"/>
      <c r="Q1850" s="42"/>
      <c r="R1850" s="32"/>
      <c r="S1850" s="20"/>
    </row>
    <row r="1851" spans="1:19">
      <c r="A1851" s="10">
        <f>Weekly!B1851</f>
        <v>1985.434632961704</v>
      </c>
      <c r="B1851" s="1">
        <f>Weekly!C1851</f>
        <v>189.68</v>
      </c>
      <c r="C1851" s="6"/>
      <c r="D1851" s="14"/>
      <c r="F1851" s="23">
        <f t="shared" si="422"/>
        <v>1997.7900394817123</v>
      </c>
      <c r="G1851" s="23">
        <f t="shared" si="423"/>
        <v>1997.8031364431627</v>
      </c>
      <c r="H1851" s="23">
        <f t="shared" si="424"/>
        <v>942.9</v>
      </c>
      <c r="I1851" s="23">
        <f t="shared" si="427"/>
        <v>941.5</v>
      </c>
      <c r="J1851" s="23">
        <f t="shared" si="428"/>
        <v>942.51944444444462</v>
      </c>
      <c r="K1851" s="23">
        <f t="shared" si="429"/>
        <v>-0.10816163533321488</v>
      </c>
      <c r="L1851" s="47">
        <f t="shared" si="425"/>
        <v>4.0376414279674755E-2</v>
      </c>
      <c r="M1851" s="24"/>
      <c r="N1851" s="32">
        <f t="shared" si="421"/>
        <v>-7.6811789678838671E-3</v>
      </c>
      <c r="O1851" s="32">
        <f t="shared" si="426"/>
        <v>-0.16400000000000001</v>
      </c>
      <c r="P1851" s="32"/>
      <c r="Q1851" s="42"/>
      <c r="R1851" s="32"/>
      <c r="S1851" s="20"/>
    </row>
    <row r="1852" spans="1:19">
      <c r="A1852" s="10">
        <f>Weekly!B1852</f>
        <v>1985.4537979172139</v>
      </c>
      <c r="B1852" s="1">
        <f>Weekly!C1852</f>
        <v>187.1</v>
      </c>
      <c r="C1852" s="6"/>
      <c r="D1852" s="14"/>
      <c r="F1852" s="23">
        <f t="shared" si="422"/>
        <v>1997.8162334046128</v>
      </c>
      <c r="G1852" s="23">
        <f t="shared" si="423"/>
        <v>1997.8293303660632</v>
      </c>
      <c r="H1852" s="23">
        <f t="shared" si="424"/>
        <v>914.62</v>
      </c>
      <c r="I1852" s="23">
        <f t="shared" si="427"/>
        <v>928.34333333333325</v>
      </c>
      <c r="J1852" s="23">
        <f t="shared" si="428"/>
        <v>949.17277777777781</v>
      </c>
      <c r="K1852" s="23">
        <f t="shared" si="429"/>
        <v>-2.194483968789207</v>
      </c>
      <c r="L1852" s="47">
        <f t="shared" si="425"/>
        <v>-3.6403043351784126</v>
      </c>
      <c r="M1852" s="24"/>
      <c r="N1852" s="32">
        <f t="shared" si="421"/>
        <v>0.63688452254128547</v>
      </c>
      <c r="O1852" s="32">
        <f t="shared" si="426"/>
        <v>-0.16400000000000001</v>
      </c>
      <c r="P1852" s="32"/>
      <c r="Q1852" s="42"/>
      <c r="R1852" s="32"/>
      <c r="S1852" s="20"/>
    </row>
    <row r="1853" spans="1:19">
      <c r="A1853" s="10">
        <f>Weekly!B1853</f>
        <v>1985.4729628727239</v>
      </c>
      <c r="B1853" s="1">
        <f>Weekly!C1853</f>
        <v>189.61</v>
      </c>
      <c r="C1853" s="6"/>
      <c r="D1853" s="14"/>
      <c r="F1853" s="23">
        <f t="shared" si="422"/>
        <v>1997.8424273275134</v>
      </c>
      <c r="G1853" s="23">
        <f t="shared" si="423"/>
        <v>1997.8555242889638</v>
      </c>
      <c r="H1853" s="23">
        <f t="shared" si="424"/>
        <v>927.51</v>
      </c>
      <c r="I1853" s="23">
        <f t="shared" si="427"/>
        <v>929.28333333333342</v>
      </c>
      <c r="J1853" s="23">
        <f t="shared" si="428"/>
        <v>949.12555555555571</v>
      </c>
      <c r="K1853" s="23">
        <f t="shared" si="429"/>
        <v>-2.0905792817482394</v>
      </c>
      <c r="L1853" s="47">
        <f t="shared" si="425"/>
        <v>-2.2774179273787887</v>
      </c>
      <c r="M1853" s="24"/>
      <c r="N1853" s="32">
        <f t="shared" si="421"/>
        <v>0.98344487777257739</v>
      </c>
      <c r="O1853" s="32">
        <f t="shared" si="426"/>
        <v>-0.16400000000000001</v>
      </c>
      <c r="P1853" s="32"/>
      <c r="Q1853" s="42"/>
      <c r="R1853" s="32"/>
      <c r="S1853" s="20"/>
    </row>
    <row r="1854" spans="1:19">
      <c r="A1854" s="10">
        <f>Weekly!B1854</f>
        <v>1985.4921278282338</v>
      </c>
      <c r="B1854" s="1">
        <f>Weekly!C1854</f>
        <v>191.85</v>
      </c>
      <c r="C1854" s="6"/>
      <c r="D1854" s="14"/>
      <c r="F1854" s="23">
        <f t="shared" si="422"/>
        <v>1997.868621250414</v>
      </c>
      <c r="G1854" s="23">
        <f t="shared" si="423"/>
        <v>1997.8817182118644</v>
      </c>
      <c r="H1854" s="23">
        <f t="shared" si="424"/>
        <v>945.72</v>
      </c>
      <c r="I1854" s="23">
        <f t="shared" si="427"/>
        <v>942.87666666666667</v>
      </c>
      <c r="J1854" s="23">
        <f t="shared" si="428"/>
        <v>947.05166666666673</v>
      </c>
      <c r="K1854" s="23">
        <f t="shared" si="429"/>
        <v>-0.44084184073027721</v>
      </c>
      <c r="L1854" s="47">
        <f t="shared" si="425"/>
        <v>-0.14061182864011368</v>
      </c>
      <c r="M1854" s="24"/>
      <c r="N1854" s="32">
        <f t="shared" si="421"/>
        <v>0.86984044492515811</v>
      </c>
      <c r="O1854" s="32">
        <f t="shared" si="426"/>
        <v>-0.16400000000000001</v>
      </c>
      <c r="P1854" s="32"/>
      <c r="Q1854" s="42"/>
      <c r="R1854" s="32"/>
      <c r="S1854" s="20"/>
    </row>
    <row r="1855" spans="1:19">
      <c r="A1855" s="10">
        <f>Weekly!B1855</f>
        <v>1985.5112927837438</v>
      </c>
      <c r="B1855" s="1">
        <f>Weekly!C1855</f>
        <v>192.52</v>
      </c>
      <c r="C1855" s="6"/>
      <c r="D1855" s="14"/>
      <c r="F1855" s="23">
        <f t="shared" si="422"/>
        <v>1997.8948151733146</v>
      </c>
      <c r="G1855" s="23">
        <f t="shared" si="423"/>
        <v>1997.907912134765</v>
      </c>
      <c r="H1855" s="23">
        <f t="shared" si="424"/>
        <v>955.4</v>
      </c>
      <c r="I1855" s="23">
        <f t="shared" si="427"/>
        <v>961.63666666666666</v>
      </c>
      <c r="J1855" s="23">
        <f t="shared" si="428"/>
        <v>947.94722222222219</v>
      </c>
      <c r="K1855" s="23">
        <f t="shared" si="429"/>
        <v>1.4441146219462464</v>
      </c>
      <c r="L1855" s="47">
        <f t="shared" si="425"/>
        <v>0.78620176345964854</v>
      </c>
      <c r="M1855" s="24"/>
      <c r="N1855" s="32">
        <f t="shared" si="421"/>
        <v>0.34922800070057242</v>
      </c>
      <c r="O1855" s="32">
        <f t="shared" si="426"/>
        <v>-0.16400000000000001</v>
      </c>
      <c r="P1855" s="32"/>
      <c r="Q1855" s="42"/>
      <c r="R1855" s="32"/>
      <c r="S1855" s="20"/>
    </row>
    <row r="1856" spans="1:19">
      <c r="A1856" s="10">
        <f>Weekly!B1856</f>
        <v>1985.5304577392537</v>
      </c>
      <c r="B1856" s="1">
        <f>Weekly!C1856</f>
        <v>193.29</v>
      </c>
      <c r="C1856" s="6"/>
      <c r="D1856" s="14"/>
      <c r="F1856" s="23">
        <f t="shared" si="422"/>
        <v>1997.9210090962151</v>
      </c>
      <c r="G1856" s="23">
        <f t="shared" si="423"/>
        <v>1997.9341060576655</v>
      </c>
      <c r="H1856" s="23">
        <f t="shared" si="424"/>
        <v>983.79</v>
      </c>
      <c r="I1856" s="23">
        <f t="shared" si="427"/>
        <v>963.0916666666667</v>
      </c>
      <c r="J1856" s="23">
        <f t="shared" si="428"/>
        <v>948.13611111111118</v>
      </c>
      <c r="K1856" s="23">
        <f t="shared" si="429"/>
        <v>1.5773637751260505</v>
      </c>
      <c r="L1856" s="47">
        <f t="shared" si="425"/>
        <v>3.7604188334422028</v>
      </c>
      <c r="M1856" s="24"/>
      <c r="N1856" s="32">
        <f t="shared" si="421"/>
        <v>-0.33479210628749101</v>
      </c>
      <c r="O1856" s="32">
        <f t="shared" si="426"/>
        <v>-0.16400000000000001</v>
      </c>
      <c r="P1856" s="32"/>
      <c r="Q1856" s="42"/>
      <c r="R1856" s="32"/>
      <c r="S1856" s="20"/>
    </row>
    <row r="1857" spans="1:19">
      <c r="A1857" s="10">
        <f>Weekly!B1857</f>
        <v>1985.5496226947637</v>
      </c>
      <c r="B1857" s="1">
        <f>Weekly!C1857</f>
        <v>195.13</v>
      </c>
      <c r="C1857" s="6"/>
      <c r="D1857" s="14"/>
      <c r="F1857" s="23">
        <f t="shared" si="422"/>
        <v>1997.9472030191157</v>
      </c>
      <c r="G1857" s="23">
        <f t="shared" si="423"/>
        <v>1997.9602999805661</v>
      </c>
      <c r="H1857" s="23">
        <f t="shared" si="424"/>
        <v>950.08500000000004</v>
      </c>
      <c r="I1857" s="23">
        <f t="shared" si="427"/>
        <v>956.77833333333331</v>
      </c>
      <c r="J1857" s="23">
        <f t="shared" si="428"/>
        <v>952.91055555555556</v>
      </c>
      <c r="K1857" s="23">
        <f t="shared" si="429"/>
        <v>0.40589095747005643</v>
      </c>
      <c r="L1857" s="47">
        <f t="shared" si="425"/>
        <v>-0.2965184443683877</v>
      </c>
      <c r="M1857" s="24"/>
      <c r="N1857" s="32">
        <f t="shared" si="421"/>
        <v>-0.86215926594500603</v>
      </c>
      <c r="O1857" s="32">
        <f t="shared" si="426"/>
        <v>-0.16400000000000001</v>
      </c>
      <c r="P1857" s="32"/>
      <c r="Q1857" s="42"/>
      <c r="R1857" s="32"/>
      <c r="S1857" s="20"/>
    </row>
    <row r="1858" spans="1:19">
      <c r="A1858" s="10">
        <f>Weekly!B1858</f>
        <v>1985.5687876502736</v>
      </c>
      <c r="B1858" s="1">
        <f>Weekly!C1858</f>
        <v>192.4</v>
      </c>
      <c r="C1858" s="6"/>
      <c r="D1858" s="14"/>
      <c r="F1858" s="23">
        <f t="shared" si="422"/>
        <v>1997.9733969420163</v>
      </c>
      <c r="G1858" s="23">
        <f t="shared" si="423"/>
        <v>1997.9864939034667</v>
      </c>
      <c r="H1858" s="23">
        <f t="shared" si="424"/>
        <v>936.46</v>
      </c>
      <c r="I1858" s="23">
        <f t="shared" si="427"/>
        <v>953.86166666666668</v>
      </c>
      <c r="J1858" s="23">
        <f t="shared" si="428"/>
        <v>960.56166666666672</v>
      </c>
      <c r="K1858" s="23">
        <f t="shared" si="429"/>
        <v>-0.69750857571178049</v>
      </c>
      <c r="L1858" s="47">
        <f t="shared" si="425"/>
        <v>-2.5091222670069802</v>
      </c>
      <c r="M1858" s="24"/>
      <c r="N1858" s="32">
        <f t="shared" ref="N1858:N1921" si="430" xml:space="preserve"> SIN((2*PI()*(G1858-2000+O1858)/0.235745306106089) + 0.083216746)</f>
        <v>-0.98611252323692855</v>
      </c>
      <c r="O1858" s="32">
        <f t="shared" si="426"/>
        <v>-0.16400000000000001</v>
      </c>
      <c r="P1858" s="32"/>
      <c r="Q1858" s="42"/>
      <c r="R1858" s="32"/>
      <c r="S1858" s="20"/>
    </row>
    <row r="1859" spans="1:19">
      <c r="A1859" s="10">
        <f>Weekly!B1859</f>
        <v>1985.5879526057836</v>
      </c>
      <c r="B1859" s="1">
        <f>Weekly!C1859</f>
        <v>191.48</v>
      </c>
      <c r="C1859" s="6"/>
      <c r="D1859" s="14"/>
      <c r="F1859" s="23">
        <f t="shared" si="422"/>
        <v>1997.9995908649169</v>
      </c>
      <c r="G1859" s="23">
        <f t="shared" si="423"/>
        <v>1998.0126878263673</v>
      </c>
      <c r="H1859" s="23">
        <f t="shared" si="424"/>
        <v>975.04</v>
      </c>
      <c r="I1859" s="23">
        <f t="shared" si="427"/>
        <v>952.0333333333333</v>
      </c>
      <c r="J1859" s="23">
        <f t="shared" si="428"/>
        <v>968.82499999999993</v>
      </c>
      <c r="K1859" s="23">
        <f t="shared" si="429"/>
        <v>-1.7331991501733146</v>
      </c>
      <c r="L1859" s="47">
        <f t="shared" si="425"/>
        <v>0.64149872267953434</v>
      </c>
      <c r="M1859" s="24"/>
      <c r="N1859" s="32">
        <f t="shared" si="430"/>
        <v>-0.64865277148979872</v>
      </c>
      <c r="O1859" s="32">
        <f t="shared" si="426"/>
        <v>-0.16400000000000001</v>
      </c>
      <c r="P1859" s="32"/>
      <c r="Q1859" s="42"/>
      <c r="R1859" s="32"/>
      <c r="S1859" s="20"/>
    </row>
    <row r="1860" spans="1:19">
      <c r="A1860" s="10">
        <f>Weekly!B1860</f>
        <v>1985.6071175612935</v>
      </c>
      <c r="B1860" s="1">
        <f>Weekly!C1860</f>
        <v>188.32</v>
      </c>
      <c r="C1860" s="6"/>
      <c r="D1860" s="14"/>
      <c r="F1860" s="23">
        <f t="shared" ref="F1860:F1923" si="431">F1859+0.0261939229006765</f>
        <v>1998.0257847878174</v>
      </c>
      <c r="G1860" s="23">
        <f t="shared" ref="G1860:G1923" si="432">G1859+0.0261939229006765</f>
        <v>1998.0388817492678</v>
      </c>
      <c r="H1860" s="23">
        <f t="shared" si="424"/>
        <v>944.6</v>
      </c>
      <c r="I1860" s="23">
        <f t="shared" si="427"/>
        <v>959.07666666666671</v>
      </c>
      <c r="J1860" s="23">
        <f t="shared" si="428"/>
        <v>977.58166666666671</v>
      </c>
      <c r="K1860" s="23">
        <f t="shared" si="429"/>
        <v>-1.8929364810101101</v>
      </c>
      <c r="L1860" s="47">
        <f t="shared" si="425"/>
        <v>-3.3738016772682289</v>
      </c>
      <c r="M1860" s="24"/>
      <c r="N1860" s="32">
        <f t="shared" si="430"/>
        <v>-7.6811789923047456E-3</v>
      </c>
      <c r="O1860" s="32">
        <f t="shared" si="426"/>
        <v>-0.16400000000000001</v>
      </c>
      <c r="P1860" s="32"/>
      <c r="Q1860" s="42"/>
      <c r="R1860" s="32"/>
      <c r="S1860" s="20"/>
    </row>
    <row r="1861" spans="1:19">
      <c r="A1861" s="10">
        <f>Weekly!B1861</f>
        <v>1985.6262825168035</v>
      </c>
      <c r="B1861" s="1">
        <f>Weekly!C1861</f>
        <v>186.1</v>
      </c>
      <c r="C1861" s="6"/>
      <c r="D1861" s="14"/>
      <c r="F1861" s="23">
        <f t="shared" si="431"/>
        <v>1998.051978710718</v>
      </c>
      <c r="G1861" s="23">
        <f t="shared" si="432"/>
        <v>1998.0650756721684</v>
      </c>
      <c r="H1861" s="23">
        <f t="shared" si="424"/>
        <v>957.59</v>
      </c>
      <c r="I1861" s="23">
        <f t="shared" si="427"/>
        <v>966.18666666666661</v>
      </c>
      <c r="J1861" s="23">
        <f t="shared" si="428"/>
        <v>985.21777777777766</v>
      </c>
      <c r="K1861" s="23">
        <f t="shared" si="429"/>
        <v>-1.931665418587647</v>
      </c>
      <c r="L1861" s="47">
        <f t="shared" si="425"/>
        <v>-2.8042305367341092</v>
      </c>
      <c r="M1861" s="24"/>
      <c r="N1861" s="32">
        <f t="shared" si="430"/>
        <v>0.63688452252245742</v>
      </c>
      <c r="O1861" s="32">
        <f t="shared" si="426"/>
        <v>-0.16400000000000001</v>
      </c>
      <c r="P1861" s="32"/>
      <c r="Q1861" s="42"/>
      <c r="R1861" s="32"/>
      <c r="S1861" s="20"/>
    </row>
    <row r="1862" spans="1:19">
      <c r="A1862" s="10">
        <f>Weekly!B1862</f>
        <v>1985.6454474723134</v>
      </c>
      <c r="B1862" s="1">
        <f>Weekly!C1862</f>
        <v>187.17</v>
      </c>
      <c r="C1862" s="6"/>
      <c r="D1862" s="14"/>
      <c r="F1862" s="23">
        <f t="shared" si="431"/>
        <v>1998.0781726336186</v>
      </c>
      <c r="G1862" s="23">
        <f t="shared" si="432"/>
        <v>1998.091269595069</v>
      </c>
      <c r="H1862" s="23">
        <f t="shared" si="424"/>
        <v>996.37</v>
      </c>
      <c r="I1862" s="23">
        <f t="shared" si="427"/>
        <v>991.35</v>
      </c>
      <c r="J1862" s="23">
        <f t="shared" si="428"/>
        <v>998.38722222222225</v>
      </c>
      <c r="K1862" s="23">
        <f t="shared" si="429"/>
        <v>-0.70485900315898631</v>
      </c>
      <c r="L1862" s="47">
        <f t="shared" si="425"/>
        <v>-0.20204808087710413</v>
      </c>
      <c r="M1862" s="24"/>
      <c r="N1862" s="32">
        <f t="shared" si="430"/>
        <v>0.98344487776815193</v>
      </c>
      <c r="O1862" s="32">
        <f t="shared" si="426"/>
        <v>-0.16400000000000001</v>
      </c>
      <c r="P1862" s="32"/>
      <c r="Q1862" s="42"/>
      <c r="R1862" s="32"/>
      <c r="S1862" s="20"/>
    </row>
    <row r="1863" spans="1:19">
      <c r="A1863" s="10">
        <f>Weekly!B1863</f>
        <v>1985.6646124278234</v>
      </c>
      <c r="B1863" s="1">
        <f>Weekly!C1863</f>
        <v>188.63</v>
      </c>
      <c r="C1863" s="6"/>
      <c r="D1863" s="14"/>
      <c r="F1863" s="23">
        <f t="shared" si="431"/>
        <v>1998.1043665565192</v>
      </c>
      <c r="G1863" s="23">
        <f t="shared" si="432"/>
        <v>1998.1174635179696</v>
      </c>
      <c r="H1863" s="23">
        <f t="shared" si="424"/>
        <v>1020.09</v>
      </c>
      <c r="I1863" s="23">
        <f t="shared" si="427"/>
        <v>1016.89</v>
      </c>
      <c r="J1863" s="23">
        <f t="shared" si="428"/>
        <v>1016.4649999999999</v>
      </c>
      <c r="K1863" s="23">
        <f t="shared" si="429"/>
        <v>4.1811572459460322E-2</v>
      </c>
      <c r="L1863" s="47">
        <f t="shared" si="425"/>
        <v>0.35662811803653938</v>
      </c>
      <c r="M1863" s="24"/>
      <c r="N1863" s="32">
        <f t="shared" si="430"/>
        <v>0.86984044493720258</v>
      </c>
      <c r="O1863" s="32">
        <f t="shared" si="426"/>
        <v>-0.16400000000000001</v>
      </c>
      <c r="P1863" s="32"/>
      <c r="Q1863" s="42"/>
      <c r="R1863" s="32"/>
      <c r="S1863" s="20"/>
    </row>
    <row r="1864" spans="1:19">
      <c r="A1864" s="10">
        <f>Weekly!B1864</f>
        <v>1985.6837773833333</v>
      </c>
      <c r="B1864" s="1">
        <f>Weekly!C1864</f>
        <v>188.24</v>
      </c>
      <c r="C1864" s="6"/>
      <c r="D1864" s="14"/>
      <c r="F1864" s="23">
        <f t="shared" si="431"/>
        <v>1998.1305604794197</v>
      </c>
      <c r="G1864" s="23">
        <f t="shared" si="432"/>
        <v>1998.1436574408701</v>
      </c>
      <c r="H1864" s="23">
        <f t="shared" si="424"/>
        <v>1034.21</v>
      </c>
      <c r="I1864" s="23">
        <f t="shared" si="427"/>
        <v>1035.605</v>
      </c>
      <c r="J1864" s="23">
        <f t="shared" si="428"/>
        <v>1031.3572222222222</v>
      </c>
      <c r="K1864" s="23">
        <f t="shared" si="429"/>
        <v>0.41186290125794223</v>
      </c>
      <c r="L1864" s="47">
        <f t="shared" si="425"/>
        <v>0.27660423724296113</v>
      </c>
      <c r="M1864" s="24"/>
      <c r="N1864" s="32">
        <f t="shared" si="430"/>
        <v>0.34922800072344967</v>
      </c>
      <c r="O1864" s="32">
        <f t="shared" si="426"/>
        <v>-0.16400000000000001</v>
      </c>
      <c r="P1864" s="32"/>
      <c r="Q1864" s="42"/>
      <c r="R1864" s="32"/>
      <c r="S1864" s="20"/>
    </row>
    <row r="1865" spans="1:19">
      <c r="A1865" s="10">
        <f>Weekly!B1865</f>
        <v>1985.7029423388433</v>
      </c>
      <c r="B1865" s="1">
        <f>Weekly!C1865</f>
        <v>182.91</v>
      </c>
      <c r="C1865" s="6"/>
      <c r="D1865" s="14"/>
      <c r="F1865" s="23">
        <f t="shared" si="431"/>
        <v>1998.1567544023203</v>
      </c>
      <c r="G1865" s="23">
        <f t="shared" si="432"/>
        <v>1998.1698513637707</v>
      </c>
      <c r="H1865" s="23">
        <f t="shared" ref="H1865:H1928" si="433">AVERAGEIFS(SP_Index,Year_SP,"&gt;"&amp;F1865,Year_SP,"&lt;="&amp;F1866)</f>
        <v>1052.5149999999999</v>
      </c>
      <c r="I1865" s="23">
        <f t="shared" si="427"/>
        <v>1051.7783333333334</v>
      </c>
      <c r="J1865" s="23">
        <f t="shared" si="428"/>
        <v>1049.8094444444444</v>
      </c>
      <c r="K1865" s="23">
        <f t="shared" si="429"/>
        <v>0.18754726386853715</v>
      </c>
      <c r="L1865" s="47">
        <f t="shared" si="425"/>
        <v>0.25771872884867708</v>
      </c>
      <c r="M1865" s="24"/>
      <c r="N1865" s="32">
        <f t="shared" si="430"/>
        <v>-0.33479210626449213</v>
      </c>
      <c r="O1865" s="32">
        <f t="shared" si="426"/>
        <v>-0.16400000000000001</v>
      </c>
      <c r="P1865" s="32"/>
      <c r="Q1865" s="42"/>
      <c r="R1865" s="32"/>
      <c r="S1865" s="20"/>
    </row>
    <row r="1866" spans="1:19">
      <c r="A1866" s="10">
        <f>Weekly!B1866</f>
        <v>1985.7221072943532</v>
      </c>
      <c r="B1866" s="1">
        <f>Weekly!C1866</f>
        <v>182.05</v>
      </c>
      <c r="C1866" s="6"/>
      <c r="D1866" s="14"/>
      <c r="F1866" s="23">
        <f t="shared" si="431"/>
        <v>1998.1829483252209</v>
      </c>
      <c r="G1866" s="23">
        <f t="shared" si="432"/>
        <v>1998.1960452866713</v>
      </c>
      <c r="H1866" s="23">
        <f t="shared" si="433"/>
        <v>1068.6099999999999</v>
      </c>
      <c r="I1866" s="23">
        <f t="shared" si="427"/>
        <v>1073.4283333333333</v>
      </c>
      <c r="J1866" s="23">
        <f t="shared" si="428"/>
        <v>1067.3338888888889</v>
      </c>
      <c r="K1866" s="23">
        <f t="shared" si="429"/>
        <v>0.57099699614979738</v>
      </c>
      <c r="L1866" s="47">
        <f t="shared" ref="L1866:L1929" si="434">100*((H1866/J1866)-1)</f>
        <v>0.11956062900237985</v>
      </c>
      <c r="M1866" s="24"/>
      <c r="N1866" s="32">
        <f t="shared" si="430"/>
        <v>-0.86215926593263681</v>
      </c>
      <c r="O1866" s="32">
        <f t="shared" si="426"/>
        <v>-0.16400000000000001</v>
      </c>
      <c r="P1866" s="32"/>
      <c r="Q1866" s="42"/>
      <c r="R1866" s="32"/>
      <c r="S1866" s="20"/>
    </row>
    <row r="1867" spans="1:19">
      <c r="A1867" s="10">
        <f>Weekly!B1867</f>
        <v>1985.7412722498632</v>
      </c>
      <c r="B1867" s="1">
        <f>Weekly!C1867</f>
        <v>181.29</v>
      </c>
      <c r="C1867" s="6"/>
      <c r="D1867" s="14"/>
      <c r="F1867" s="23">
        <f t="shared" si="431"/>
        <v>1998.2091422481215</v>
      </c>
      <c r="G1867" s="23">
        <f t="shared" si="432"/>
        <v>1998.2222392095719</v>
      </c>
      <c r="H1867" s="23">
        <f t="shared" si="433"/>
        <v>1099.1600000000001</v>
      </c>
      <c r="I1867" s="23">
        <f t="shared" si="427"/>
        <v>1092.28</v>
      </c>
      <c r="J1867" s="23">
        <f t="shared" si="428"/>
        <v>1081.1816666666666</v>
      </c>
      <c r="K1867" s="23">
        <f t="shared" si="429"/>
        <v>1.0265003260321759</v>
      </c>
      <c r="L1867" s="47">
        <f t="shared" si="434"/>
        <v>1.6628411198241544</v>
      </c>
      <c r="M1867" s="24"/>
      <c r="N1867" s="32">
        <f t="shared" si="430"/>
        <v>-0.98611252324098331</v>
      </c>
      <c r="O1867" s="32">
        <f t="shared" ref="O1867:O1930" si="435">O1866</f>
        <v>-0.16400000000000001</v>
      </c>
      <c r="P1867" s="32"/>
      <c r="Q1867" s="42"/>
      <c r="R1867" s="32"/>
      <c r="S1867" s="20"/>
    </row>
    <row r="1868" spans="1:19">
      <c r="A1868" s="10">
        <f>Weekly!B1868</f>
        <v>1985.7604372053731</v>
      </c>
      <c r="B1868" s="1">
        <f>Weekly!C1868</f>
        <v>183.22</v>
      </c>
      <c r="C1868" s="6"/>
      <c r="D1868" s="14"/>
      <c r="F1868" s="23">
        <f t="shared" si="431"/>
        <v>1998.235336171022</v>
      </c>
      <c r="G1868" s="23">
        <f t="shared" si="432"/>
        <v>1998.2484331324724</v>
      </c>
      <c r="H1868" s="23">
        <f t="shared" si="433"/>
        <v>1109.0700000000002</v>
      </c>
      <c r="I1868" s="23">
        <f t="shared" si="427"/>
        <v>1106.3000000000002</v>
      </c>
      <c r="J1868" s="23">
        <f t="shared" si="428"/>
        <v>1090.9649999999999</v>
      </c>
      <c r="K1868" s="23">
        <f t="shared" si="429"/>
        <v>1.4056362944732559</v>
      </c>
      <c r="L1868" s="47">
        <f t="shared" si="434"/>
        <v>1.6595399485776596</v>
      </c>
      <c r="M1868" s="24"/>
      <c r="N1868" s="32">
        <f t="shared" si="430"/>
        <v>-0.6486527715083803</v>
      </c>
      <c r="O1868" s="32">
        <f t="shared" si="435"/>
        <v>-0.16400000000000001</v>
      </c>
      <c r="P1868" s="32"/>
      <c r="Q1868" s="42"/>
      <c r="R1868" s="32"/>
      <c r="S1868" s="20"/>
    </row>
    <row r="1869" spans="1:19">
      <c r="A1869" s="10">
        <f>Weekly!B1869</f>
        <v>1985.7796021608831</v>
      </c>
      <c r="B1869" s="1">
        <f>Weekly!C1869</f>
        <v>184.28</v>
      </c>
      <c r="C1869" s="6"/>
      <c r="D1869" s="14"/>
      <c r="F1869" s="23">
        <f t="shared" si="431"/>
        <v>1998.2615300939226</v>
      </c>
      <c r="G1869" s="23">
        <f t="shared" si="432"/>
        <v>1998.274627055373</v>
      </c>
      <c r="H1869" s="23">
        <f t="shared" si="433"/>
        <v>1110.67</v>
      </c>
      <c r="I1869" s="23">
        <f t="shared" si="427"/>
        <v>1111.6833333333334</v>
      </c>
      <c r="J1869" s="23">
        <f t="shared" si="428"/>
        <v>1099.3416666666665</v>
      </c>
      <c r="K1869" s="23">
        <f t="shared" si="429"/>
        <v>1.1226415809461932</v>
      </c>
      <c r="L1869" s="47">
        <f t="shared" si="434"/>
        <v>1.0304652026591921</v>
      </c>
      <c r="M1869" s="24"/>
      <c r="N1869" s="32">
        <f t="shared" si="430"/>
        <v>-7.6811790167114133E-3</v>
      </c>
      <c r="O1869" s="32">
        <f t="shared" si="435"/>
        <v>-0.16400000000000001</v>
      </c>
      <c r="P1869" s="32"/>
      <c r="Q1869" s="42"/>
      <c r="R1869" s="32"/>
      <c r="S1869" s="20"/>
    </row>
    <row r="1870" spans="1:19">
      <c r="A1870" s="10">
        <f>Weekly!B1870</f>
        <v>1985.798767116393</v>
      </c>
      <c r="B1870" s="1">
        <f>Weekly!C1870</f>
        <v>187.04</v>
      </c>
      <c r="C1870" s="6"/>
      <c r="D1870" s="14"/>
      <c r="F1870" s="23">
        <f t="shared" si="431"/>
        <v>1998.2877240168232</v>
      </c>
      <c r="G1870" s="23">
        <f t="shared" si="432"/>
        <v>1998.3008209782736</v>
      </c>
      <c r="H1870" s="23">
        <f t="shared" si="433"/>
        <v>1115.31</v>
      </c>
      <c r="I1870" s="23">
        <f t="shared" si="427"/>
        <v>1115.6600000000001</v>
      </c>
      <c r="J1870" s="23">
        <f t="shared" si="428"/>
        <v>1103.5977777777778</v>
      </c>
      <c r="K1870" s="23">
        <f t="shared" si="429"/>
        <v>1.092990803815419</v>
      </c>
      <c r="L1870" s="47">
        <f t="shared" si="434"/>
        <v>1.0612763506833156</v>
      </c>
      <c r="M1870" s="24"/>
      <c r="N1870" s="32">
        <f t="shared" si="430"/>
        <v>0.63688452250364025</v>
      </c>
      <c r="O1870" s="32">
        <f t="shared" si="435"/>
        <v>-0.16400000000000001</v>
      </c>
      <c r="P1870" s="32"/>
      <c r="Q1870" s="42"/>
      <c r="R1870" s="32"/>
      <c r="S1870" s="20"/>
    </row>
    <row r="1871" spans="1:19">
      <c r="A1871" s="10">
        <f>Weekly!B1871</f>
        <v>1985.817932071903</v>
      </c>
      <c r="B1871" s="1">
        <f>Weekly!C1871</f>
        <v>187.52</v>
      </c>
      <c r="C1871" s="6"/>
      <c r="D1871" s="14"/>
      <c r="F1871" s="23">
        <f t="shared" si="431"/>
        <v>1998.3139179397238</v>
      </c>
      <c r="G1871" s="23">
        <f t="shared" si="432"/>
        <v>1998.3270149011742</v>
      </c>
      <c r="H1871" s="23">
        <f t="shared" si="433"/>
        <v>1121</v>
      </c>
      <c r="I1871" s="23">
        <f t="shared" si="427"/>
        <v>1114.8166666666666</v>
      </c>
      <c r="J1871" s="23">
        <f t="shared" si="428"/>
        <v>1108.6255555555556</v>
      </c>
      <c r="K1871" s="23">
        <f t="shared" si="429"/>
        <v>0.55844925097441322</v>
      </c>
      <c r="L1871" s="47">
        <f t="shared" si="434"/>
        <v>1.1161969325380827</v>
      </c>
      <c r="M1871" s="24"/>
      <c r="N1871" s="32">
        <f t="shared" si="430"/>
        <v>0.98344487776372913</v>
      </c>
      <c r="O1871" s="32">
        <f t="shared" si="435"/>
        <v>-0.16400000000000001</v>
      </c>
      <c r="P1871" s="32"/>
      <c r="Q1871" s="42"/>
      <c r="R1871" s="32"/>
      <c r="S1871" s="20"/>
    </row>
    <row r="1872" spans="1:19">
      <c r="A1872" s="10">
        <f>Weekly!B1872</f>
        <v>1985.8370970274129</v>
      </c>
      <c r="B1872" s="1">
        <f>Weekly!C1872</f>
        <v>191.53</v>
      </c>
      <c r="C1872" s="6"/>
      <c r="D1872" s="14"/>
      <c r="F1872" s="23">
        <f t="shared" si="431"/>
        <v>1998.3401118626243</v>
      </c>
      <c r="G1872" s="23">
        <f t="shared" si="432"/>
        <v>1998.3532088240747</v>
      </c>
      <c r="H1872" s="23">
        <f t="shared" si="433"/>
        <v>1108.1400000000001</v>
      </c>
      <c r="I1872" s="23">
        <f t="shared" si="427"/>
        <v>1112.9133333333334</v>
      </c>
      <c r="J1872" s="23">
        <f t="shared" si="428"/>
        <v>1108.6905555555556</v>
      </c>
      <c r="K1872" s="23">
        <f t="shared" si="429"/>
        <v>0.38087974652780687</v>
      </c>
      <c r="L1872" s="47">
        <f t="shared" si="434"/>
        <v>-4.9658180345879543E-2</v>
      </c>
      <c r="M1872" s="24"/>
      <c r="N1872" s="32">
        <f t="shared" si="430"/>
        <v>0.86984044494924706</v>
      </c>
      <c r="O1872" s="32">
        <f t="shared" si="435"/>
        <v>-0.16400000000000001</v>
      </c>
      <c r="P1872" s="32"/>
      <c r="Q1872" s="42"/>
      <c r="R1872" s="32"/>
      <c r="S1872" s="20"/>
    </row>
    <row r="1873" spans="1:19">
      <c r="A1873" s="10">
        <f>Weekly!B1873</f>
        <v>1985.8562619829229</v>
      </c>
      <c r="B1873" s="1">
        <f>Weekly!C1873</f>
        <v>193.72</v>
      </c>
      <c r="C1873" s="6"/>
      <c r="D1873" s="14"/>
      <c r="F1873" s="23">
        <f t="shared" si="431"/>
        <v>1998.3663057855249</v>
      </c>
      <c r="G1873" s="23">
        <f t="shared" si="432"/>
        <v>1998.3794027469753</v>
      </c>
      <c r="H1873" s="23">
        <f t="shared" si="433"/>
        <v>1109.5999999999999</v>
      </c>
      <c r="I1873" s="23">
        <f t="shared" si="427"/>
        <v>1102.8533333333332</v>
      </c>
      <c r="J1873" s="23">
        <f t="shared" si="428"/>
        <v>1111.3716666666667</v>
      </c>
      <c r="K1873" s="23">
        <f t="shared" si="429"/>
        <v>-0.76647026272339547</v>
      </c>
      <c r="L1873" s="47">
        <f t="shared" si="434"/>
        <v>-0.15941261774115034</v>
      </c>
      <c r="M1873" s="24"/>
      <c r="N1873" s="32">
        <f t="shared" si="430"/>
        <v>0.34922800074632698</v>
      </c>
      <c r="O1873" s="32">
        <f t="shared" si="435"/>
        <v>-0.16400000000000001</v>
      </c>
      <c r="P1873" s="32"/>
      <c r="Q1873" s="42"/>
      <c r="R1873" s="32"/>
      <c r="S1873" s="20"/>
    </row>
    <row r="1874" spans="1:19">
      <c r="A1874" s="10">
        <f>Weekly!B1874</f>
        <v>1985.8754269384328</v>
      </c>
      <c r="B1874" s="1">
        <f>Weekly!C1874</f>
        <v>198.11</v>
      </c>
      <c r="C1874" s="6"/>
      <c r="D1874" s="14"/>
      <c r="F1874" s="23">
        <f t="shared" si="431"/>
        <v>1998.3924997084255</v>
      </c>
      <c r="G1874" s="23">
        <f t="shared" si="432"/>
        <v>1998.4055966698759</v>
      </c>
      <c r="H1874" s="23">
        <f t="shared" si="433"/>
        <v>1090.82</v>
      </c>
      <c r="I1874" s="23">
        <f t="shared" si="427"/>
        <v>1104.76</v>
      </c>
      <c r="J1874" s="23">
        <f t="shared" si="428"/>
        <v>1115.3438888888888</v>
      </c>
      <c r="K1874" s="23">
        <f t="shared" si="429"/>
        <v>-0.94893503199561247</v>
      </c>
      <c r="L1874" s="47">
        <f t="shared" si="434"/>
        <v>-2.1987737713181632</v>
      </c>
      <c r="M1874" s="24"/>
      <c r="N1874" s="32">
        <f t="shared" si="430"/>
        <v>-0.33479210624148653</v>
      </c>
      <c r="O1874" s="32">
        <f t="shared" si="435"/>
        <v>-0.16400000000000001</v>
      </c>
      <c r="P1874" s="32"/>
      <c r="Q1874" s="42"/>
      <c r="R1874" s="32"/>
      <c r="S1874" s="20"/>
    </row>
    <row r="1875" spans="1:19">
      <c r="A1875" s="10">
        <f>Weekly!B1875</f>
        <v>1985.8945918939428</v>
      </c>
      <c r="B1875" s="1">
        <f>Weekly!C1875</f>
        <v>201.52</v>
      </c>
      <c r="C1875" s="6"/>
      <c r="D1875" s="14"/>
      <c r="F1875" s="23">
        <f t="shared" si="431"/>
        <v>1998.4186936313261</v>
      </c>
      <c r="G1875" s="23">
        <f t="shared" si="432"/>
        <v>1998.4317905927765</v>
      </c>
      <c r="H1875" s="23">
        <f t="shared" si="433"/>
        <v>1113.8599999999999</v>
      </c>
      <c r="I1875" s="23">
        <f t="shared" si="427"/>
        <v>1101.4749999999999</v>
      </c>
      <c r="J1875" s="23">
        <f t="shared" si="428"/>
        <v>1122.0361111111113</v>
      </c>
      <c r="K1875" s="23">
        <f t="shared" si="429"/>
        <v>-1.8324821195594532</v>
      </c>
      <c r="L1875" s="47">
        <f t="shared" si="434"/>
        <v>-0.72868520274403936</v>
      </c>
      <c r="M1875" s="24"/>
      <c r="N1875" s="32">
        <f t="shared" si="430"/>
        <v>-0.86215926592026748</v>
      </c>
      <c r="O1875" s="32">
        <f t="shared" si="435"/>
        <v>-0.16400000000000001</v>
      </c>
      <c r="P1875" s="32"/>
      <c r="Q1875" s="42"/>
      <c r="R1875" s="32"/>
      <c r="S1875" s="20"/>
    </row>
    <row r="1876" spans="1:19">
      <c r="A1876" s="10">
        <f>Weekly!B1876</f>
        <v>1985.9137568494527</v>
      </c>
      <c r="B1876" s="1">
        <f>Weekly!C1876</f>
        <v>202.17</v>
      </c>
      <c r="C1876" s="6"/>
      <c r="D1876" s="14"/>
      <c r="F1876" s="23">
        <f t="shared" si="431"/>
        <v>1998.4448875542266</v>
      </c>
      <c r="G1876" s="23">
        <f t="shared" si="432"/>
        <v>1998.457984515677</v>
      </c>
      <c r="H1876" s="23">
        <f t="shared" si="433"/>
        <v>1099.7449999999999</v>
      </c>
      <c r="I1876" s="23">
        <f t="shared" si="427"/>
        <v>1115.6016666666665</v>
      </c>
      <c r="J1876" s="23">
        <f t="shared" si="428"/>
        <v>1124.2361111111109</v>
      </c>
      <c r="K1876" s="23">
        <f t="shared" si="429"/>
        <v>-0.7680276731113711</v>
      </c>
      <c r="L1876" s="47">
        <f t="shared" si="434"/>
        <v>-2.1784668602137125</v>
      </c>
      <c r="M1876" s="24"/>
      <c r="N1876" s="32">
        <f t="shared" si="430"/>
        <v>-0.98611252324503806</v>
      </c>
      <c r="O1876" s="32">
        <f t="shared" si="435"/>
        <v>-0.16400000000000001</v>
      </c>
      <c r="P1876" s="32"/>
      <c r="Q1876" s="42"/>
      <c r="R1876" s="32"/>
      <c r="S1876" s="20"/>
    </row>
    <row r="1877" spans="1:19">
      <c r="A1877" s="10">
        <f>Weekly!B1877</f>
        <v>1985.9329218049627</v>
      </c>
      <c r="B1877" s="1">
        <f>Weekly!C1877</f>
        <v>202.99</v>
      </c>
      <c r="C1877" s="6"/>
      <c r="D1877" s="14"/>
      <c r="F1877" s="23">
        <f t="shared" si="431"/>
        <v>1998.4710814771272</v>
      </c>
      <c r="G1877" s="23">
        <f t="shared" si="432"/>
        <v>1998.4841784385776</v>
      </c>
      <c r="H1877" s="23">
        <f t="shared" si="433"/>
        <v>1133.2</v>
      </c>
      <c r="I1877" s="23">
        <f t="shared" si="427"/>
        <v>1126.4549999999999</v>
      </c>
      <c r="J1877" s="23">
        <f t="shared" si="428"/>
        <v>1123.8938888888888</v>
      </c>
      <c r="K1877" s="23">
        <f t="shared" si="429"/>
        <v>0.22787837325488614</v>
      </c>
      <c r="L1877" s="47">
        <f t="shared" si="434"/>
        <v>0.82802399791599424</v>
      </c>
      <c r="M1877" s="24"/>
      <c r="N1877" s="32">
        <f t="shared" si="430"/>
        <v>-0.64865277152696177</v>
      </c>
      <c r="O1877" s="32">
        <f t="shared" si="435"/>
        <v>-0.16400000000000001</v>
      </c>
      <c r="P1877" s="32"/>
      <c r="Q1877" s="42"/>
      <c r="R1877" s="32"/>
      <c r="S1877" s="20"/>
    </row>
    <row r="1878" spans="1:19">
      <c r="A1878" s="10">
        <f>Weekly!B1878</f>
        <v>1985.9520867604726</v>
      </c>
      <c r="B1878" s="1">
        <f>Weekly!C1878</f>
        <v>209.94</v>
      </c>
      <c r="C1878" s="6"/>
      <c r="D1878" s="14"/>
      <c r="F1878" s="23">
        <f t="shared" si="431"/>
        <v>1998.4972754000278</v>
      </c>
      <c r="G1878" s="23">
        <f t="shared" si="432"/>
        <v>1998.5103723614782</v>
      </c>
      <c r="H1878" s="23">
        <f t="shared" si="433"/>
        <v>1146.42</v>
      </c>
      <c r="I1878" s="23">
        <f t="shared" si="427"/>
        <v>1151.72</v>
      </c>
      <c r="J1878" s="23">
        <f t="shared" si="428"/>
        <v>1118.6883333333333</v>
      </c>
      <c r="K1878" s="23">
        <f t="shared" si="429"/>
        <v>2.9527139671013503</v>
      </c>
      <c r="L1878" s="47">
        <f t="shared" si="434"/>
        <v>2.4789448356929977</v>
      </c>
      <c r="M1878" s="24"/>
      <c r="N1878" s="32">
        <f t="shared" si="430"/>
        <v>-7.6811790411322918E-3</v>
      </c>
      <c r="O1878" s="32">
        <f t="shared" si="435"/>
        <v>-0.16400000000000001</v>
      </c>
      <c r="P1878" s="32"/>
      <c r="Q1878" s="42"/>
      <c r="R1878" s="32"/>
      <c r="S1878" s="20"/>
    </row>
    <row r="1879" spans="1:19">
      <c r="A1879" s="10">
        <f>Weekly!B1879</f>
        <v>1985.9712517159826</v>
      </c>
      <c r="B1879" s="1">
        <f>Weekly!C1879</f>
        <v>210.94</v>
      </c>
      <c r="C1879" s="6"/>
      <c r="D1879" s="14"/>
      <c r="F1879" s="23">
        <f t="shared" si="431"/>
        <v>1998.5234693229283</v>
      </c>
      <c r="G1879" s="23">
        <f t="shared" si="432"/>
        <v>1998.5365662843788</v>
      </c>
      <c r="H1879" s="23">
        <f t="shared" si="433"/>
        <v>1175.54</v>
      </c>
      <c r="I1879" s="23">
        <f t="shared" si="427"/>
        <v>1154.2533333333333</v>
      </c>
      <c r="J1879" s="23">
        <f t="shared" si="428"/>
        <v>1117.6238888888888</v>
      </c>
      <c r="K1879" s="23">
        <f t="shared" si="429"/>
        <v>3.2774392896040005</v>
      </c>
      <c r="L1879" s="47">
        <f t="shared" si="434"/>
        <v>5.1820752658293445</v>
      </c>
      <c r="M1879" s="24"/>
      <c r="N1879" s="32">
        <f t="shared" si="430"/>
        <v>0.6368845224848122</v>
      </c>
      <c r="O1879" s="32">
        <f t="shared" si="435"/>
        <v>-0.16400000000000001</v>
      </c>
      <c r="P1879" s="32"/>
      <c r="Q1879" s="42"/>
      <c r="R1879" s="32"/>
      <c r="S1879" s="20"/>
    </row>
    <row r="1880" spans="1:19">
      <c r="A1880" s="10">
        <f>Weekly!B1880</f>
        <v>1985.9904166714925</v>
      </c>
      <c r="B1880" s="1">
        <f>Weekly!C1880</f>
        <v>209.61</v>
      </c>
      <c r="C1880" s="6"/>
      <c r="D1880" s="14"/>
      <c r="F1880" s="23">
        <f t="shared" si="431"/>
        <v>1998.5496632458289</v>
      </c>
      <c r="G1880" s="23">
        <f t="shared" si="432"/>
        <v>1998.5627602072793</v>
      </c>
      <c r="H1880" s="23">
        <f t="shared" si="433"/>
        <v>1140.8</v>
      </c>
      <c r="I1880" s="23">
        <f t="shared" si="427"/>
        <v>1140.4666666666667</v>
      </c>
      <c r="J1880" s="23">
        <f t="shared" si="428"/>
        <v>1105.0299999999997</v>
      </c>
      <c r="K1880" s="23">
        <f t="shared" si="429"/>
        <v>3.2068510960487018</v>
      </c>
      <c r="L1880" s="47">
        <f t="shared" si="434"/>
        <v>3.2370161896057237</v>
      </c>
      <c r="M1880" s="24"/>
      <c r="N1880" s="32">
        <f t="shared" si="430"/>
        <v>0.98344487775930378</v>
      </c>
      <c r="O1880" s="32">
        <f t="shared" si="435"/>
        <v>-0.16400000000000001</v>
      </c>
      <c r="P1880" s="32"/>
      <c r="Q1880" s="42"/>
      <c r="R1880" s="32"/>
      <c r="S1880" s="20"/>
    </row>
    <row r="1881" spans="1:19">
      <c r="A1881" s="10">
        <f>Weekly!B1881</f>
        <v>1986.0095816270025</v>
      </c>
      <c r="B1881" s="1">
        <f>Weekly!C1881</f>
        <v>210.88</v>
      </c>
      <c r="C1881" s="6"/>
      <c r="D1881" s="14"/>
      <c r="F1881" s="23">
        <f t="shared" si="431"/>
        <v>1998.5758571687295</v>
      </c>
      <c r="G1881" s="23">
        <f t="shared" si="432"/>
        <v>1998.5889541301799</v>
      </c>
      <c r="H1881" s="23">
        <f t="shared" si="433"/>
        <v>1105.06</v>
      </c>
      <c r="I1881" s="23">
        <f t="shared" si="427"/>
        <v>1102.8699999999999</v>
      </c>
      <c r="J1881" s="23">
        <f t="shared" si="428"/>
        <v>1094.9538888888887</v>
      </c>
      <c r="K1881" s="23">
        <f t="shared" si="429"/>
        <v>0.72296296596965348</v>
      </c>
      <c r="L1881" s="47">
        <f t="shared" si="434"/>
        <v>0.92297138844508186</v>
      </c>
      <c r="M1881" s="24"/>
      <c r="N1881" s="32">
        <f t="shared" si="430"/>
        <v>0.86984044496129154</v>
      </c>
      <c r="O1881" s="32">
        <f t="shared" si="435"/>
        <v>-0.16400000000000001</v>
      </c>
      <c r="P1881" s="32"/>
      <c r="Q1881" s="42"/>
      <c r="R1881" s="32"/>
      <c r="S1881" s="20"/>
    </row>
    <row r="1882" spans="1:19">
      <c r="A1882" s="10">
        <f>Weekly!B1882</f>
        <v>1986.0287465825124</v>
      </c>
      <c r="B1882" s="1">
        <f>Weekly!C1882</f>
        <v>205.96</v>
      </c>
      <c r="C1882" s="6"/>
      <c r="D1882" s="14"/>
      <c r="F1882" s="23">
        <f t="shared" si="431"/>
        <v>1998.6020510916301</v>
      </c>
      <c r="G1882" s="23">
        <f t="shared" si="432"/>
        <v>1998.6151480530805</v>
      </c>
      <c r="H1882" s="23">
        <f t="shared" si="433"/>
        <v>1062.75</v>
      </c>
      <c r="I1882" s="23">
        <f t="shared" si="427"/>
        <v>1083.0166666666667</v>
      </c>
      <c r="J1882" s="23">
        <f t="shared" si="428"/>
        <v>1082.3861111111112</v>
      </c>
      <c r="K1882" s="23">
        <f t="shared" si="429"/>
        <v>5.8256064918293937E-2</v>
      </c>
      <c r="L1882" s="47">
        <f t="shared" si="434"/>
        <v>-1.814150321178265</v>
      </c>
      <c r="M1882" s="24"/>
      <c r="N1882" s="32">
        <f t="shared" si="430"/>
        <v>0.34922800076920429</v>
      </c>
      <c r="O1882" s="32">
        <f t="shared" si="435"/>
        <v>-0.16400000000000001</v>
      </c>
      <c r="P1882" s="32"/>
      <c r="Q1882" s="42"/>
      <c r="R1882" s="32"/>
      <c r="S1882" s="20"/>
    </row>
    <row r="1883" spans="1:19">
      <c r="A1883" s="10">
        <f>Weekly!B1883</f>
        <v>1986.0479115380224</v>
      </c>
      <c r="B1883" s="1">
        <f>Weekly!C1883</f>
        <v>208.43</v>
      </c>
      <c r="C1883" s="6"/>
      <c r="D1883" s="14"/>
      <c r="F1883" s="23">
        <f t="shared" si="431"/>
        <v>1998.6282450145306</v>
      </c>
      <c r="G1883" s="23">
        <f t="shared" si="432"/>
        <v>1998.641341975981</v>
      </c>
      <c r="H1883" s="23">
        <f t="shared" si="433"/>
        <v>1081.24</v>
      </c>
      <c r="I1883" s="23">
        <f t="shared" si="427"/>
        <v>1048.1683333333333</v>
      </c>
      <c r="J1883" s="23">
        <f t="shared" si="428"/>
        <v>1068.7477777777776</v>
      </c>
      <c r="K1883" s="23">
        <f t="shared" si="429"/>
        <v>-1.9255660570574151</v>
      </c>
      <c r="L1883" s="47">
        <f t="shared" si="434"/>
        <v>1.1688653283749684</v>
      </c>
      <c r="M1883" s="24"/>
      <c r="N1883" s="32">
        <f t="shared" si="430"/>
        <v>-0.33479210621848093</v>
      </c>
      <c r="O1883" s="32">
        <f t="shared" si="435"/>
        <v>-0.16400000000000001</v>
      </c>
      <c r="P1883" s="32"/>
      <c r="Q1883" s="42"/>
      <c r="R1883" s="32"/>
      <c r="S1883" s="20"/>
    </row>
    <row r="1884" spans="1:19">
      <c r="A1884" s="10">
        <f>Weekly!B1884</f>
        <v>1986.0670764935323</v>
      </c>
      <c r="B1884" s="1">
        <f>Weekly!C1884</f>
        <v>206.43</v>
      </c>
      <c r="C1884" s="6"/>
      <c r="D1884" s="14"/>
      <c r="F1884" s="23">
        <f t="shared" si="431"/>
        <v>1998.6544389374312</v>
      </c>
      <c r="G1884" s="23">
        <f t="shared" si="432"/>
        <v>1998.6675358988816</v>
      </c>
      <c r="H1884" s="23">
        <f t="shared" si="433"/>
        <v>1000.5150000000001</v>
      </c>
      <c r="I1884" s="23">
        <f t="shared" si="427"/>
        <v>1030.2716666666668</v>
      </c>
      <c r="J1884" s="23">
        <f t="shared" si="428"/>
        <v>1047.5088888888886</v>
      </c>
      <c r="K1884" s="23">
        <f t="shared" si="429"/>
        <v>-1.6455442435916345</v>
      </c>
      <c r="L1884" s="47">
        <f t="shared" si="434"/>
        <v>-4.4862520392295435</v>
      </c>
      <c r="M1884" s="24"/>
      <c r="N1884" s="32">
        <f t="shared" si="430"/>
        <v>-0.86215926590789815</v>
      </c>
      <c r="O1884" s="32">
        <f t="shared" si="435"/>
        <v>-0.16400000000000001</v>
      </c>
      <c r="P1884" s="32"/>
      <c r="Q1884" s="42"/>
      <c r="R1884" s="32"/>
      <c r="S1884" s="20"/>
    </row>
    <row r="1885" spans="1:19">
      <c r="A1885" s="10">
        <f>Weekly!B1885</f>
        <v>1986.0862414490423</v>
      </c>
      <c r="B1885" s="1">
        <f>Weekly!C1885</f>
        <v>211.78</v>
      </c>
      <c r="C1885" s="6"/>
      <c r="D1885" s="14"/>
      <c r="F1885" s="23">
        <f t="shared" si="431"/>
        <v>1998.6806328603318</v>
      </c>
      <c r="G1885" s="23">
        <f t="shared" si="432"/>
        <v>1998.6937298217822</v>
      </c>
      <c r="H1885" s="23">
        <f t="shared" si="433"/>
        <v>1009.06</v>
      </c>
      <c r="I1885" s="23">
        <f t="shared" si="427"/>
        <v>1009.8883333333333</v>
      </c>
      <c r="J1885" s="23">
        <f t="shared" si="428"/>
        <v>1038.1333333333334</v>
      </c>
      <c r="K1885" s="23">
        <f t="shared" si="429"/>
        <v>-2.7207487798613039</v>
      </c>
      <c r="L1885" s="47">
        <f t="shared" si="434"/>
        <v>-2.8005394297457076</v>
      </c>
      <c r="M1885" s="24"/>
      <c r="N1885" s="32">
        <f t="shared" si="430"/>
        <v>-0.98611252324909393</v>
      </c>
      <c r="O1885" s="32">
        <f t="shared" si="435"/>
        <v>-0.16400000000000001</v>
      </c>
      <c r="P1885" s="32"/>
      <c r="Q1885" s="42"/>
      <c r="R1885" s="32"/>
      <c r="S1885" s="20"/>
    </row>
    <row r="1886" spans="1:19">
      <c r="A1886" s="10">
        <f>Weekly!B1886</f>
        <v>1986.1054064045522</v>
      </c>
      <c r="B1886" s="1">
        <f>Weekly!C1886</f>
        <v>214.56</v>
      </c>
      <c r="C1886" s="6"/>
      <c r="D1886" s="14"/>
      <c r="F1886" s="23">
        <f t="shared" si="431"/>
        <v>1998.7068267832324</v>
      </c>
      <c r="G1886" s="23">
        <f t="shared" si="432"/>
        <v>1998.7199237446828</v>
      </c>
      <c r="H1886" s="23">
        <f t="shared" si="433"/>
        <v>1020.09</v>
      </c>
      <c r="I1886" s="23">
        <f t="shared" si="427"/>
        <v>1017.6083333333332</v>
      </c>
      <c r="J1886" s="23">
        <f t="shared" si="428"/>
        <v>1035.867777777778</v>
      </c>
      <c r="K1886" s="23">
        <f t="shared" si="429"/>
        <v>-1.7627196092165676</v>
      </c>
      <c r="L1886" s="47">
        <f t="shared" si="434"/>
        <v>-1.5231459184516405</v>
      </c>
      <c r="M1886" s="24"/>
      <c r="N1886" s="32">
        <f t="shared" si="430"/>
        <v>-0.64865277154554868</v>
      </c>
      <c r="O1886" s="32">
        <f t="shared" si="435"/>
        <v>-0.16400000000000001</v>
      </c>
      <c r="P1886" s="32"/>
      <c r="Q1886" s="42"/>
      <c r="R1886" s="32"/>
      <c r="S1886" s="20"/>
    </row>
    <row r="1887" spans="1:19">
      <c r="A1887" s="10">
        <f>Weekly!B1887</f>
        <v>1986.1245713600622</v>
      </c>
      <c r="B1887" s="1">
        <f>Weekly!C1887</f>
        <v>219.76</v>
      </c>
      <c r="C1887" s="6"/>
      <c r="D1887" s="14"/>
      <c r="F1887" s="23">
        <f t="shared" si="431"/>
        <v>1998.7330207061329</v>
      </c>
      <c r="G1887" s="23">
        <f t="shared" si="432"/>
        <v>1998.7461176675833</v>
      </c>
      <c r="H1887" s="23">
        <f t="shared" si="433"/>
        <v>1023.675</v>
      </c>
      <c r="I1887" s="23">
        <f t="shared" ref="I1887:I1950" si="436">AVERAGE(H1886:H1888)</f>
        <v>1009.3849999999999</v>
      </c>
      <c r="J1887" s="23">
        <f t="shared" ref="J1887:J1950" si="437">AVERAGE(H1883:H1891)</f>
        <v>1044.5633333333335</v>
      </c>
      <c r="K1887" s="23">
        <f t="shared" ref="K1887:K1950" si="438">100*((I1887/J1887)-1)</f>
        <v>-3.3677549470432888</v>
      </c>
      <c r="L1887" s="47">
        <f t="shared" si="434"/>
        <v>-1.9997191809017711</v>
      </c>
      <c r="M1887" s="24"/>
      <c r="N1887" s="32">
        <f t="shared" si="430"/>
        <v>-7.6811790655531703E-3</v>
      </c>
      <c r="O1887" s="32">
        <f t="shared" si="435"/>
        <v>-0.16400000000000001</v>
      </c>
      <c r="P1887" s="32"/>
      <c r="Q1887" s="42"/>
      <c r="R1887" s="32"/>
      <c r="S1887" s="20"/>
    </row>
    <row r="1888" spans="1:19">
      <c r="A1888" s="10">
        <f>Weekly!B1888</f>
        <v>1986.1437363155721</v>
      </c>
      <c r="B1888" s="1">
        <f>Weekly!C1888</f>
        <v>224.62</v>
      </c>
      <c r="C1888" s="6"/>
      <c r="D1888" s="14"/>
      <c r="F1888" s="23">
        <f t="shared" si="431"/>
        <v>1998.7592146290335</v>
      </c>
      <c r="G1888" s="23">
        <f t="shared" si="432"/>
        <v>1998.7723115904839</v>
      </c>
      <c r="H1888" s="23">
        <f t="shared" si="433"/>
        <v>984.39</v>
      </c>
      <c r="I1888" s="23">
        <f t="shared" si="436"/>
        <v>1021.495</v>
      </c>
      <c r="J1888" s="23">
        <f t="shared" si="437"/>
        <v>1051.6072222222222</v>
      </c>
      <c r="K1888" s="23">
        <f t="shared" si="438"/>
        <v>-2.8634476433691658</v>
      </c>
      <c r="L1888" s="47">
        <f t="shared" si="434"/>
        <v>-6.3918562750245211</v>
      </c>
      <c r="M1888" s="24"/>
      <c r="N1888" s="32">
        <f t="shared" si="430"/>
        <v>0.63688452246598415</v>
      </c>
      <c r="O1888" s="32">
        <f t="shared" si="435"/>
        <v>-0.16400000000000001</v>
      </c>
      <c r="P1888" s="32"/>
      <c r="Q1888" s="42"/>
      <c r="R1888" s="32"/>
      <c r="S1888" s="20"/>
    </row>
    <row r="1889" spans="1:19">
      <c r="A1889" s="10">
        <f>Weekly!B1889</f>
        <v>1986.1629012710821</v>
      </c>
      <c r="B1889" s="1">
        <f>Weekly!C1889</f>
        <v>226.92</v>
      </c>
      <c r="C1889" s="6"/>
      <c r="D1889" s="14"/>
      <c r="F1889" s="23">
        <f t="shared" si="431"/>
        <v>1998.7854085519341</v>
      </c>
      <c r="G1889" s="23">
        <f t="shared" si="432"/>
        <v>1998.7985055133845</v>
      </c>
      <c r="H1889" s="23">
        <f t="shared" si="433"/>
        <v>1056.42</v>
      </c>
      <c r="I1889" s="23">
        <f t="shared" si="436"/>
        <v>1041.8266666666666</v>
      </c>
      <c r="J1889" s="23">
        <f t="shared" si="437"/>
        <v>1072.92</v>
      </c>
      <c r="K1889" s="23">
        <f t="shared" si="438"/>
        <v>-2.8980104139482377</v>
      </c>
      <c r="L1889" s="47">
        <f t="shared" si="434"/>
        <v>-1.5378592998546048</v>
      </c>
      <c r="M1889" s="24"/>
      <c r="N1889" s="32">
        <f t="shared" si="430"/>
        <v>0.98344487775488099</v>
      </c>
      <c r="O1889" s="32">
        <f t="shared" si="435"/>
        <v>-0.16400000000000001</v>
      </c>
      <c r="P1889" s="32"/>
      <c r="Q1889" s="42"/>
      <c r="R1889" s="32"/>
      <c r="S1889" s="20"/>
    </row>
    <row r="1890" spans="1:19">
      <c r="A1890" s="10">
        <f>Weekly!B1890</f>
        <v>1986.182066226592</v>
      </c>
      <c r="B1890" s="1">
        <f>Weekly!C1890</f>
        <v>225.57</v>
      </c>
      <c r="C1890" s="6"/>
      <c r="D1890" s="14"/>
      <c r="F1890" s="23">
        <f t="shared" si="431"/>
        <v>1998.8116024748347</v>
      </c>
      <c r="G1890" s="23">
        <f t="shared" si="432"/>
        <v>1998.8246994362851</v>
      </c>
      <c r="H1890" s="23">
        <f t="shared" si="433"/>
        <v>1084.67</v>
      </c>
      <c r="I1890" s="23">
        <f t="shared" si="436"/>
        <v>1094.0333333333335</v>
      </c>
      <c r="J1890" s="23">
        <f t="shared" si="437"/>
        <v>1091.5511111111111</v>
      </c>
      <c r="K1890" s="23">
        <f t="shared" si="438"/>
        <v>0.227403206039134</v>
      </c>
      <c r="L1890" s="47">
        <f t="shared" si="434"/>
        <v>-0.63039751790520127</v>
      </c>
      <c r="M1890" s="24"/>
      <c r="N1890" s="32">
        <f t="shared" si="430"/>
        <v>0.86984044497333601</v>
      </c>
      <c r="O1890" s="32">
        <f t="shared" si="435"/>
        <v>-0.16400000000000001</v>
      </c>
      <c r="P1890" s="32"/>
      <c r="Q1890" s="42"/>
      <c r="R1890" s="32"/>
      <c r="S1890" s="20"/>
    </row>
    <row r="1891" spans="1:19">
      <c r="A1891" s="10">
        <f>Weekly!B1891</f>
        <v>1986.201231182102</v>
      </c>
      <c r="B1891" s="1">
        <f>Weekly!C1891</f>
        <v>236.55</v>
      </c>
      <c r="C1891" s="6"/>
      <c r="D1891" s="14"/>
      <c r="F1891" s="23">
        <f t="shared" si="431"/>
        <v>1998.8377963977352</v>
      </c>
      <c r="G1891" s="23">
        <f t="shared" si="432"/>
        <v>1998.8508933591856</v>
      </c>
      <c r="H1891" s="23">
        <f t="shared" si="433"/>
        <v>1141.01</v>
      </c>
      <c r="I1891" s="23">
        <f t="shared" si="436"/>
        <v>1123.4383333333335</v>
      </c>
      <c r="J1891" s="23">
        <f t="shared" si="437"/>
        <v>1109.012777777778</v>
      </c>
      <c r="K1891" s="23">
        <f t="shared" si="438"/>
        <v>1.3007564786098547</v>
      </c>
      <c r="L1891" s="47">
        <f t="shared" si="434"/>
        <v>2.8851986977406652</v>
      </c>
      <c r="M1891" s="24"/>
      <c r="N1891" s="32">
        <f t="shared" si="430"/>
        <v>0.34922800079208161</v>
      </c>
      <c r="O1891" s="32">
        <f t="shared" si="435"/>
        <v>-0.16400000000000001</v>
      </c>
      <c r="P1891" s="32"/>
      <c r="Q1891" s="42"/>
      <c r="R1891" s="32"/>
      <c r="S1891" s="20"/>
    </row>
    <row r="1892" spans="1:19">
      <c r="A1892" s="10">
        <f>Weekly!B1892</f>
        <v>1986.2203961376119</v>
      </c>
      <c r="B1892" s="1">
        <f>Weekly!C1892</f>
        <v>233.34</v>
      </c>
      <c r="C1892" s="6"/>
      <c r="D1892" s="14"/>
      <c r="F1892" s="23">
        <f t="shared" si="431"/>
        <v>1998.8639903206358</v>
      </c>
      <c r="G1892" s="23">
        <f t="shared" si="432"/>
        <v>1998.8770872820862</v>
      </c>
      <c r="H1892" s="23">
        <f t="shared" si="433"/>
        <v>1144.635</v>
      </c>
      <c r="I1892" s="23">
        <f t="shared" si="436"/>
        <v>1159.325</v>
      </c>
      <c r="J1892" s="23">
        <f t="shared" si="437"/>
        <v>1131.5233333333333</v>
      </c>
      <c r="K1892" s="23">
        <f t="shared" si="438"/>
        <v>2.4570122283529283</v>
      </c>
      <c r="L1892" s="47">
        <f t="shared" si="434"/>
        <v>1.1587623763834598</v>
      </c>
      <c r="M1892" s="24"/>
      <c r="N1892" s="32">
        <f t="shared" si="430"/>
        <v>-0.33479210619546868</v>
      </c>
      <c r="O1892" s="32">
        <f t="shared" si="435"/>
        <v>-0.16400000000000001</v>
      </c>
      <c r="P1892" s="32"/>
      <c r="Q1892" s="42"/>
      <c r="R1892" s="32"/>
      <c r="S1892" s="20"/>
    </row>
    <row r="1893" spans="1:19">
      <c r="A1893" s="10">
        <f>Weekly!B1893</f>
        <v>1986.2395610931219</v>
      </c>
      <c r="B1893" s="1">
        <f>Weekly!C1893</f>
        <v>238.97</v>
      </c>
      <c r="C1893" s="6"/>
      <c r="D1893" s="14"/>
      <c r="F1893" s="23">
        <f t="shared" si="431"/>
        <v>1998.8901842435364</v>
      </c>
      <c r="G1893" s="23">
        <f t="shared" si="432"/>
        <v>1998.9032812049868</v>
      </c>
      <c r="H1893" s="23">
        <f t="shared" si="433"/>
        <v>1192.33</v>
      </c>
      <c r="I1893" s="23">
        <f t="shared" si="436"/>
        <v>1171.2349999999999</v>
      </c>
      <c r="J1893" s="23">
        <f t="shared" si="437"/>
        <v>1158.7277777777776</v>
      </c>
      <c r="K1893" s="23">
        <f t="shared" si="438"/>
        <v>1.0793926288889644</v>
      </c>
      <c r="L1893" s="47">
        <f t="shared" si="434"/>
        <v>2.8999237669666389</v>
      </c>
      <c r="M1893" s="24"/>
      <c r="N1893" s="32">
        <f t="shared" si="430"/>
        <v>-0.86215926589552527</v>
      </c>
      <c r="O1893" s="32">
        <f t="shared" si="435"/>
        <v>-0.16400000000000001</v>
      </c>
      <c r="P1893" s="32"/>
      <c r="Q1893" s="42"/>
      <c r="R1893" s="32"/>
      <c r="S1893" s="20"/>
    </row>
    <row r="1894" spans="1:19">
      <c r="A1894" s="10">
        <f>Weekly!B1894</f>
        <v>1986.2587260486318</v>
      </c>
      <c r="B1894" s="1">
        <f>Weekly!C1894</f>
        <v>228.69</v>
      </c>
      <c r="C1894" s="6"/>
      <c r="D1894" s="14"/>
      <c r="F1894" s="23">
        <f t="shared" si="431"/>
        <v>1998.916378166437</v>
      </c>
      <c r="G1894" s="23">
        <f t="shared" si="432"/>
        <v>1998.9294751278874</v>
      </c>
      <c r="H1894" s="23">
        <f t="shared" si="433"/>
        <v>1176.74</v>
      </c>
      <c r="I1894" s="23">
        <f t="shared" si="436"/>
        <v>1182.1049999999998</v>
      </c>
      <c r="J1894" s="23">
        <f t="shared" si="437"/>
        <v>1181.2561111111108</v>
      </c>
      <c r="K1894" s="23">
        <f t="shared" si="438"/>
        <v>7.1863237862146434E-2</v>
      </c>
      <c r="L1894" s="47">
        <f t="shared" si="434"/>
        <v>-0.38231430666317845</v>
      </c>
      <c r="M1894" s="24"/>
      <c r="N1894" s="32">
        <f t="shared" si="430"/>
        <v>-0.98611252325314869</v>
      </c>
      <c r="O1894" s="32">
        <f t="shared" si="435"/>
        <v>-0.16400000000000001</v>
      </c>
      <c r="P1894" s="32"/>
      <c r="Q1894" s="42"/>
      <c r="R1894" s="32"/>
      <c r="S1894" s="20"/>
    </row>
    <row r="1895" spans="1:19">
      <c r="A1895" s="10">
        <f>Weekly!B1895</f>
        <v>1986.2778910041418</v>
      </c>
      <c r="B1895" s="1">
        <f>Weekly!C1895</f>
        <v>235.97</v>
      </c>
      <c r="C1895" s="6"/>
      <c r="D1895" s="14"/>
      <c r="F1895" s="23">
        <f t="shared" si="431"/>
        <v>1998.9425720893375</v>
      </c>
      <c r="G1895" s="23">
        <f t="shared" si="432"/>
        <v>1998.9556690507879</v>
      </c>
      <c r="H1895" s="23">
        <f t="shared" si="433"/>
        <v>1177.2449999999999</v>
      </c>
      <c r="I1895" s="23">
        <f t="shared" si="436"/>
        <v>1193.4183333333333</v>
      </c>
      <c r="J1895" s="23">
        <f t="shared" si="437"/>
        <v>1196.8694444444443</v>
      </c>
      <c r="K1895" s="23">
        <f t="shared" si="438"/>
        <v>-0.28834482550541551</v>
      </c>
      <c r="L1895" s="47">
        <f t="shared" si="434"/>
        <v>-1.6396478776808943</v>
      </c>
      <c r="M1895" s="24"/>
      <c r="N1895" s="32">
        <f t="shared" si="430"/>
        <v>-0.64865277156413015</v>
      </c>
      <c r="O1895" s="32">
        <f t="shared" si="435"/>
        <v>-0.16400000000000001</v>
      </c>
      <c r="P1895" s="32"/>
      <c r="Q1895" s="42"/>
      <c r="R1895" s="32"/>
      <c r="S1895" s="20"/>
    </row>
    <row r="1896" spans="1:19">
      <c r="A1896" s="10">
        <f>Weekly!B1896</f>
        <v>1986.2970559596517</v>
      </c>
      <c r="B1896" s="1">
        <f>Weekly!C1896</f>
        <v>242.38</v>
      </c>
      <c r="C1896" s="6"/>
      <c r="D1896" s="14"/>
      <c r="F1896" s="23">
        <f t="shared" si="431"/>
        <v>1998.9687660122381</v>
      </c>
      <c r="G1896" s="23">
        <f t="shared" si="432"/>
        <v>1998.9818629736885</v>
      </c>
      <c r="H1896" s="23">
        <f t="shared" si="433"/>
        <v>1226.27</v>
      </c>
      <c r="I1896" s="23">
        <f t="shared" si="436"/>
        <v>1210.915</v>
      </c>
      <c r="J1896" s="23">
        <f t="shared" si="437"/>
        <v>1210.0372222222222</v>
      </c>
      <c r="K1896" s="23">
        <f t="shared" si="438"/>
        <v>7.2541386467905866E-2</v>
      </c>
      <c r="L1896" s="47">
        <f t="shared" si="434"/>
        <v>1.3415106146872358</v>
      </c>
      <c r="M1896" s="24"/>
      <c r="N1896" s="32">
        <f t="shared" si="430"/>
        <v>-7.6811790899633907E-3</v>
      </c>
      <c r="O1896" s="32">
        <f t="shared" si="435"/>
        <v>-0.16400000000000001</v>
      </c>
      <c r="P1896" s="32"/>
      <c r="Q1896" s="42"/>
      <c r="R1896" s="32"/>
      <c r="S1896" s="20"/>
    </row>
    <row r="1897" spans="1:19">
      <c r="A1897" s="10">
        <f>Weekly!B1897</f>
        <v>1986.3162209151617</v>
      </c>
      <c r="B1897" s="1">
        <f>Weekly!C1897</f>
        <v>242.29</v>
      </c>
      <c r="C1897" s="6"/>
      <c r="D1897" s="14"/>
      <c r="F1897" s="23">
        <f t="shared" si="431"/>
        <v>1998.9949599351387</v>
      </c>
      <c r="G1897" s="23">
        <f t="shared" si="432"/>
        <v>1999.0080568965891</v>
      </c>
      <c r="H1897" s="23">
        <f t="shared" si="433"/>
        <v>1229.23</v>
      </c>
      <c r="I1897" s="23">
        <f t="shared" si="436"/>
        <v>1238.2250000000001</v>
      </c>
      <c r="J1897" s="23">
        <f t="shared" si="437"/>
        <v>1219.5366666666664</v>
      </c>
      <c r="K1897" s="23">
        <f t="shared" si="438"/>
        <v>1.5324125829208723</v>
      </c>
      <c r="L1897" s="47">
        <f t="shared" si="434"/>
        <v>0.79483738359653611</v>
      </c>
      <c r="M1897" s="24"/>
      <c r="N1897" s="32">
        <f t="shared" si="430"/>
        <v>0.63688452244716431</v>
      </c>
      <c r="O1897" s="32">
        <f t="shared" si="435"/>
        <v>-0.16400000000000001</v>
      </c>
      <c r="P1897" s="32"/>
      <c r="Q1897" s="42"/>
      <c r="R1897" s="32"/>
      <c r="S1897" s="20"/>
    </row>
    <row r="1898" spans="1:19">
      <c r="A1898" s="10">
        <f>Weekly!B1898</f>
        <v>1986.3353858706716</v>
      </c>
      <c r="B1898" s="1">
        <f>Weekly!C1898</f>
        <v>234.79</v>
      </c>
      <c r="C1898" s="6"/>
      <c r="D1898" s="14"/>
      <c r="F1898" s="23">
        <f t="shared" si="431"/>
        <v>1999.0211538580393</v>
      </c>
      <c r="G1898" s="23">
        <f t="shared" si="432"/>
        <v>1999.0342508194897</v>
      </c>
      <c r="H1898" s="23">
        <f t="shared" si="433"/>
        <v>1259.175</v>
      </c>
      <c r="I1898" s="23">
        <f t="shared" si="436"/>
        <v>1237.865</v>
      </c>
      <c r="J1898" s="23">
        <f t="shared" si="437"/>
        <v>1224.7466666666667</v>
      </c>
      <c r="K1898" s="23">
        <f t="shared" si="438"/>
        <v>1.0711058613481983</v>
      </c>
      <c r="L1898" s="47">
        <f t="shared" si="434"/>
        <v>2.8110575248214476</v>
      </c>
      <c r="M1898" s="24"/>
      <c r="N1898" s="32">
        <f t="shared" si="430"/>
        <v>0.9834448777504563</v>
      </c>
      <c r="O1898" s="32">
        <f t="shared" si="435"/>
        <v>-0.16400000000000001</v>
      </c>
      <c r="P1898" s="32"/>
      <c r="Q1898" s="42"/>
      <c r="R1898" s="32"/>
      <c r="S1898" s="20"/>
    </row>
    <row r="1899" spans="1:19">
      <c r="A1899" s="10">
        <f>Weekly!B1899</f>
        <v>1986.3545508261816</v>
      </c>
      <c r="B1899" s="1">
        <f>Weekly!C1899</f>
        <v>237.85</v>
      </c>
      <c r="C1899" s="6"/>
      <c r="D1899" s="14"/>
      <c r="F1899" s="23">
        <f t="shared" si="431"/>
        <v>1999.0473477809398</v>
      </c>
      <c r="G1899" s="23">
        <f t="shared" si="432"/>
        <v>1999.0604447423902</v>
      </c>
      <c r="H1899" s="23">
        <f t="shared" si="433"/>
        <v>1225.19</v>
      </c>
      <c r="I1899" s="23">
        <f t="shared" si="436"/>
        <v>1247.9616666666666</v>
      </c>
      <c r="J1899" s="23">
        <f t="shared" si="437"/>
        <v>1233.6533333333334</v>
      </c>
      <c r="K1899" s="23">
        <f t="shared" si="438"/>
        <v>1.1598342051791777</v>
      </c>
      <c r="L1899" s="47">
        <f t="shared" si="434"/>
        <v>-0.68603821711124002</v>
      </c>
      <c r="M1899" s="24"/>
      <c r="N1899" s="32">
        <f t="shared" si="430"/>
        <v>0.86984044498538227</v>
      </c>
      <c r="O1899" s="32">
        <f t="shared" si="435"/>
        <v>-0.16400000000000001</v>
      </c>
      <c r="P1899" s="32"/>
      <c r="Q1899" s="42"/>
      <c r="R1899" s="32"/>
      <c r="S1899" s="20"/>
    </row>
    <row r="1900" spans="1:19">
      <c r="A1900" s="10">
        <f>Weekly!B1900</f>
        <v>1986.3737157816915</v>
      </c>
      <c r="B1900" s="1">
        <f>Weekly!C1900</f>
        <v>232.76</v>
      </c>
      <c r="C1900" s="6"/>
      <c r="D1900" s="14"/>
      <c r="F1900" s="23">
        <f t="shared" si="431"/>
        <v>1999.0735417038404</v>
      </c>
      <c r="G1900" s="23">
        <f t="shared" si="432"/>
        <v>1999.0866386652908</v>
      </c>
      <c r="H1900" s="23">
        <f t="shared" si="433"/>
        <v>1259.52</v>
      </c>
      <c r="I1900" s="23">
        <f t="shared" si="436"/>
        <v>1238.28</v>
      </c>
      <c r="J1900" s="23">
        <f t="shared" si="437"/>
        <v>1246.6916666666666</v>
      </c>
      <c r="K1900" s="23">
        <f t="shared" si="438"/>
        <v>-0.67471908985782258</v>
      </c>
      <c r="L1900" s="47">
        <f t="shared" si="434"/>
        <v>1.0289900603597468</v>
      </c>
      <c r="M1900" s="24"/>
      <c r="N1900" s="32">
        <f t="shared" si="430"/>
        <v>0.34922800081496225</v>
      </c>
      <c r="O1900" s="32">
        <f t="shared" si="435"/>
        <v>-0.16400000000000001</v>
      </c>
      <c r="P1900" s="32"/>
      <c r="Q1900" s="42"/>
      <c r="R1900" s="32"/>
      <c r="S1900" s="20"/>
    </row>
    <row r="1901" spans="1:19">
      <c r="A1901" s="10">
        <f>Weekly!B1901</f>
        <v>1986.3928807372015</v>
      </c>
      <c r="B1901" s="1">
        <f>Weekly!C1901</f>
        <v>241.35</v>
      </c>
      <c r="C1901" s="6"/>
      <c r="D1901" s="14"/>
      <c r="F1901" s="23">
        <f t="shared" si="431"/>
        <v>1999.099735626741</v>
      </c>
      <c r="G1901" s="23">
        <f t="shared" si="432"/>
        <v>1999.1128325881914</v>
      </c>
      <c r="H1901" s="23">
        <f t="shared" si="433"/>
        <v>1230.1300000000001</v>
      </c>
      <c r="I1901" s="23">
        <f t="shared" si="436"/>
        <v>1242.9566666666667</v>
      </c>
      <c r="J1901" s="23">
        <f t="shared" si="437"/>
        <v>1254.8049999999998</v>
      </c>
      <c r="K1901" s="23">
        <f t="shared" si="438"/>
        <v>-0.94423701956345418</v>
      </c>
      <c r="L1901" s="47">
        <f t="shared" si="434"/>
        <v>-1.9664410007929289</v>
      </c>
      <c r="M1901" s="24"/>
      <c r="N1901" s="32">
        <f t="shared" si="430"/>
        <v>-0.33479210617246646</v>
      </c>
      <c r="O1901" s="32">
        <f t="shared" si="435"/>
        <v>-0.16400000000000001</v>
      </c>
      <c r="P1901" s="32"/>
      <c r="Q1901" s="42"/>
      <c r="R1901" s="32"/>
      <c r="S1901" s="20"/>
    </row>
    <row r="1902" spans="1:19">
      <c r="A1902" s="10">
        <f>Weekly!B1902</f>
        <v>1986.4120456927114</v>
      </c>
      <c r="B1902" s="1">
        <f>Weekly!C1902</f>
        <v>247.35</v>
      </c>
      <c r="C1902" s="6"/>
      <c r="D1902" s="14"/>
      <c r="F1902" s="23">
        <f t="shared" si="431"/>
        <v>1999.1259295496416</v>
      </c>
      <c r="G1902" s="23">
        <f t="shared" si="432"/>
        <v>1999.139026511092</v>
      </c>
      <c r="H1902" s="23">
        <f t="shared" si="433"/>
        <v>1239.22</v>
      </c>
      <c r="I1902" s="23">
        <f t="shared" si="436"/>
        <v>1242.0833333333335</v>
      </c>
      <c r="J1902" s="23">
        <f t="shared" si="437"/>
        <v>1261.3638888888888</v>
      </c>
      <c r="K1902" s="23">
        <f t="shared" si="438"/>
        <v>-1.5285482425328678</v>
      </c>
      <c r="L1902" s="47">
        <f t="shared" si="434"/>
        <v>-1.7555512000898443</v>
      </c>
      <c r="M1902" s="24"/>
      <c r="N1902" s="32">
        <f t="shared" si="430"/>
        <v>-0.86215926588315783</v>
      </c>
      <c r="O1902" s="32">
        <f t="shared" si="435"/>
        <v>-0.16400000000000001</v>
      </c>
      <c r="P1902" s="32"/>
      <c r="Q1902" s="42"/>
      <c r="R1902" s="32"/>
      <c r="S1902" s="20"/>
    </row>
    <row r="1903" spans="1:19">
      <c r="A1903" s="10">
        <f>Weekly!B1903</f>
        <v>1986.4312106482214</v>
      </c>
      <c r="B1903" s="1">
        <f>Weekly!C1903</f>
        <v>245.67</v>
      </c>
      <c r="C1903" s="6"/>
      <c r="D1903" s="14"/>
      <c r="F1903" s="23">
        <f t="shared" si="431"/>
        <v>1999.1521234725421</v>
      </c>
      <c r="G1903" s="23">
        <f t="shared" si="432"/>
        <v>1999.1652204339925</v>
      </c>
      <c r="H1903" s="23">
        <f t="shared" si="433"/>
        <v>1256.9000000000001</v>
      </c>
      <c r="I1903" s="23">
        <f t="shared" si="436"/>
        <v>1263.57</v>
      </c>
      <c r="J1903" s="23">
        <f t="shared" si="437"/>
        <v>1271.2722222222224</v>
      </c>
      <c r="K1903" s="23">
        <f t="shared" si="438"/>
        <v>-0.60586726332765295</v>
      </c>
      <c r="L1903" s="47">
        <f t="shared" si="434"/>
        <v>-1.1305385244003152</v>
      </c>
      <c r="M1903" s="24"/>
      <c r="N1903" s="32">
        <f t="shared" si="430"/>
        <v>-0.98611252325720455</v>
      </c>
      <c r="O1903" s="32">
        <f t="shared" si="435"/>
        <v>-0.16400000000000001</v>
      </c>
      <c r="P1903" s="32"/>
      <c r="Q1903" s="42"/>
      <c r="R1903" s="32"/>
      <c r="S1903" s="20"/>
    </row>
    <row r="1904" spans="1:19">
      <c r="A1904" s="10">
        <f>Weekly!B1904</f>
        <v>1986.4503756037313</v>
      </c>
      <c r="B1904" s="1">
        <f>Weekly!C1904</f>
        <v>245.73</v>
      </c>
      <c r="C1904" s="6"/>
      <c r="D1904" s="14"/>
      <c r="F1904" s="23">
        <f t="shared" si="431"/>
        <v>1999.1783173954427</v>
      </c>
      <c r="G1904" s="23">
        <f t="shared" si="432"/>
        <v>1999.1914143568931</v>
      </c>
      <c r="H1904" s="23">
        <f t="shared" si="433"/>
        <v>1294.5899999999999</v>
      </c>
      <c r="I1904" s="23">
        <f t="shared" si="436"/>
        <v>1283.5933333333332</v>
      </c>
      <c r="J1904" s="23">
        <f t="shared" si="437"/>
        <v>1281.6955555555555</v>
      </c>
      <c r="K1904" s="23">
        <f t="shared" si="438"/>
        <v>0.14806775053184396</v>
      </c>
      <c r="L1904" s="47">
        <f t="shared" si="434"/>
        <v>1.0060458108443138</v>
      </c>
      <c r="M1904" s="24"/>
      <c r="N1904" s="32">
        <f t="shared" si="430"/>
        <v>-0.64865277158271439</v>
      </c>
      <c r="O1904" s="32">
        <f t="shared" si="435"/>
        <v>-0.16400000000000001</v>
      </c>
      <c r="P1904" s="32"/>
      <c r="Q1904" s="42"/>
      <c r="R1904" s="32"/>
      <c r="S1904" s="20"/>
    </row>
    <row r="1905" spans="1:19">
      <c r="A1905" s="10">
        <f>Weekly!B1905</f>
        <v>1986.4695405592413</v>
      </c>
      <c r="B1905" s="1">
        <f>Weekly!C1905</f>
        <v>247.58</v>
      </c>
      <c r="C1905" s="6"/>
      <c r="D1905" s="14"/>
      <c r="F1905" s="23">
        <f t="shared" si="431"/>
        <v>1999.2045113183433</v>
      </c>
      <c r="G1905" s="23">
        <f t="shared" si="432"/>
        <v>1999.2176082797937</v>
      </c>
      <c r="H1905" s="23">
        <f t="shared" si="433"/>
        <v>1299.29</v>
      </c>
      <c r="I1905" s="23">
        <f t="shared" si="436"/>
        <v>1294.0466666666669</v>
      </c>
      <c r="J1905" s="23">
        <f t="shared" si="437"/>
        <v>1291.306111111111</v>
      </c>
      <c r="K1905" s="23">
        <f t="shared" si="438"/>
        <v>0.21223128520608814</v>
      </c>
      <c r="L1905" s="47">
        <f t="shared" si="434"/>
        <v>0.61828011345963496</v>
      </c>
      <c r="M1905" s="24"/>
      <c r="N1905" s="32">
        <f t="shared" si="430"/>
        <v>-7.6811791143807165E-3</v>
      </c>
      <c r="O1905" s="32">
        <f t="shared" si="435"/>
        <v>-0.16400000000000001</v>
      </c>
      <c r="P1905" s="32"/>
      <c r="Q1905" s="42"/>
      <c r="R1905" s="32"/>
      <c r="S1905" s="20"/>
    </row>
    <row r="1906" spans="1:19">
      <c r="A1906" s="10">
        <f>Weekly!B1906</f>
        <v>1986.4887055147512</v>
      </c>
      <c r="B1906" s="1">
        <f>Weekly!C1906</f>
        <v>249.6</v>
      </c>
      <c r="C1906" s="6"/>
      <c r="D1906" s="14"/>
      <c r="F1906" s="23">
        <f t="shared" si="431"/>
        <v>1999.2307052412439</v>
      </c>
      <c r="G1906" s="23">
        <f t="shared" si="432"/>
        <v>1999.2438022026943</v>
      </c>
      <c r="H1906" s="23">
        <f t="shared" si="433"/>
        <v>1288.26</v>
      </c>
      <c r="I1906" s="23">
        <f t="shared" si="436"/>
        <v>1311.9666666666667</v>
      </c>
      <c r="J1906" s="23">
        <f t="shared" si="437"/>
        <v>1304.0694444444443</v>
      </c>
      <c r="K1906" s="23">
        <f t="shared" si="438"/>
        <v>0.60558295080570534</v>
      </c>
      <c r="L1906" s="47">
        <f t="shared" si="434"/>
        <v>-1.2123161471036092</v>
      </c>
      <c r="M1906" s="24"/>
      <c r="N1906" s="32">
        <f t="shared" si="430"/>
        <v>0.63688452242833904</v>
      </c>
      <c r="O1906" s="32">
        <f t="shared" si="435"/>
        <v>-0.16400000000000001</v>
      </c>
      <c r="P1906" s="32"/>
      <c r="Q1906" s="42"/>
      <c r="R1906" s="32"/>
      <c r="S1906" s="20"/>
    </row>
    <row r="1907" spans="1:19">
      <c r="A1907" s="10">
        <f>Weekly!B1907</f>
        <v>1986.5078704702612</v>
      </c>
      <c r="B1907" s="1">
        <f>Weekly!C1907</f>
        <v>251.79</v>
      </c>
      <c r="C1907" s="6"/>
      <c r="D1907" s="14"/>
      <c r="F1907" s="23">
        <f t="shared" si="431"/>
        <v>1999.2568991641444</v>
      </c>
      <c r="G1907" s="23">
        <f t="shared" si="432"/>
        <v>1999.2699961255948</v>
      </c>
      <c r="H1907" s="23">
        <f t="shared" si="433"/>
        <v>1348.35</v>
      </c>
      <c r="I1907" s="23">
        <f t="shared" si="436"/>
        <v>1318.5366666666666</v>
      </c>
      <c r="J1907" s="23">
        <f t="shared" si="437"/>
        <v>1314.6055555555554</v>
      </c>
      <c r="K1907" s="23">
        <f t="shared" si="438"/>
        <v>0.29903350814990404</v>
      </c>
      <c r="L1907" s="47">
        <f t="shared" si="434"/>
        <v>2.5668874060237767</v>
      </c>
      <c r="M1907" s="24"/>
      <c r="N1907" s="32">
        <f t="shared" si="430"/>
        <v>0.98344487774603018</v>
      </c>
      <c r="O1907" s="32">
        <f t="shared" si="435"/>
        <v>-0.16400000000000001</v>
      </c>
      <c r="P1907" s="32"/>
      <c r="Q1907" s="42"/>
      <c r="R1907" s="32"/>
      <c r="S1907" s="20"/>
    </row>
    <row r="1908" spans="1:19">
      <c r="A1908" s="10">
        <f>Weekly!B1908</f>
        <v>1986.5270354257711</v>
      </c>
      <c r="B1908" s="1">
        <f>Weekly!C1908</f>
        <v>242.22</v>
      </c>
      <c r="C1908" s="6"/>
      <c r="D1908" s="14"/>
      <c r="F1908" s="23">
        <f t="shared" si="431"/>
        <v>1999.283093087045</v>
      </c>
      <c r="G1908" s="23">
        <f t="shared" si="432"/>
        <v>1999.2961900484954</v>
      </c>
      <c r="H1908" s="23">
        <f t="shared" si="433"/>
        <v>1319</v>
      </c>
      <c r="I1908" s="23">
        <f t="shared" si="436"/>
        <v>1337.7883333333332</v>
      </c>
      <c r="J1908" s="23">
        <f t="shared" si="437"/>
        <v>1319.5988888888887</v>
      </c>
      <c r="K1908" s="23">
        <f t="shared" si="438"/>
        <v>1.3784070748771304</v>
      </c>
      <c r="L1908" s="47">
        <f t="shared" si="434"/>
        <v>-4.5384161348682728E-2</v>
      </c>
      <c r="M1908" s="24"/>
      <c r="N1908" s="32">
        <f t="shared" si="430"/>
        <v>0.86984044499742841</v>
      </c>
      <c r="O1908" s="32">
        <f t="shared" si="435"/>
        <v>-0.16400000000000001</v>
      </c>
      <c r="P1908" s="32"/>
      <c r="Q1908" s="42"/>
      <c r="R1908" s="32"/>
      <c r="S1908" s="20"/>
    </row>
    <row r="1909" spans="1:19">
      <c r="A1909" s="10">
        <f>Weekly!B1909</f>
        <v>1986.5462003812811</v>
      </c>
      <c r="B1909" s="1">
        <f>Weekly!C1909</f>
        <v>236.36</v>
      </c>
      <c r="C1909" s="6"/>
      <c r="D1909" s="14"/>
      <c r="F1909" s="23">
        <f t="shared" si="431"/>
        <v>1999.3092870099456</v>
      </c>
      <c r="G1909" s="23">
        <f t="shared" si="432"/>
        <v>1999.322383971396</v>
      </c>
      <c r="H1909" s="23">
        <f t="shared" si="433"/>
        <v>1346.0149999999999</v>
      </c>
      <c r="I1909" s="23">
        <f t="shared" si="436"/>
        <v>1336.6716666666666</v>
      </c>
      <c r="J1909" s="23">
        <f t="shared" si="437"/>
        <v>1323.2833333333333</v>
      </c>
      <c r="K1909" s="23">
        <f t="shared" si="438"/>
        <v>1.011751073718159</v>
      </c>
      <c r="L1909" s="47">
        <f t="shared" si="434"/>
        <v>1.7178230915525727</v>
      </c>
      <c r="M1909" s="24"/>
      <c r="N1909" s="32">
        <f t="shared" si="430"/>
        <v>0.34922800083784289</v>
      </c>
      <c r="O1909" s="32">
        <f t="shared" si="435"/>
        <v>-0.16400000000000001</v>
      </c>
      <c r="P1909" s="32"/>
      <c r="Q1909" s="42"/>
      <c r="R1909" s="32"/>
      <c r="S1909" s="20"/>
    </row>
    <row r="1910" spans="1:19">
      <c r="A1910" s="10">
        <f>Weekly!B1910</f>
        <v>1986.565365336791</v>
      </c>
      <c r="B1910" s="1">
        <f>Weekly!C1910</f>
        <v>240.22</v>
      </c>
      <c r="C1910" s="6"/>
      <c r="D1910" s="14"/>
      <c r="F1910" s="23">
        <f t="shared" si="431"/>
        <v>1999.3354809328462</v>
      </c>
      <c r="G1910" s="23">
        <f t="shared" si="432"/>
        <v>1999.3485778942966</v>
      </c>
      <c r="H1910" s="23">
        <f t="shared" si="433"/>
        <v>1345</v>
      </c>
      <c r="I1910" s="23">
        <f t="shared" si="436"/>
        <v>1341.6866666666667</v>
      </c>
      <c r="J1910" s="23">
        <f t="shared" si="437"/>
        <v>1325.3888888888889</v>
      </c>
      <c r="K1910" s="23">
        <f t="shared" si="438"/>
        <v>1.2296600578446615</v>
      </c>
      <c r="L1910" s="47">
        <f t="shared" si="434"/>
        <v>1.4796495787399833</v>
      </c>
      <c r="M1910" s="24"/>
      <c r="N1910" s="32">
        <f t="shared" si="430"/>
        <v>-0.33479210614945082</v>
      </c>
      <c r="O1910" s="32">
        <f t="shared" si="435"/>
        <v>-0.16400000000000001</v>
      </c>
      <c r="P1910" s="32"/>
      <c r="Q1910" s="42"/>
      <c r="R1910" s="32"/>
      <c r="S1910" s="20"/>
    </row>
    <row r="1911" spans="1:19">
      <c r="A1911" s="10">
        <f>Weekly!B1911</f>
        <v>1986.584530292301</v>
      </c>
      <c r="B1911" s="1">
        <f>Weekly!C1911</f>
        <v>234.91</v>
      </c>
      <c r="C1911" s="6"/>
      <c r="D1911" s="14"/>
      <c r="F1911" s="23">
        <f t="shared" si="431"/>
        <v>1999.3616748557467</v>
      </c>
      <c r="G1911" s="23">
        <f t="shared" si="432"/>
        <v>1999.3747718171971</v>
      </c>
      <c r="H1911" s="23">
        <f t="shared" si="433"/>
        <v>1334.0450000000001</v>
      </c>
      <c r="I1911" s="23">
        <f t="shared" si="436"/>
        <v>1326.9616666666668</v>
      </c>
      <c r="J1911" s="23">
        <f t="shared" si="437"/>
        <v>1328.3944444444444</v>
      </c>
      <c r="K1911" s="23">
        <f t="shared" si="438"/>
        <v>-0.10785785681125537</v>
      </c>
      <c r="L1911" s="47">
        <f t="shared" si="434"/>
        <v>0.42536729803313023</v>
      </c>
      <c r="M1911" s="24"/>
      <c r="N1911" s="32">
        <f t="shared" si="430"/>
        <v>-0.86215926587078673</v>
      </c>
      <c r="O1911" s="32">
        <f t="shared" si="435"/>
        <v>-0.16400000000000001</v>
      </c>
      <c r="P1911" s="32"/>
      <c r="Q1911" s="42"/>
      <c r="R1911" s="32"/>
      <c r="S1911" s="20"/>
    </row>
    <row r="1912" spans="1:19">
      <c r="A1912" s="10">
        <f>Weekly!B1912</f>
        <v>1986.6036952478109</v>
      </c>
      <c r="B1912" s="1">
        <f>Weekly!C1912</f>
        <v>236.88</v>
      </c>
      <c r="C1912" s="6"/>
      <c r="D1912" s="14"/>
      <c r="F1912" s="23">
        <f t="shared" si="431"/>
        <v>1999.3878687786473</v>
      </c>
      <c r="G1912" s="23">
        <f t="shared" si="432"/>
        <v>1999.4009657400977</v>
      </c>
      <c r="H1912" s="23">
        <f t="shared" si="433"/>
        <v>1301.8399999999999</v>
      </c>
      <c r="I1912" s="23">
        <f t="shared" si="436"/>
        <v>1321.2116666666668</v>
      </c>
      <c r="J1912" s="23">
        <f t="shared" si="437"/>
        <v>1333.1577777777775</v>
      </c>
      <c r="K1912" s="23">
        <f t="shared" si="438"/>
        <v>-0.89607631671499988</v>
      </c>
      <c r="L1912" s="47">
        <f t="shared" si="434"/>
        <v>-2.3491426371138657</v>
      </c>
      <c r="M1912" s="24"/>
      <c r="N1912" s="32">
        <f t="shared" si="430"/>
        <v>-0.98611252326125931</v>
      </c>
      <c r="O1912" s="32">
        <f t="shared" si="435"/>
        <v>-0.16400000000000001</v>
      </c>
      <c r="P1912" s="32"/>
      <c r="Q1912" s="42"/>
      <c r="R1912" s="32"/>
      <c r="S1912" s="20"/>
    </row>
    <row r="1913" spans="1:19">
      <c r="A1913" s="10">
        <f>Weekly!B1913</f>
        <v>1986.6228602033209</v>
      </c>
      <c r="B1913" s="1">
        <f>Weekly!C1913</f>
        <v>247.15</v>
      </c>
      <c r="C1913" s="6"/>
      <c r="D1913" s="14"/>
      <c r="F1913" s="23">
        <f t="shared" si="431"/>
        <v>1999.4140627015479</v>
      </c>
      <c r="G1913" s="23">
        <f t="shared" si="432"/>
        <v>1999.4271596629983</v>
      </c>
      <c r="H1913" s="23">
        <f t="shared" si="433"/>
        <v>1327.75</v>
      </c>
      <c r="I1913" s="23">
        <f t="shared" si="436"/>
        <v>1315.9433333333334</v>
      </c>
      <c r="J1913" s="23">
        <f t="shared" si="437"/>
        <v>1343.3833333333332</v>
      </c>
      <c r="K1913" s="23">
        <f t="shared" si="438"/>
        <v>-2.042603873304949</v>
      </c>
      <c r="L1913" s="47">
        <f t="shared" si="434"/>
        <v>-1.1637283972060541</v>
      </c>
      <c r="M1913" s="24"/>
      <c r="N1913" s="32">
        <f t="shared" si="430"/>
        <v>-0.64865277160129853</v>
      </c>
      <c r="O1913" s="32">
        <f t="shared" si="435"/>
        <v>-0.16400000000000001</v>
      </c>
      <c r="P1913" s="32"/>
      <c r="Q1913" s="42"/>
      <c r="R1913" s="32"/>
      <c r="S1913" s="20"/>
    </row>
    <row r="1914" spans="1:19">
      <c r="A1914" s="10">
        <f>Weekly!B1914</f>
        <v>1986.6420251588308</v>
      </c>
      <c r="B1914" s="1">
        <f>Weekly!C1914</f>
        <v>250.19</v>
      </c>
      <c r="C1914" s="6"/>
      <c r="D1914" s="14"/>
      <c r="F1914" s="23">
        <f t="shared" si="431"/>
        <v>1999.4402566244485</v>
      </c>
      <c r="G1914" s="23">
        <f t="shared" si="432"/>
        <v>1999.4533535858989</v>
      </c>
      <c r="H1914" s="23">
        <f t="shared" si="433"/>
        <v>1318.24</v>
      </c>
      <c r="I1914" s="23">
        <f t="shared" si="436"/>
        <v>1320.4333333333332</v>
      </c>
      <c r="J1914" s="23">
        <f t="shared" si="437"/>
        <v>1344.5972222222222</v>
      </c>
      <c r="K1914" s="23">
        <f t="shared" si="438"/>
        <v>-1.7971098325603618</v>
      </c>
      <c r="L1914" s="47">
        <f t="shared" si="434"/>
        <v>-1.9602317918418266</v>
      </c>
      <c r="M1914" s="24"/>
      <c r="N1914" s="32">
        <f t="shared" si="430"/>
        <v>-7.681179138801595E-3</v>
      </c>
      <c r="O1914" s="32">
        <f t="shared" si="435"/>
        <v>-0.16400000000000001</v>
      </c>
      <c r="P1914" s="32"/>
      <c r="Q1914" s="42"/>
      <c r="R1914" s="32"/>
      <c r="S1914" s="20"/>
    </row>
    <row r="1915" spans="1:19">
      <c r="A1915" s="10">
        <f>Weekly!B1915</f>
        <v>1986.6611901143408</v>
      </c>
      <c r="B1915" s="1">
        <f>Weekly!C1915</f>
        <v>252.93</v>
      </c>
      <c r="C1915" s="6"/>
      <c r="D1915" s="14"/>
      <c r="F1915" s="23">
        <f t="shared" si="431"/>
        <v>1999.466450547349</v>
      </c>
      <c r="G1915" s="23">
        <f t="shared" si="432"/>
        <v>1999.4795475087994</v>
      </c>
      <c r="H1915" s="23">
        <f t="shared" si="433"/>
        <v>1315.31</v>
      </c>
      <c r="I1915" s="23">
        <f t="shared" si="436"/>
        <v>1341.5900000000001</v>
      </c>
      <c r="J1915" s="23">
        <f t="shared" si="437"/>
        <v>1342.7883333333332</v>
      </c>
      <c r="K1915" s="23">
        <f t="shared" si="438"/>
        <v>-8.9242161522085084E-2</v>
      </c>
      <c r="L1915" s="47">
        <f t="shared" si="434"/>
        <v>-2.0463637232475129</v>
      </c>
      <c r="M1915" s="24"/>
      <c r="N1915" s="32">
        <f t="shared" si="430"/>
        <v>0.63688452240951643</v>
      </c>
      <c r="O1915" s="32">
        <f t="shared" si="435"/>
        <v>-0.16400000000000001</v>
      </c>
      <c r="P1915" s="32"/>
      <c r="Q1915" s="42"/>
      <c r="R1915" s="32"/>
      <c r="S1915" s="20"/>
    </row>
    <row r="1916" spans="1:19">
      <c r="A1916" s="10">
        <f>Weekly!B1916</f>
        <v>1986.6803550698507</v>
      </c>
      <c r="B1916" s="1">
        <f>Weekly!C1916</f>
        <v>250.47</v>
      </c>
      <c r="C1916" s="6"/>
      <c r="D1916" s="14"/>
      <c r="F1916" s="23">
        <f t="shared" si="431"/>
        <v>1999.4926444702496</v>
      </c>
      <c r="G1916" s="23">
        <f t="shared" si="432"/>
        <v>1999.5057414317</v>
      </c>
      <c r="H1916" s="23">
        <f t="shared" si="433"/>
        <v>1391.22</v>
      </c>
      <c r="I1916" s="23">
        <f t="shared" si="436"/>
        <v>1372.5199999999998</v>
      </c>
      <c r="J1916" s="23">
        <f t="shared" si="437"/>
        <v>1340.5594444444444</v>
      </c>
      <c r="K1916" s="23">
        <f t="shared" si="438"/>
        <v>2.3841207257168984</v>
      </c>
      <c r="L1916" s="47">
        <f t="shared" si="434"/>
        <v>3.7790607321072978</v>
      </c>
      <c r="M1916" s="24"/>
      <c r="N1916" s="32">
        <f t="shared" si="430"/>
        <v>0.98344487774160616</v>
      </c>
      <c r="O1916" s="32">
        <f t="shared" si="435"/>
        <v>-0.16400000000000001</v>
      </c>
      <c r="P1916" s="32"/>
      <c r="Q1916" s="42"/>
      <c r="R1916" s="32"/>
      <c r="S1916" s="20"/>
    </row>
    <row r="1917" spans="1:19">
      <c r="A1917" s="10">
        <f>Weekly!B1917</f>
        <v>1986.6995200253607</v>
      </c>
      <c r="B1917" s="1">
        <f>Weekly!C1917</f>
        <v>230.67</v>
      </c>
      <c r="C1917" s="6"/>
      <c r="D1917" s="14"/>
      <c r="F1917" s="23">
        <f t="shared" si="431"/>
        <v>1999.5188383931502</v>
      </c>
      <c r="G1917" s="23">
        <f t="shared" si="432"/>
        <v>1999.5319353546006</v>
      </c>
      <c r="H1917" s="23">
        <f t="shared" si="433"/>
        <v>1411.03</v>
      </c>
      <c r="I1917" s="23">
        <f t="shared" si="436"/>
        <v>1386.3966666666668</v>
      </c>
      <c r="J1917" s="23">
        <f t="shared" si="437"/>
        <v>1344.4227777777778</v>
      </c>
      <c r="K1917" s="23">
        <f t="shared" si="438"/>
        <v>3.1220751078219866</v>
      </c>
      <c r="L1917" s="47">
        <f t="shared" si="434"/>
        <v>4.9543360409527226</v>
      </c>
      <c r="M1917" s="24"/>
      <c r="N1917" s="32">
        <f t="shared" si="430"/>
        <v>0.86984044500947466</v>
      </c>
      <c r="O1917" s="32">
        <f t="shared" si="435"/>
        <v>-0.16400000000000001</v>
      </c>
      <c r="P1917" s="32"/>
      <c r="Q1917" s="42"/>
      <c r="R1917" s="32"/>
      <c r="S1917" s="20"/>
    </row>
    <row r="1918" spans="1:19">
      <c r="A1918" s="10">
        <f>Weekly!B1918</f>
        <v>1986.7186849808706</v>
      </c>
      <c r="B1918" s="1">
        <f>Weekly!C1918</f>
        <v>232.21</v>
      </c>
      <c r="C1918" s="6"/>
      <c r="D1918" s="14"/>
      <c r="F1918" s="23">
        <f t="shared" si="431"/>
        <v>1999.5450323160508</v>
      </c>
      <c r="G1918" s="23">
        <f t="shared" si="432"/>
        <v>1999.5581292775012</v>
      </c>
      <c r="H1918" s="23">
        <f t="shared" si="433"/>
        <v>1356.94</v>
      </c>
      <c r="I1918" s="23">
        <f t="shared" si="436"/>
        <v>1365.5633333333335</v>
      </c>
      <c r="J1918" s="23">
        <f t="shared" si="437"/>
        <v>1347.2011111111112</v>
      </c>
      <c r="K1918" s="23">
        <f t="shared" si="438"/>
        <v>1.3629904303655183</v>
      </c>
      <c r="L1918" s="47">
        <f t="shared" si="434"/>
        <v>0.7228979258231627</v>
      </c>
      <c r="M1918" s="24"/>
      <c r="N1918" s="32">
        <f t="shared" si="430"/>
        <v>0.34922800086072348</v>
      </c>
      <c r="O1918" s="32">
        <f t="shared" si="435"/>
        <v>-0.16400000000000001</v>
      </c>
      <c r="P1918" s="32"/>
      <c r="Q1918" s="42"/>
      <c r="R1918" s="32"/>
      <c r="S1918" s="20"/>
    </row>
    <row r="1919" spans="1:19">
      <c r="A1919" s="10">
        <f>Weekly!B1919</f>
        <v>1986.7378499363806</v>
      </c>
      <c r="B1919" s="1">
        <f>Weekly!C1919</f>
        <v>232.23</v>
      </c>
      <c r="C1919" s="6"/>
      <c r="D1919" s="14"/>
      <c r="F1919" s="23">
        <f t="shared" si="431"/>
        <v>1999.5712262389513</v>
      </c>
      <c r="G1919" s="23">
        <f t="shared" si="432"/>
        <v>1999.5843232004017</v>
      </c>
      <c r="H1919" s="23">
        <f t="shared" si="433"/>
        <v>1328.72</v>
      </c>
      <c r="I1919" s="23">
        <f t="shared" si="436"/>
        <v>1333.2149999999999</v>
      </c>
      <c r="J1919" s="23">
        <f t="shared" si="437"/>
        <v>1350.9144444444444</v>
      </c>
      <c r="K1919" s="23">
        <f t="shared" si="438"/>
        <v>-1.3101824854440114</v>
      </c>
      <c r="L1919" s="47">
        <f t="shared" si="434"/>
        <v>-1.6429200631999819</v>
      </c>
      <c r="M1919" s="24"/>
      <c r="N1919" s="32">
        <f t="shared" si="430"/>
        <v>-0.33479210612644356</v>
      </c>
      <c r="O1919" s="32">
        <f t="shared" si="435"/>
        <v>-0.16400000000000001</v>
      </c>
      <c r="P1919" s="32"/>
      <c r="Q1919" s="42"/>
      <c r="R1919" s="32"/>
      <c r="S1919" s="20"/>
    </row>
    <row r="1920" spans="1:19">
      <c r="A1920" s="10">
        <f>Weekly!B1920</f>
        <v>1986.7570148918905</v>
      </c>
      <c r="B1920" s="1">
        <f>Weekly!C1920</f>
        <v>233.71</v>
      </c>
      <c r="C1920" s="6"/>
      <c r="D1920" s="14"/>
      <c r="F1920" s="23">
        <f t="shared" si="431"/>
        <v>1999.5974201618519</v>
      </c>
      <c r="G1920" s="23">
        <f t="shared" si="432"/>
        <v>1999.6105171233023</v>
      </c>
      <c r="H1920" s="23">
        <f t="shared" si="433"/>
        <v>1313.9850000000001</v>
      </c>
      <c r="I1920" s="23">
        <f t="shared" si="436"/>
        <v>1326.4383333333333</v>
      </c>
      <c r="J1920" s="23">
        <f t="shared" si="437"/>
        <v>1353.1488888888889</v>
      </c>
      <c r="K1920" s="23">
        <f t="shared" si="438"/>
        <v>-1.9739553995043679</v>
      </c>
      <c r="L1920" s="47">
        <f t="shared" si="434"/>
        <v>-2.8942778736675057</v>
      </c>
      <c r="M1920" s="24"/>
      <c r="N1920" s="32">
        <f t="shared" si="430"/>
        <v>-0.86215926585841385</v>
      </c>
      <c r="O1920" s="32">
        <f t="shared" si="435"/>
        <v>-0.16400000000000001</v>
      </c>
      <c r="P1920" s="32"/>
      <c r="Q1920" s="42"/>
      <c r="R1920" s="32"/>
      <c r="S1920" s="20"/>
    </row>
    <row r="1921" spans="1:19">
      <c r="A1921" s="10">
        <f>Weekly!B1921</f>
        <v>1986.7761798474005</v>
      </c>
      <c r="B1921" s="1">
        <f>Weekly!C1921</f>
        <v>235.48</v>
      </c>
      <c r="C1921" s="6"/>
      <c r="D1921" s="14"/>
      <c r="F1921" s="23">
        <f t="shared" si="431"/>
        <v>1999.6236140847525</v>
      </c>
      <c r="G1921" s="23">
        <f t="shared" si="432"/>
        <v>1999.6367110462029</v>
      </c>
      <c r="H1921" s="23">
        <f t="shared" si="433"/>
        <v>1336.61</v>
      </c>
      <c r="I1921" s="23">
        <f t="shared" si="436"/>
        <v>1334.45</v>
      </c>
      <c r="J1921" s="23">
        <f t="shared" si="437"/>
        <v>1340.8005555555558</v>
      </c>
      <c r="K1921" s="23">
        <f t="shared" si="438"/>
        <v>-0.47363909041076013</v>
      </c>
      <c r="L1921" s="47">
        <f t="shared" si="434"/>
        <v>-0.31254130513240774</v>
      </c>
      <c r="M1921" s="24"/>
      <c r="N1921" s="32">
        <f t="shared" si="430"/>
        <v>-0.98611252326531484</v>
      </c>
      <c r="O1921" s="32">
        <f t="shared" si="435"/>
        <v>-0.16400000000000001</v>
      </c>
      <c r="P1921" s="32"/>
      <c r="Q1921" s="42"/>
      <c r="R1921" s="32"/>
      <c r="S1921" s="20"/>
    </row>
    <row r="1922" spans="1:19">
      <c r="A1922" s="10">
        <f>Weekly!B1922</f>
        <v>1986.7953448029104</v>
      </c>
      <c r="B1922" s="1">
        <f>Weekly!C1922</f>
        <v>238.84</v>
      </c>
      <c r="C1922" s="6"/>
      <c r="D1922" s="14"/>
      <c r="F1922" s="23">
        <f t="shared" si="431"/>
        <v>1999.6498080076531</v>
      </c>
      <c r="G1922" s="23">
        <f t="shared" si="432"/>
        <v>1999.6629049691035</v>
      </c>
      <c r="H1922" s="23">
        <f t="shared" si="433"/>
        <v>1352.7550000000001</v>
      </c>
      <c r="I1922" s="23">
        <f t="shared" si="436"/>
        <v>1347.0083333333332</v>
      </c>
      <c r="J1922" s="23">
        <f t="shared" si="437"/>
        <v>1332.4661111111111</v>
      </c>
      <c r="K1922" s="23">
        <f t="shared" si="438"/>
        <v>1.0913765161423727</v>
      </c>
      <c r="L1922" s="47">
        <f t="shared" si="434"/>
        <v>1.5226570281754226</v>
      </c>
      <c r="M1922" s="24"/>
      <c r="N1922" s="32">
        <f t="shared" ref="N1922:N1985" si="439" xml:space="preserve"> SIN((2*PI()*(G1922-2000+O1922)/0.235745306106089) + 0.083216746)</f>
        <v>-0.64865277161988277</v>
      </c>
      <c r="O1922" s="32">
        <f t="shared" si="435"/>
        <v>-0.16400000000000001</v>
      </c>
      <c r="P1922" s="32"/>
      <c r="Q1922" s="42"/>
      <c r="R1922" s="32"/>
      <c r="S1922" s="20"/>
    </row>
    <row r="1923" spans="1:19">
      <c r="A1923" s="10">
        <f>Weekly!B1923</f>
        <v>1986.8145097584204</v>
      </c>
      <c r="B1923" s="1">
        <f>Weekly!C1923</f>
        <v>238.26</v>
      </c>
      <c r="C1923" s="6"/>
      <c r="D1923" s="14"/>
      <c r="F1923" s="23">
        <f t="shared" si="431"/>
        <v>1999.6760019305536</v>
      </c>
      <c r="G1923" s="23">
        <f t="shared" si="432"/>
        <v>1999.689098892004</v>
      </c>
      <c r="H1923" s="23">
        <f t="shared" si="433"/>
        <v>1351.66</v>
      </c>
      <c r="I1923" s="23">
        <f t="shared" si="436"/>
        <v>1346.6116666666667</v>
      </c>
      <c r="J1923" s="23">
        <f t="shared" si="437"/>
        <v>1320.2961111111113</v>
      </c>
      <c r="K1923" s="23">
        <f t="shared" si="438"/>
        <v>1.9931555757904285</v>
      </c>
      <c r="L1923" s="47">
        <f t="shared" si="434"/>
        <v>2.3755192963867966</v>
      </c>
      <c r="M1923" s="24"/>
      <c r="N1923" s="32">
        <f t="shared" si="439"/>
        <v>-7.6811791632171444E-3</v>
      </c>
      <c r="O1923" s="32">
        <f t="shared" si="435"/>
        <v>-0.16400000000000001</v>
      </c>
      <c r="P1923" s="32"/>
      <c r="Q1923" s="42"/>
      <c r="R1923" s="32"/>
      <c r="S1923" s="20"/>
    </row>
    <row r="1924" spans="1:19">
      <c r="A1924" s="10">
        <f>Weekly!B1924</f>
        <v>1986.8336747139303</v>
      </c>
      <c r="B1924" s="1">
        <f>Weekly!C1924</f>
        <v>243.98</v>
      </c>
      <c r="C1924" s="6"/>
      <c r="D1924" s="14"/>
      <c r="F1924" s="23">
        <f t="shared" ref="F1924:F1987" si="440">F1923+0.0261939229006765</f>
        <v>1999.7021958534542</v>
      </c>
      <c r="G1924" s="23">
        <f t="shared" ref="G1924:G1987" si="441">G1923+0.0261939229006765</f>
        <v>1999.7152928149046</v>
      </c>
      <c r="H1924" s="23">
        <f t="shared" si="433"/>
        <v>1335.42</v>
      </c>
      <c r="I1924" s="23">
        <f t="shared" si="436"/>
        <v>1322.3883333333333</v>
      </c>
      <c r="J1924" s="23">
        <f t="shared" si="437"/>
        <v>1320.6927777777778</v>
      </c>
      <c r="K1924" s="23">
        <f t="shared" si="438"/>
        <v>0.12838379857036397</v>
      </c>
      <c r="L1924" s="47">
        <f t="shared" si="434"/>
        <v>1.1151134063898338</v>
      </c>
      <c r="M1924" s="24"/>
      <c r="N1924" s="32">
        <f t="shared" si="439"/>
        <v>0.63688452239068838</v>
      </c>
      <c r="O1924" s="32">
        <f t="shared" si="435"/>
        <v>-0.16400000000000001</v>
      </c>
      <c r="P1924" s="32"/>
      <c r="Q1924" s="42"/>
      <c r="R1924" s="32"/>
      <c r="S1924" s="20"/>
    </row>
    <row r="1925" spans="1:19">
      <c r="A1925" s="10">
        <f>Weekly!B1925</f>
        <v>1986.8528396694403</v>
      </c>
      <c r="B1925" s="1">
        <f>Weekly!C1925</f>
        <v>245.77</v>
      </c>
      <c r="C1925" s="6"/>
      <c r="D1925" s="14"/>
      <c r="F1925" s="23">
        <f t="shared" si="440"/>
        <v>1999.7283897763548</v>
      </c>
      <c r="G1925" s="23">
        <f t="shared" si="441"/>
        <v>1999.7414867378052</v>
      </c>
      <c r="H1925" s="23">
        <f t="shared" si="433"/>
        <v>1280.085</v>
      </c>
      <c r="I1925" s="23">
        <f t="shared" si="436"/>
        <v>1317.175</v>
      </c>
      <c r="J1925" s="23">
        <f t="shared" si="437"/>
        <v>1326.9422222222222</v>
      </c>
      <c r="K1925" s="23">
        <f t="shared" si="438"/>
        <v>-0.73606989503017806</v>
      </c>
      <c r="L1925" s="47">
        <f t="shared" si="434"/>
        <v>-3.5312179714766079</v>
      </c>
      <c r="M1925" s="24"/>
      <c r="N1925" s="32">
        <f t="shared" si="439"/>
        <v>0.98344487773718137</v>
      </c>
      <c r="O1925" s="32">
        <f t="shared" si="435"/>
        <v>-0.16400000000000001</v>
      </c>
      <c r="P1925" s="32"/>
      <c r="Q1925" s="42"/>
      <c r="R1925" s="32"/>
      <c r="S1925" s="20"/>
    </row>
    <row r="1926" spans="1:19">
      <c r="A1926" s="10">
        <f>Weekly!B1926</f>
        <v>1986.8720046249503</v>
      </c>
      <c r="B1926" s="1">
        <f>Weekly!C1926</f>
        <v>244.5</v>
      </c>
      <c r="C1926" s="6"/>
      <c r="D1926" s="14"/>
      <c r="F1926" s="23">
        <f t="shared" si="440"/>
        <v>1999.7545836992554</v>
      </c>
      <c r="G1926" s="23">
        <f t="shared" si="441"/>
        <v>1999.7676806607058</v>
      </c>
      <c r="H1926" s="23">
        <f t="shared" si="433"/>
        <v>1336.02</v>
      </c>
      <c r="I1926" s="23">
        <f t="shared" si="436"/>
        <v>1287.8383333333334</v>
      </c>
      <c r="J1926" s="23">
        <f t="shared" si="437"/>
        <v>1334.9888888888888</v>
      </c>
      <c r="K1926" s="23">
        <f t="shared" si="438"/>
        <v>-3.5319062164478998</v>
      </c>
      <c r="L1926" s="47">
        <f t="shared" si="434"/>
        <v>7.7237430190857381E-2</v>
      </c>
      <c r="M1926" s="24"/>
      <c r="N1926" s="32">
        <f t="shared" si="439"/>
        <v>0.8698404450215218</v>
      </c>
      <c r="O1926" s="32">
        <f t="shared" si="435"/>
        <v>-0.16400000000000001</v>
      </c>
      <c r="P1926" s="32"/>
      <c r="Q1926" s="42"/>
      <c r="R1926" s="32"/>
      <c r="S1926" s="20"/>
    </row>
    <row r="1927" spans="1:19">
      <c r="A1927" s="10">
        <f>Weekly!B1927</f>
        <v>1986.8911695804602</v>
      </c>
      <c r="B1927" s="1">
        <f>Weekly!C1927</f>
        <v>245.86</v>
      </c>
      <c r="C1927" s="6"/>
      <c r="D1927" s="14"/>
      <c r="F1927" s="23">
        <f t="shared" si="440"/>
        <v>1999.7807776221559</v>
      </c>
      <c r="G1927" s="23">
        <f t="shared" si="441"/>
        <v>1999.7938745836063</v>
      </c>
      <c r="H1927" s="23">
        <f t="shared" si="433"/>
        <v>1247.4100000000001</v>
      </c>
      <c r="I1927" s="23">
        <f t="shared" si="436"/>
        <v>1305.24</v>
      </c>
      <c r="J1927" s="23">
        <f t="shared" si="437"/>
        <v>1342.085</v>
      </c>
      <c r="K1927" s="23">
        <f t="shared" si="438"/>
        <v>-2.7453551749702876</v>
      </c>
      <c r="L1927" s="47">
        <f t="shared" si="434"/>
        <v>-7.0543221927076072</v>
      </c>
      <c r="M1927" s="24"/>
      <c r="N1927" s="32">
        <f t="shared" si="439"/>
        <v>0.34922800088360412</v>
      </c>
      <c r="O1927" s="32">
        <f t="shared" si="435"/>
        <v>-0.16400000000000001</v>
      </c>
      <c r="P1927" s="32"/>
      <c r="Q1927" s="42"/>
      <c r="R1927" s="32"/>
      <c r="S1927" s="20"/>
    </row>
    <row r="1928" spans="1:19">
      <c r="A1928" s="10">
        <f>Weekly!B1928</f>
        <v>1986.9103345359702</v>
      </c>
      <c r="B1928" s="1">
        <f>Weekly!C1928</f>
        <v>249.22</v>
      </c>
      <c r="C1928" s="6"/>
      <c r="D1928" s="14"/>
      <c r="F1928" s="23">
        <f t="shared" si="440"/>
        <v>1999.8069715450565</v>
      </c>
      <c r="G1928" s="23">
        <f t="shared" si="441"/>
        <v>1999.8200685065069</v>
      </c>
      <c r="H1928" s="23">
        <f t="shared" si="433"/>
        <v>1332.29</v>
      </c>
      <c r="I1928" s="23">
        <f t="shared" si="436"/>
        <v>1316.6433333333332</v>
      </c>
      <c r="J1928" s="23">
        <f t="shared" si="437"/>
        <v>1351.1561111111109</v>
      </c>
      <c r="K1928" s="23">
        <f t="shared" si="438"/>
        <v>-2.5543145972523051</v>
      </c>
      <c r="L1928" s="47">
        <f t="shared" si="434"/>
        <v>-1.3962939556700471</v>
      </c>
      <c r="M1928" s="24"/>
      <c r="N1928" s="32">
        <f t="shared" si="439"/>
        <v>-0.33479210610343463</v>
      </c>
      <c r="O1928" s="32">
        <f t="shared" si="435"/>
        <v>-0.16400000000000001</v>
      </c>
      <c r="P1928" s="32"/>
      <c r="Q1928" s="42"/>
      <c r="R1928" s="32"/>
      <c r="S1928" s="20"/>
    </row>
    <row r="1929" spans="1:19">
      <c r="A1929" s="10">
        <f>Weekly!B1929</f>
        <v>1986.9294994914801</v>
      </c>
      <c r="B1929" s="1">
        <f>Weekly!C1929</f>
        <v>251.17</v>
      </c>
      <c r="C1929" s="6"/>
      <c r="D1929" s="14"/>
      <c r="F1929" s="23">
        <f t="shared" si="440"/>
        <v>1999.8331654679571</v>
      </c>
      <c r="G1929" s="23">
        <f t="shared" si="441"/>
        <v>1999.8462624294075</v>
      </c>
      <c r="H1929" s="23">
        <f t="shared" ref="H1929:H1992" si="442">AVERAGEIFS(SP_Index,Year_SP,"&gt;"&amp;F1929,Year_SP,"&lt;="&amp;F1930)</f>
        <v>1370.23</v>
      </c>
      <c r="I1929" s="23">
        <f t="shared" si="436"/>
        <v>1370.5166666666667</v>
      </c>
      <c r="J1929" s="23">
        <f t="shared" si="437"/>
        <v>1360.4466666666665</v>
      </c>
      <c r="K1929" s="23">
        <f t="shared" si="438"/>
        <v>0.74019807220178091</v>
      </c>
      <c r="L1929" s="47">
        <f t="shared" si="434"/>
        <v>0.7191265613744724</v>
      </c>
      <c r="M1929" s="24"/>
      <c r="N1929" s="32">
        <f t="shared" si="439"/>
        <v>-0.86215926584604274</v>
      </c>
      <c r="O1929" s="32">
        <f t="shared" si="435"/>
        <v>-0.16400000000000001</v>
      </c>
      <c r="P1929" s="32"/>
      <c r="Q1929" s="42"/>
      <c r="R1929" s="32"/>
      <c r="S1929" s="20"/>
    </row>
    <row r="1930" spans="1:19">
      <c r="A1930" s="10">
        <f>Weekly!B1930</f>
        <v>1986.9486644469901</v>
      </c>
      <c r="B1930" s="1">
        <f>Weekly!C1930</f>
        <v>247.35</v>
      </c>
      <c r="C1930" s="6"/>
      <c r="D1930" s="14"/>
      <c r="F1930" s="23">
        <f t="shared" si="440"/>
        <v>1999.8593593908577</v>
      </c>
      <c r="G1930" s="23">
        <f t="shared" si="441"/>
        <v>1999.8724563523081</v>
      </c>
      <c r="H1930" s="23">
        <f t="shared" si="442"/>
        <v>1409.03</v>
      </c>
      <c r="I1930" s="23">
        <f t="shared" si="436"/>
        <v>1398.6266666666668</v>
      </c>
      <c r="J1930" s="23">
        <f t="shared" si="437"/>
        <v>1380.2527777777777</v>
      </c>
      <c r="K1930" s="23">
        <f t="shared" si="438"/>
        <v>1.3311973853420644</v>
      </c>
      <c r="L1930" s="47">
        <f t="shared" ref="L1930:L1993" si="443">100*((H1930/J1930)-1)</f>
        <v>2.0849240577913486</v>
      </c>
      <c r="M1930" s="24"/>
      <c r="N1930" s="32">
        <f t="shared" si="439"/>
        <v>-0.98611252326937004</v>
      </c>
      <c r="O1930" s="32">
        <f t="shared" si="435"/>
        <v>-0.16400000000000001</v>
      </c>
      <c r="P1930" s="32"/>
      <c r="Q1930" s="42"/>
      <c r="R1930" s="32"/>
      <c r="S1930" s="20"/>
    </row>
    <row r="1931" spans="1:19">
      <c r="A1931" s="10">
        <f>Weekly!B1931</f>
        <v>1986.9678294025</v>
      </c>
      <c r="B1931" s="1">
        <f>Weekly!C1931</f>
        <v>249.73</v>
      </c>
      <c r="C1931" s="6"/>
      <c r="D1931" s="14"/>
      <c r="F1931" s="23">
        <f t="shared" si="440"/>
        <v>1999.8855533137582</v>
      </c>
      <c r="G1931" s="23">
        <f t="shared" si="441"/>
        <v>1999.8986502752086</v>
      </c>
      <c r="H1931" s="23">
        <f t="shared" si="442"/>
        <v>1416.62</v>
      </c>
      <c r="I1931" s="23">
        <f t="shared" si="436"/>
        <v>1419.6499999999999</v>
      </c>
      <c r="J1931" s="23">
        <f t="shared" si="437"/>
        <v>1395.056111111111</v>
      </c>
      <c r="K1931" s="23">
        <f t="shared" si="438"/>
        <v>1.7629318772920621</v>
      </c>
      <c r="L1931" s="47">
        <f t="shared" si="443"/>
        <v>1.5457363124780743</v>
      </c>
      <c r="M1931" s="24"/>
      <c r="N1931" s="32">
        <f t="shared" si="439"/>
        <v>-0.64865277163846624</v>
      </c>
      <c r="O1931" s="32">
        <f t="shared" ref="O1931:O1994" si="444">O1930</f>
        <v>-0.16400000000000001</v>
      </c>
      <c r="P1931" s="32"/>
      <c r="Q1931" s="42"/>
      <c r="R1931" s="32"/>
      <c r="S1931" s="20"/>
    </row>
    <row r="1932" spans="1:19">
      <c r="A1932" s="10">
        <f>Weekly!B1932</f>
        <v>1986.98699435801</v>
      </c>
      <c r="B1932" s="1">
        <f>Weekly!C1932</f>
        <v>246.92</v>
      </c>
      <c r="C1932" s="6"/>
      <c r="D1932" s="14"/>
      <c r="F1932" s="23">
        <f t="shared" si="440"/>
        <v>1999.9117472366588</v>
      </c>
      <c r="G1932" s="23">
        <f t="shared" si="441"/>
        <v>1999.9248441981092</v>
      </c>
      <c r="H1932" s="23">
        <f t="shared" si="442"/>
        <v>1433.3</v>
      </c>
      <c r="I1932" s="23">
        <f t="shared" si="436"/>
        <v>1422.9849999999999</v>
      </c>
      <c r="J1932" s="23">
        <f t="shared" si="437"/>
        <v>1417.933888888889</v>
      </c>
      <c r="K1932" s="23">
        <f t="shared" si="438"/>
        <v>0.35623036805114694</v>
      </c>
      <c r="L1932" s="47">
        <f t="shared" si="443"/>
        <v>1.0836972888173202</v>
      </c>
      <c r="M1932" s="24"/>
      <c r="N1932" s="32">
        <f t="shared" si="439"/>
        <v>-7.6811791876318057E-3</v>
      </c>
      <c r="O1932" s="32">
        <f t="shared" si="444"/>
        <v>-0.16400000000000001</v>
      </c>
      <c r="P1932" s="32"/>
      <c r="Q1932" s="42"/>
      <c r="R1932" s="32"/>
      <c r="S1932" s="20"/>
    </row>
    <row r="1933" spans="1:19">
      <c r="A1933" s="10">
        <f>Weekly!B1933</f>
        <v>1987.0061593135199</v>
      </c>
      <c r="B1933" s="1">
        <f>Weekly!C1933</f>
        <v>246.45</v>
      </c>
      <c r="C1933" s="6"/>
      <c r="D1933" s="14"/>
      <c r="F1933" s="23">
        <f t="shared" si="440"/>
        <v>1999.9379411595594</v>
      </c>
      <c r="G1933" s="23">
        <f t="shared" si="441"/>
        <v>1999.9510381210098</v>
      </c>
      <c r="H1933" s="23">
        <f t="shared" si="442"/>
        <v>1419.0349999999999</v>
      </c>
      <c r="I1933" s="23">
        <f t="shared" si="436"/>
        <v>1436.8916666666667</v>
      </c>
      <c r="J1933" s="23">
        <f t="shared" si="437"/>
        <v>1430.0527777777779</v>
      </c>
      <c r="K1933" s="23">
        <f t="shared" si="438"/>
        <v>0.47822632808811605</v>
      </c>
      <c r="L1933" s="47">
        <f t="shared" si="443"/>
        <v>-0.77044553522696013</v>
      </c>
      <c r="M1933" s="24"/>
      <c r="N1933" s="32">
        <f t="shared" si="439"/>
        <v>0.6368845223718651</v>
      </c>
      <c r="O1933" s="32">
        <f t="shared" si="444"/>
        <v>-0.16400000000000001</v>
      </c>
      <c r="P1933" s="32"/>
      <c r="Q1933" s="42"/>
      <c r="R1933" s="32"/>
      <c r="S1933" s="20"/>
    </row>
    <row r="1934" spans="1:19">
      <c r="A1934" s="10">
        <f>Weekly!B1934</f>
        <v>1987.0253242690299</v>
      </c>
      <c r="B1934" s="1">
        <f>Weekly!C1934</f>
        <v>258.73</v>
      </c>
      <c r="C1934" s="6"/>
      <c r="D1934" s="14"/>
      <c r="F1934" s="23">
        <f t="shared" si="440"/>
        <v>1999.96413508246</v>
      </c>
      <c r="G1934" s="23">
        <f t="shared" si="441"/>
        <v>1999.9772320439104</v>
      </c>
      <c r="H1934" s="23">
        <f t="shared" si="442"/>
        <v>1458.34</v>
      </c>
      <c r="I1934" s="23">
        <f t="shared" si="436"/>
        <v>1448.875</v>
      </c>
      <c r="J1934" s="23">
        <f t="shared" si="437"/>
        <v>1428.933888888889</v>
      </c>
      <c r="K1934" s="23">
        <f t="shared" si="438"/>
        <v>1.3955237024028344</v>
      </c>
      <c r="L1934" s="47">
        <f t="shared" si="443"/>
        <v>2.0579056413853047</v>
      </c>
      <c r="M1934" s="24"/>
      <c r="N1934" s="32">
        <f t="shared" si="439"/>
        <v>0.98344487773275679</v>
      </c>
      <c r="O1934" s="32">
        <f t="shared" si="444"/>
        <v>-0.16400000000000001</v>
      </c>
      <c r="P1934" s="32"/>
      <c r="Q1934" s="42"/>
      <c r="R1934" s="32"/>
      <c r="S1934" s="20"/>
    </row>
    <row r="1935" spans="1:19">
      <c r="A1935" s="10">
        <f>Weekly!B1935</f>
        <v>1987.0444892245398</v>
      </c>
      <c r="B1935" s="1">
        <f>Weekly!C1935</f>
        <v>266.27999999999997</v>
      </c>
      <c r="C1935" s="6"/>
      <c r="D1935" s="14"/>
      <c r="F1935" s="23">
        <f t="shared" si="440"/>
        <v>1999.9903290053605</v>
      </c>
      <c r="G1935" s="23">
        <f t="shared" si="441"/>
        <v>2000.0034259668109</v>
      </c>
      <c r="H1935" s="23">
        <f t="shared" si="442"/>
        <v>1469.25</v>
      </c>
      <c r="I1935" s="23">
        <f t="shared" si="436"/>
        <v>1460.3</v>
      </c>
      <c r="J1935" s="23">
        <f t="shared" si="437"/>
        <v>1428.5688888888888</v>
      </c>
      <c r="K1935" s="23">
        <f t="shared" si="438"/>
        <v>2.2211817265453071</v>
      </c>
      <c r="L1935" s="47">
        <f t="shared" si="443"/>
        <v>2.8476828403250609</v>
      </c>
      <c r="M1935" s="24"/>
      <c r="N1935" s="32">
        <f t="shared" si="439"/>
        <v>0.86984044503356761</v>
      </c>
      <c r="O1935" s="32">
        <f t="shared" si="444"/>
        <v>-0.16400000000000001</v>
      </c>
      <c r="P1935" s="32"/>
      <c r="Q1935" s="42"/>
      <c r="R1935" s="32"/>
      <c r="S1935" s="20"/>
    </row>
    <row r="1936" spans="1:19">
      <c r="A1936" s="10">
        <f>Weekly!B1936</f>
        <v>1987.0636541800498</v>
      </c>
      <c r="B1936" s="1">
        <f>Weekly!C1936</f>
        <v>270.10000000000002</v>
      </c>
      <c r="C1936" s="6"/>
      <c r="D1936" s="14"/>
      <c r="F1936" s="23">
        <f t="shared" si="440"/>
        <v>2000.0165229282611</v>
      </c>
      <c r="G1936" s="23">
        <f t="shared" si="441"/>
        <v>2000.0296198897115</v>
      </c>
      <c r="H1936" s="23">
        <f t="shared" si="442"/>
        <v>1453.31</v>
      </c>
      <c r="I1936" s="23">
        <f t="shared" si="436"/>
        <v>1454.64</v>
      </c>
      <c r="J1936" s="23">
        <f t="shared" si="437"/>
        <v>1420.7322222222222</v>
      </c>
      <c r="K1936" s="23">
        <f t="shared" si="438"/>
        <v>2.3866410043647424</v>
      </c>
      <c r="L1936" s="47">
        <f t="shared" si="443"/>
        <v>2.2930273043868521</v>
      </c>
      <c r="M1936" s="24"/>
      <c r="N1936" s="32">
        <f t="shared" si="439"/>
        <v>0.34922800090648309</v>
      </c>
      <c r="O1936" s="32">
        <f t="shared" si="444"/>
        <v>-0.16400000000000001</v>
      </c>
      <c r="P1936" s="32"/>
      <c r="Q1936" s="42"/>
      <c r="R1936" s="32"/>
      <c r="S1936" s="20"/>
    </row>
    <row r="1937" spans="1:19">
      <c r="A1937" s="10">
        <f>Weekly!B1937</f>
        <v>1987.0828191355597</v>
      </c>
      <c r="B1937" s="1">
        <f>Weekly!C1937</f>
        <v>274.08</v>
      </c>
      <c r="C1937" s="6"/>
      <c r="D1937" s="14"/>
      <c r="F1937" s="23">
        <f t="shared" si="440"/>
        <v>2000.0427168511617</v>
      </c>
      <c r="G1937" s="23">
        <f t="shared" si="441"/>
        <v>2000.0558138126121</v>
      </c>
      <c r="H1937" s="23">
        <f t="shared" si="442"/>
        <v>1441.36</v>
      </c>
      <c r="I1937" s="23">
        <f t="shared" si="436"/>
        <v>1418.2766666666666</v>
      </c>
      <c r="J1937" s="23">
        <f t="shared" si="437"/>
        <v>1413.8394444444446</v>
      </c>
      <c r="K1937" s="23">
        <f t="shared" si="438"/>
        <v>0.31384201647914889</v>
      </c>
      <c r="L1937" s="47">
        <f t="shared" si="443"/>
        <v>1.9465120784184498</v>
      </c>
      <c r="M1937" s="24"/>
      <c r="N1937" s="32">
        <f t="shared" si="439"/>
        <v>-0.33479210608042737</v>
      </c>
      <c r="O1937" s="32">
        <f t="shared" si="444"/>
        <v>-0.16400000000000001</v>
      </c>
      <c r="P1937" s="32"/>
      <c r="Q1937" s="42"/>
      <c r="R1937" s="32"/>
      <c r="S1937" s="20"/>
    </row>
    <row r="1938" spans="1:19">
      <c r="A1938" s="10">
        <f>Weekly!B1938</f>
        <v>1987.1019840910697</v>
      </c>
      <c r="B1938" s="1">
        <f>Weekly!C1938</f>
        <v>280.04000000000002</v>
      </c>
      <c r="C1938" s="6"/>
      <c r="D1938" s="14"/>
      <c r="F1938" s="23">
        <f t="shared" si="440"/>
        <v>2000.0689107740623</v>
      </c>
      <c r="G1938" s="23">
        <f t="shared" si="441"/>
        <v>2000.0820077355127</v>
      </c>
      <c r="H1938" s="23">
        <f t="shared" si="442"/>
        <v>1360.16</v>
      </c>
      <c r="I1938" s="23">
        <f t="shared" si="436"/>
        <v>1402.4216666666664</v>
      </c>
      <c r="J1938" s="23">
        <f t="shared" si="437"/>
        <v>1411.1766666666665</v>
      </c>
      <c r="K1938" s="23">
        <f t="shared" si="438"/>
        <v>-0.62040424893647916</v>
      </c>
      <c r="L1938" s="47">
        <f t="shared" si="443"/>
        <v>-3.6151863811051177</v>
      </c>
      <c r="M1938" s="24"/>
      <c r="N1938" s="32">
        <f t="shared" si="439"/>
        <v>-0.86215926583367275</v>
      </c>
      <c r="O1938" s="32">
        <f t="shared" si="444"/>
        <v>-0.16400000000000001</v>
      </c>
      <c r="P1938" s="32"/>
      <c r="Q1938" s="42"/>
      <c r="R1938" s="32"/>
      <c r="S1938" s="20"/>
    </row>
    <row r="1939" spans="1:19">
      <c r="A1939" s="10">
        <f>Weekly!B1939</f>
        <v>1987.1211490465796</v>
      </c>
      <c r="B1939" s="1">
        <f>Weekly!C1939</f>
        <v>279.7</v>
      </c>
      <c r="C1939" s="6"/>
      <c r="D1939" s="14"/>
      <c r="F1939" s="23">
        <f t="shared" si="440"/>
        <v>2000.0951046969628</v>
      </c>
      <c r="G1939" s="23">
        <f t="shared" si="441"/>
        <v>2000.1082016584132</v>
      </c>
      <c r="H1939" s="23">
        <f t="shared" si="442"/>
        <v>1405.7449999999999</v>
      </c>
      <c r="I1939" s="23">
        <f t="shared" si="436"/>
        <v>1370.665</v>
      </c>
      <c r="J1939" s="23">
        <f t="shared" si="437"/>
        <v>1411.8577777777775</v>
      </c>
      <c r="K1939" s="23">
        <f t="shared" si="438"/>
        <v>-2.9176294118387625</v>
      </c>
      <c r="L1939" s="47">
        <f t="shared" si="443"/>
        <v>-0.43295988264476781</v>
      </c>
      <c r="M1939" s="24"/>
      <c r="N1939" s="32">
        <f t="shared" si="439"/>
        <v>-0.98611252327342513</v>
      </c>
      <c r="O1939" s="32">
        <f t="shared" si="444"/>
        <v>-0.16400000000000001</v>
      </c>
      <c r="P1939" s="32"/>
      <c r="Q1939" s="42"/>
      <c r="R1939" s="32"/>
      <c r="S1939" s="20"/>
    </row>
    <row r="1940" spans="1:19">
      <c r="A1940" s="10">
        <f>Weekly!B1940</f>
        <v>1987.1403140020896</v>
      </c>
      <c r="B1940" s="1">
        <f>Weekly!C1940</f>
        <v>285.48</v>
      </c>
      <c r="C1940" s="6"/>
      <c r="D1940" s="14"/>
      <c r="F1940" s="23">
        <f t="shared" si="440"/>
        <v>2000.1212986198634</v>
      </c>
      <c r="G1940" s="23">
        <f t="shared" si="441"/>
        <v>2000.1343955813138</v>
      </c>
      <c r="H1940" s="23">
        <f t="shared" si="442"/>
        <v>1346.09</v>
      </c>
      <c r="I1940" s="23">
        <f t="shared" si="436"/>
        <v>1374.3666666666668</v>
      </c>
      <c r="J1940" s="23">
        <f t="shared" si="437"/>
        <v>1416.721111111111</v>
      </c>
      <c r="K1940" s="23">
        <f t="shared" si="438"/>
        <v>-2.9896105953574947</v>
      </c>
      <c r="L1940" s="47">
        <f t="shared" si="443"/>
        <v>-4.9855338892858203</v>
      </c>
      <c r="M1940" s="24"/>
      <c r="N1940" s="32">
        <f t="shared" si="439"/>
        <v>-0.64865277165704915</v>
      </c>
      <c r="O1940" s="32">
        <f t="shared" si="444"/>
        <v>-0.16400000000000001</v>
      </c>
      <c r="P1940" s="32"/>
      <c r="Q1940" s="42"/>
      <c r="R1940" s="32"/>
      <c r="S1940" s="20"/>
    </row>
    <row r="1941" spans="1:19">
      <c r="A1941" s="10">
        <f>Weekly!B1941</f>
        <v>1987.1594789575995</v>
      </c>
      <c r="B1941" s="1">
        <f>Weekly!C1941</f>
        <v>284.2</v>
      </c>
      <c r="C1941" s="6"/>
      <c r="D1941" s="14"/>
      <c r="F1941" s="23">
        <f t="shared" si="440"/>
        <v>2000.147492542764</v>
      </c>
      <c r="G1941" s="23">
        <f t="shared" si="441"/>
        <v>2000.1605895042144</v>
      </c>
      <c r="H1941" s="23">
        <f t="shared" si="442"/>
        <v>1371.2649999999999</v>
      </c>
      <c r="I1941" s="23">
        <f t="shared" si="436"/>
        <v>1370.8083333333332</v>
      </c>
      <c r="J1941" s="23">
        <f t="shared" si="437"/>
        <v>1423.7255555555555</v>
      </c>
      <c r="K1941" s="23">
        <f t="shared" si="438"/>
        <v>-3.7168133995862274</v>
      </c>
      <c r="L1941" s="47">
        <f t="shared" si="443"/>
        <v>-3.6847379293606153</v>
      </c>
      <c r="M1941" s="24"/>
      <c r="N1941" s="32">
        <f t="shared" si="439"/>
        <v>-7.6811792120488956E-3</v>
      </c>
      <c r="O1941" s="32">
        <f t="shared" si="444"/>
        <v>-0.16400000000000001</v>
      </c>
      <c r="P1941" s="32"/>
      <c r="Q1941" s="42"/>
      <c r="R1941" s="32"/>
      <c r="S1941" s="20"/>
    </row>
    <row r="1942" spans="1:19">
      <c r="A1942" s="10">
        <f>Weekly!B1942</f>
        <v>1987.1786439131095</v>
      </c>
      <c r="B1942" s="1">
        <f>Weekly!C1942</f>
        <v>290.66000000000003</v>
      </c>
      <c r="C1942" s="6"/>
      <c r="D1942" s="14"/>
      <c r="F1942" s="23">
        <f t="shared" si="440"/>
        <v>2000.1736864656646</v>
      </c>
      <c r="G1942" s="23">
        <f t="shared" si="441"/>
        <v>2000.186783427115</v>
      </c>
      <c r="H1942" s="23">
        <f t="shared" si="442"/>
        <v>1395.07</v>
      </c>
      <c r="I1942" s="23">
        <f t="shared" si="436"/>
        <v>1410.2683333333334</v>
      </c>
      <c r="J1942" s="23">
        <f t="shared" si="437"/>
        <v>1414.3033333333333</v>
      </c>
      <c r="K1942" s="23">
        <f t="shared" si="438"/>
        <v>-0.28529947606712458</v>
      </c>
      <c r="L1942" s="47">
        <f t="shared" si="443"/>
        <v>-1.3599157182216937</v>
      </c>
      <c r="M1942" s="24"/>
      <c r="N1942" s="32">
        <f t="shared" si="439"/>
        <v>0.63688452235304016</v>
      </c>
      <c r="O1942" s="32">
        <f t="shared" si="444"/>
        <v>-0.16400000000000001</v>
      </c>
      <c r="P1942" s="32"/>
      <c r="Q1942" s="42"/>
      <c r="R1942" s="32"/>
      <c r="S1942" s="20"/>
    </row>
    <row r="1943" spans="1:19">
      <c r="A1943" s="10">
        <f>Weekly!B1943</f>
        <v>1987.1978088686194</v>
      </c>
      <c r="B1943" s="1">
        <f>Weekly!C1943</f>
        <v>289.89</v>
      </c>
      <c r="C1943" s="6"/>
      <c r="D1943" s="14"/>
      <c r="F1943" s="23">
        <f t="shared" si="440"/>
        <v>2000.1998803885651</v>
      </c>
      <c r="G1943" s="23">
        <f t="shared" si="441"/>
        <v>2000.2129773500155</v>
      </c>
      <c r="H1943" s="23">
        <f t="shared" si="442"/>
        <v>1464.47</v>
      </c>
      <c r="I1943" s="23">
        <f t="shared" si="436"/>
        <v>1457.5199999999998</v>
      </c>
      <c r="J1943" s="23">
        <f t="shared" si="437"/>
        <v>1423.5616666666667</v>
      </c>
      <c r="K1943" s="23">
        <f t="shared" si="438"/>
        <v>2.3854487043647454</v>
      </c>
      <c r="L1943" s="47">
        <f t="shared" si="443"/>
        <v>2.8736607827549943</v>
      </c>
      <c r="M1943" s="24"/>
      <c r="N1943" s="32">
        <f t="shared" si="439"/>
        <v>0.98344487772833222</v>
      </c>
      <c r="O1943" s="32">
        <f t="shared" si="444"/>
        <v>-0.16400000000000001</v>
      </c>
      <c r="P1943" s="32"/>
      <c r="Q1943" s="42"/>
      <c r="R1943" s="32"/>
      <c r="S1943" s="20"/>
    </row>
    <row r="1944" spans="1:19">
      <c r="A1944" s="10">
        <f>Weekly!B1944</f>
        <v>1987.2169738241294</v>
      </c>
      <c r="B1944" s="1">
        <f>Weekly!C1944</f>
        <v>298.17</v>
      </c>
      <c r="C1944" s="6"/>
      <c r="D1944" s="14"/>
      <c r="F1944" s="23">
        <f t="shared" si="440"/>
        <v>2000.2260743114657</v>
      </c>
      <c r="G1944" s="23">
        <f t="shared" si="441"/>
        <v>2000.2391712729161</v>
      </c>
      <c r="H1944" s="23">
        <f t="shared" si="442"/>
        <v>1513.02</v>
      </c>
      <c r="I1944" s="23">
        <f t="shared" si="436"/>
        <v>1497.9466666666667</v>
      </c>
      <c r="J1944" s="23">
        <f t="shared" si="437"/>
        <v>1426.5488888888888</v>
      </c>
      <c r="K1944" s="23">
        <f t="shared" si="438"/>
        <v>5.0049303135617285</v>
      </c>
      <c r="L1944" s="47">
        <f t="shared" si="443"/>
        <v>6.0615595991569515</v>
      </c>
      <c r="M1944" s="24"/>
      <c r="N1944" s="32">
        <f t="shared" si="439"/>
        <v>0.8698404450456132</v>
      </c>
      <c r="O1944" s="32">
        <f t="shared" si="444"/>
        <v>-0.16400000000000001</v>
      </c>
      <c r="P1944" s="32"/>
      <c r="Q1944" s="42"/>
      <c r="R1944" s="32"/>
      <c r="S1944" s="20"/>
    </row>
    <row r="1945" spans="1:19">
      <c r="A1945" s="10">
        <f>Weekly!B1945</f>
        <v>1987.2361387796393</v>
      </c>
      <c r="B1945" s="1">
        <f>Weekly!C1945</f>
        <v>296.13</v>
      </c>
      <c r="C1945" s="6"/>
      <c r="D1945" s="14"/>
      <c r="F1945" s="23">
        <f t="shared" si="440"/>
        <v>2000.2522682343663</v>
      </c>
      <c r="G1945" s="23">
        <f t="shared" si="441"/>
        <v>2000.2653651958167</v>
      </c>
      <c r="H1945" s="23">
        <f t="shared" si="442"/>
        <v>1516.35</v>
      </c>
      <c r="I1945" s="23">
        <f t="shared" si="436"/>
        <v>1461.9766666666667</v>
      </c>
      <c r="J1945" s="23">
        <f t="shared" si="437"/>
        <v>1434.867777777778</v>
      </c>
      <c r="K1945" s="23">
        <f t="shared" si="438"/>
        <v>1.8892952583319689</v>
      </c>
      <c r="L1945" s="47">
        <f t="shared" si="443"/>
        <v>5.6787268823065951</v>
      </c>
      <c r="M1945" s="24"/>
      <c r="N1945" s="32">
        <f t="shared" si="439"/>
        <v>0.34922800092936329</v>
      </c>
      <c r="O1945" s="32">
        <f t="shared" si="444"/>
        <v>-0.16400000000000001</v>
      </c>
      <c r="P1945" s="32"/>
      <c r="Q1945" s="42"/>
      <c r="R1945" s="32"/>
      <c r="S1945" s="20"/>
    </row>
    <row r="1946" spans="1:19">
      <c r="A1946" s="10">
        <f>Weekly!B1946</f>
        <v>1987.2553037351493</v>
      </c>
      <c r="B1946" s="1">
        <f>Weekly!C1946</f>
        <v>300.41000000000003</v>
      </c>
      <c r="C1946" s="6"/>
      <c r="D1946" s="14"/>
      <c r="F1946" s="23">
        <f t="shared" si="440"/>
        <v>2000.2784621572669</v>
      </c>
      <c r="G1946" s="23">
        <f t="shared" si="441"/>
        <v>2000.2915591187173</v>
      </c>
      <c r="H1946" s="23">
        <f t="shared" si="442"/>
        <v>1356.56</v>
      </c>
      <c r="I1946" s="23">
        <f t="shared" si="436"/>
        <v>1438.7983333333334</v>
      </c>
      <c r="J1946" s="23">
        <f t="shared" si="437"/>
        <v>1437.2255555555555</v>
      </c>
      <c r="K1946" s="23">
        <f t="shared" si="438"/>
        <v>0.10943152045261861</v>
      </c>
      <c r="L1946" s="47">
        <f t="shared" si="443"/>
        <v>-5.612588451669609</v>
      </c>
      <c r="M1946" s="24"/>
      <c r="N1946" s="32">
        <f t="shared" si="439"/>
        <v>-0.33479210605741927</v>
      </c>
      <c r="O1946" s="32">
        <f t="shared" si="444"/>
        <v>-0.16400000000000001</v>
      </c>
      <c r="P1946" s="32"/>
      <c r="Q1946" s="42"/>
      <c r="R1946" s="32"/>
      <c r="S1946" s="20"/>
    </row>
    <row r="1947" spans="1:19">
      <c r="A1947" s="10">
        <f>Weekly!B1947</f>
        <v>1987.2744686906592</v>
      </c>
      <c r="B1947" s="1">
        <f>Weekly!C1947</f>
        <v>292.49</v>
      </c>
      <c r="C1947" s="6"/>
      <c r="D1947" s="14"/>
      <c r="F1947" s="23">
        <f t="shared" si="440"/>
        <v>2000.3046560801674</v>
      </c>
      <c r="G1947" s="23">
        <f t="shared" si="441"/>
        <v>2000.3177530416178</v>
      </c>
      <c r="H1947" s="23">
        <f t="shared" si="442"/>
        <v>1443.4850000000001</v>
      </c>
      <c r="I1947" s="23">
        <f t="shared" si="436"/>
        <v>1410.8916666666667</v>
      </c>
      <c r="J1947" s="23">
        <f t="shared" si="437"/>
        <v>1446.3577777777778</v>
      </c>
      <c r="K1947" s="23">
        <f t="shared" si="438"/>
        <v>-2.4520980670219905</v>
      </c>
      <c r="L1947" s="47">
        <f t="shared" si="443"/>
        <v>-0.19862151826579577</v>
      </c>
      <c r="M1947" s="24"/>
      <c r="N1947" s="32">
        <f t="shared" si="439"/>
        <v>-0.86215926582130187</v>
      </c>
      <c r="O1947" s="32">
        <f t="shared" si="444"/>
        <v>-0.16400000000000001</v>
      </c>
      <c r="P1947" s="32"/>
      <c r="Q1947" s="42"/>
      <c r="R1947" s="32"/>
      <c r="S1947" s="20"/>
    </row>
    <row r="1948" spans="1:19">
      <c r="A1948" s="10">
        <f>Weekly!B1948</f>
        <v>1987.2936336461692</v>
      </c>
      <c r="B1948" s="1">
        <f>Weekly!C1948</f>
        <v>286.91000000000003</v>
      </c>
      <c r="C1948" s="6"/>
      <c r="D1948" s="14"/>
      <c r="F1948" s="23">
        <f t="shared" si="440"/>
        <v>2000.330850003068</v>
      </c>
      <c r="G1948" s="23">
        <f t="shared" si="441"/>
        <v>2000.3439469645184</v>
      </c>
      <c r="H1948" s="23">
        <f t="shared" si="442"/>
        <v>1432.63</v>
      </c>
      <c r="I1948" s="23">
        <f t="shared" si="436"/>
        <v>1432.3583333333336</v>
      </c>
      <c r="J1948" s="23">
        <f t="shared" si="437"/>
        <v>1445.9394444444447</v>
      </c>
      <c r="K1948" s="23">
        <f t="shared" si="438"/>
        <v>-0.93925863654195085</v>
      </c>
      <c r="L1948" s="47">
        <f t="shared" si="443"/>
        <v>-0.92047039006936116</v>
      </c>
      <c r="M1948" s="24"/>
      <c r="N1948" s="32">
        <f t="shared" si="439"/>
        <v>-0.98611252327748034</v>
      </c>
      <c r="O1948" s="32">
        <f t="shared" si="444"/>
        <v>-0.16400000000000001</v>
      </c>
      <c r="P1948" s="32"/>
      <c r="Q1948" s="42"/>
      <c r="R1948" s="32"/>
      <c r="S1948" s="20"/>
    </row>
    <row r="1949" spans="1:19">
      <c r="A1949" s="10">
        <f>Weekly!B1949</f>
        <v>1987.3127986016791</v>
      </c>
      <c r="B1949" s="1">
        <f>Weekly!C1949</f>
        <v>281.52</v>
      </c>
      <c r="C1949" s="6"/>
      <c r="D1949" s="14"/>
      <c r="F1949" s="23">
        <f t="shared" si="440"/>
        <v>2000.3570439259686</v>
      </c>
      <c r="G1949" s="23">
        <f t="shared" si="441"/>
        <v>2000.370140887419</v>
      </c>
      <c r="H1949" s="23">
        <f t="shared" si="442"/>
        <v>1420.96</v>
      </c>
      <c r="I1949" s="23">
        <f t="shared" si="436"/>
        <v>1415.3583333333336</v>
      </c>
      <c r="J1949" s="23">
        <f t="shared" si="437"/>
        <v>1437.9905555555556</v>
      </c>
      <c r="K1949" s="23">
        <f t="shared" si="438"/>
        <v>-1.573878363441561</v>
      </c>
      <c r="L1949" s="47">
        <f t="shared" si="443"/>
        <v>-1.184330139704981</v>
      </c>
      <c r="M1949" s="24"/>
      <c r="N1949" s="32">
        <f t="shared" si="439"/>
        <v>-0.64865277167563262</v>
      </c>
      <c r="O1949" s="32">
        <f t="shared" si="444"/>
        <v>-0.16400000000000001</v>
      </c>
      <c r="P1949" s="32"/>
      <c r="Q1949" s="42"/>
      <c r="R1949" s="32"/>
      <c r="S1949" s="20"/>
    </row>
    <row r="1950" spans="1:19">
      <c r="A1950" s="10">
        <f>Weekly!B1950</f>
        <v>1987.3319635571891</v>
      </c>
      <c r="B1950" s="1">
        <f>Weekly!C1950</f>
        <v>288.02999999999997</v>
      </c>
      <c r="C1950" s="6"/>
      <c r="D1950" s="14"/>
      <c r="F1950" s="23">
        <f t="shared" si="440"/>
        <v>2000.3832378488692</v>
      </c>
      <c r="G1950" s="23">
        <f t="shared" si="441"/>
        <v>2000.3963348103196</v>
      </c>
      <c r="H1950" s="23">
        <f t="shared" si="442"/>
        <v>1392.4850000000001</v>
      </c>
      <c r="I1950" s="23">
        <f t="shared" si="436"/>
        <v>1430.2349999999999</v>
      </c>
      <c r="J1950" s="23">
        <f t="shared" si="437"/>
        <v>1431.1294444444445</v>
      </c>
      <c r="K1950" s="23">
        <f t="shared" si="438"/>
        <v>-6.2499199350329881E-2</v>
      </c>
      <c r="L1950" s="47">
        <f t="shared" si="443"/>
        <v>-2.7002759669615961</v>
      </c>
      <c r="M1950" s="24"/>
      <c r="N1950" s="32">
        <f t="shared" si="439"/>
        <v>-7.6811792364655691E-3</v>
      </c>
      <c r="O1950" s="32">
        <f t="shared" si="444"/>
        <v>-0.16400000000000001</v>
      </c>
      <c r="P1950" s="32"/>
      <c r="Q1950" s="42"/>
      <c r="R1950" s="32"/>
      <c r="S1950" s="20"/>
    </row>
    <row r="1951" spans="1:19">
      <c r="A1951" s="10">
        <f>Weekly!B1951</f>
        <v>1987.351128512699</v>
      </c>
      <c r="B1951" s="1">
        <f>Weekly!C1951</f>
        <v>293.37</v>
      </c>
      <c r="C1951" s="6"/>
      <c r="D1951" s="14"/>
      <c r="F1951" s="23">
        <f t="shared" si="440"/>
        <v>2000.4094317717697</v>
      </c>
      <c r="G1951" s="23">
        <f t="shared" si="441"/>
        <v>2000.4225287332201</v>
      </c>
      <c r="H1951" s="23">
        <f t="shared" si="442"/>
        <v>1477.26</v>
      </c>
      <c r="I1951" s="23">
        <f t="shared" ref="I1951:I2014" si="445">AVERAGE(H1950:H1952)</f>
        <v>1443.4833333333333</v>
      </c>
      <c r="J1951" s="23">
        <f t="shared" ref="J1951:J2014" si="446">AVERAGE(H1947:H1955)</f>
        <v>1446.4494444444447</v>
      </c>
      <c r="K1951" s="23">
        <f t="shared" ref="K1951:K2014" si="447">100*((I1951/J1951)-1)</f>
        <v>-0.20506151269259476</v>
      </c>
      <c r="L1951" s="47">
        <f t="shared" si="443"/>
        <v>2.1300817442250208</v>
      </c>
      <c r="M1951" s="24"/>
      <c r="N1951" s="32">
        <f t="shared" si="439"/>
        <v>0.63688452233421444</v>
      </c>
      <c r="O1951" s="32">
        <f t="shared" si="444"/>
        <v>-0.16400000000000001</v>
      </c>
      <c r="P1951" s="32"/>
      <c r="Q1951" s="42"/>
      <c r="R1951" s="32"/>
      <c r="S1951" s="20"/>
    </row>
    <row r="1952" spans="1:19">
      <c r="A1952" s="10">
        <f>Weekly!B1952</f>
        <v>1987.370293468209</v>
      </c>
      <c r="B1952" s="1">
        <f>Weekly!C1952</f>
        <v>287.43</v>
      </c>
      <c r="C1952" s="6"/>
      <c r="D1952" s="14"/>
      <c r="F1952" s="23">
        <f t="shared" si="440"/>
        <v>2000.4356256946703</v>
      </c>
      <c r="G1952" s="23">
        <f t="shared" si="441"/>
        <v>2000.4487226561207</v>
      </c>
      <c r="H1952" s="23">
        <f t="shared" si="442"/>
        <v>1460.7049999999999</v>
      </c>
      <c r="I1952" s="23">
        <f t="shared" si="445"/>
        <v>1459.8149999999998</v>
      </c>
      <c r="J1952" s="23">
        <f t="shared" si="446"/>
        <v>1450.5277777777781</v>
      </c>
      <c r="K1952" s="23">
        <f t="shared" si="447"/>
        <v>0.64026503762995013</v>
      </c>
      <c r="L1952" s="47">
        <f t="shared" si="443"/>
        <v>0.70162201497536714</v>
      </c>
      <c r="M1952" s="24"/>
      <c r="N1952" s="32">
        <f t="shared" si="439"/>
        <v>0.98344487772390732</v>
      </c>
      <c r="O1952" s="32">
        <f t="shared" si="444"/>
        <v>-0.16400000000000001</v>
      </c>
      <c r="P1952" s="32"/>
      <c r="Q1952" s="42"/>
      <c r="R1952" s="32"/>
      <c r="S1952" s="20"/>
    </row>
    <row r="1953" spans="1:19">
      <c r="A1953" s="10">
        <f>Weekly!B1953</f>
        <v>1987.3894584237189</v>
      </c>
      <c r="B1953" s="1">
        <f>Weekly!C1953</f>
        <v>282.16000000000003</v>
      </c>
      <c r="C1953" s="6"/>
      <c r="D1953" s="14"/>
      <c r="F1953" s="23">
        <f t="shared" si="440"/>
        <v>2000.4618196175709</v>
      </c>
      <c r="G1953" s="23">
        <f t="shared" si="441"/>
        <v>2000.4749165790213</v>
      </c>
      <c r="H1953" s="23">
        <f t="shared" si="442"/>
        <v>1441.48</v>
      </c>
      <c r="I1953" s="23">
        <f t="shared" si="445"/>
        <v>1452.2616666666665</v>
      </c>
      <c r="J1953" s="23">
        <f t="shared" si="446"/>
        <v>1449.1122222222223</v>
      </c>
      <c r="K1953" s="23">
        <f t="shared" si="447"/>
        <v>0.21733613147052466</v>
      </c>
      <c r="L1953" s="47">
        <f t="shared" si="443"/>
        <v>-0.5266826202402819</v>
      </c>
      <c r="M1953" s="24"/>
      <c r="N1953" s="32">
        <f t="shared" si="439"/>
        <v>0.86984044505765956</v>
      </c>
      <c r="O1953" s="32">
        <f t="shared" si="444"/>
        <v>-0.16400000000000001</v>
      </c>
      <c r="P1953" s="32"/>
      <c r="Q1953" s="42"/>
      <c r="R1953" s="32"/>
      <c r="S1953" s="20"/>
    </row>
    <row r="1954" spans="1:19">
      <c r="A1954" s="10">
        <f>Weekly!B1954</f>
        <v>1987.4086233792289</v>
      </c>
      <c r="B1954" s="1">
        <f>Weekly!C1954</f>
        <v>290.10000000000002</v>
      </c>
      <c r="C1954" s="6"/>
      <c r="D1954" s="14"/>
      <c r="F1954" s="23">
        <f t="shared" si="440"/>
        <v>2000.4880135404715</v>
      </c>
      <c r="G1954" s="23">
        <f t="shared" si="441"/>
        <v>2000.5011105019219</v>
      </c>
      <c r="H1954" s="23">
        <f t="shared" si="442"/>
        <v>1454.6</v>
      </c>
      <c r="I1954" s="23">
        <f t="shared" si="445"/>
        <v>1463.5066666666669</v>
      </c>
      <c r="J1954" s="23">
        <f t="shared" si="446"/>
        <v>1454.2705555555558</v>
      </c>
      <c r="K1954" s="23">
        <f t="shared" si="447"/>
        <v>0.63510266888286981</v>
      </c>
      <c r="L1954" s="47">
        <f t="shared" si="443"/>
        <v>2.2653586926146829E-2</v>
      </c>
      <c r="M1954" s="24"/>
      <c r="N1954" s="32">
        <f t="shared" si="439"/>
        <v>0.34922800095224438</v>
      </c>
      <c r="O1954" s="32">
        <f t="shared" si="444"/>
        <v>-0.16400000000000001</v>
      </c>
      <c r="P1954" s="32"/>
      <c r="Q1954" s="42"/>
      <c r="R1954" s="32"/>
      <c r="S1954" s="20"/>
    </row>
    <row r="1955" spans="1:19">
      <c r="A1955" s="10">
        <f>Weekly!B1955</f>
        <v>1987.4277883347388</v>
      </c>
      <c r="B1955" s="1">
        <f>Weekly!C1955</f>
        <v>293.45</v>
      </c>
      <c r="C1955" s="6"/>
      <c r="D1955" s="14"/>
      <c r="F1955" s="23">
        <f t="shared" si="440"/>
        <v>2000.514207463372</v>
      </c>
      <c r="G1955" s="23">
        <f t="shared" si="441"/>
        <v>2000.5273044248224</v>
      </c>
      <c r="H1955" s="23">
        <f t="shared" si="442"/>
        <v>1494.44</v>
      </c>
      <c r="I1955" s="23">
        <f t="shared" si="445"/>
        <v>1476.4099999999999</v>
      </c>
      <c r="J1955" s="23">
        <f t="shared" si="446"/>
        <v>1465.2966666666666</v>
      </c>
      <c r="K1955" s="23">
        <f t="shared" si="447"/>
        <v>0.75843572063905018</v>
      </c>
      <c r="L1955" s="47">
        <f t="shared" si="443"/>
        <v>1.9889032710099785</v>
      </c>
      <c r="M1955" s="24"/>
      <c r="N1955" s="32">
        <f t="shared" si="439"/>
        <v>-0.33479210603441117</v>
      </c>
      <c r="O1955" s="32">
        <f t="shared" si="444"/>
        <v>-0.16400000000000001</v>
      </c>
      <c r="P1955" s="32"/>
      <c r="Q1955" s="42"/>
      <c r="R1955" s="32"/>
      <c r="S1955" s="20"/>
    </row>
    <row r="1956" spans="1:19">
      <c r="A1956" s="10">
        <f>Weekly!B1956</f>
        <v>1987.4469532902488</v>
      </c>
      <c r="B1956" s="1">
        <f>Weekly!C1956</f>
        <v>301.62</v>
      </c>
      <c r="C1956" s="6"/>
      <c r="D1956" s="14"/>
      <c r="F1956" s="23">
        <f t="shared" si="440"/>
        <v>2000.5404013862726</v>
      </c>
      <c r="G1956" s="23">
        <f t="shared" si="441"/>
        <v>2000.553498347723</v>
      </c>
      <c r="H1956" s="23">
        <f t="shared" si="442"/>
        <v>1480.19</v>
      </c>
      <c r="I1956" s="23">
        <f t="shared" si="445"/>
        <v>1464.8400000000001</v>
      </c>
      <c r="J1956" s="23">
        <f t="shared" si="446"/>
        <v>1469.3355555555556</v>
      </c>
      <c r="K1956" s="23">
        <f t="shared" si="447"/>
        <v>-0.30595839994191909</v>
      </c>
      <c r="L1956" s="47">
        <f t="shared" si="443"/>
        <v>0.73873149012175787</v>
      </c>
      <c r="M1956" s="24"/>
      <c r="N1956" s="32">
        <f t="shared" si="439"/>
        <v>-0.86215926580893032</v>
      </c>
      <c r="O1956" s="32">
        <f t="shared" si="444"/>
        <v>-0.16400000000000001</v>
      </c>
      <c r="P1956" s="32"/>
      <c r="Q1956" s="42"/>
      <c r="R1956" s="32"/>
      <c r="S1956" s="20"/>
    </row>
    <row r="1957" spans="1:19">
      <c r="A1957" s="10">
        <f>Weekly!B1957</f>
        <v>1987.4661182457587</v>
      </c>
      <c r="B1957" s="1">
        <f>Weekly!C1957</f>
        <v>306.97000000000003</v>
      </c>
      <c r="C1957" s="6"/>
      <c r="D1957" s="14"/>
      <c r="F1957" s="23">
        <f t="shared" si="440"/>
        <v>2000.5665953091732</v>
      </c>
      <c r="G1957" s="23">
        <f t="shared" si="441"/>
        <v>2000.5796922706236</v>
      </c>
      <c r="H1957" s="23">
        <f t="shared" si="442"/>
        <v>1419.89</v>
      </c>
      <c r="I1957" s="23">
        <f t="shared" si="445"/>
        <v>1455.8216666666667</v>
      </c>
      <c r="J1957" s="23">
        <f t="shared" si="446"/>
        <v>1473.0905555555555</v>
      </c>
      <c r="K1957" s="23">
        <f t="shared" si="447"/>
        <v>-1.1722897023378254</v>
      </c>
      <c r="L1957" s="47">
        <f t="shared" si="443"/>
        <v>-3.6114925423231359</v>
      </c>
      <c r="M1957" s="24"/>
      <c r="N1957" s="32">
        <f t="shared" si="439"/>
        <v>-0.98611252328153554</v>
      </c>
      <c r="O1957" s="32">
        <f t="shared" si="444"/>
        <v>-0.16400000000000001</v>
      </c>
      <c r="P1957" s="32"/>
      <c r="Q1957" s="42"/>
      <c r="R1957" s="32"/>
      <c r="S1957" s="20"/>
    </row>
    <row r="1958" spans="1:19">
      <c r="A1958" s="10">
        <f>Weekly!B1958</f>
        <v>1987.4852832012687</v>
      </c>
      <c r="B1958" s="1">
        <f>Weekly!C1958</f>
        <v>307.16000000000003</v>
      </c>
      <c r="C1958" s="6"/>
      <c r="D1958" s="14"/>
      <c r="F1958" s="23">
        <f t="shared" si="440"/>
        <v>2000.5927892320738</v>
      </c>
      <c r="G1958" s="23">
        <f t="shared" si="441"/>
        <v>2000.6058861935242</v>
      </c>
      <c r="H1958" s="23">
        <f t="shared" si="442"/>
        <v>1467.385</v>
      </c>
      <c r="I1958" s="23">
        <f t="shared" si="445"/>
        <v>1459.665</v>
      </c>
      <c r="J1958" s="23">
        <f t="shared" si="446"/>
        <v>1475.7938888888889</v>
      </c>
      <c r="K1958" s="23">
        <f t="shared" si="447"/>
        <v>-1.0928957634478542</v>
      </c>
      <c r="L1958" s="47">
        <f t="shared" si="443"/>
        <v>-0.5697874853798135</v>
      </c>
      <c r="M1958" s="24"/>
      <c r="N1958" s="32">
        <f t="shared" si="439"/>
        <v>-0.6486527716942182</v>
      </c>
      <c r="O1958" s="32">
        <f t="shared" si="444"/>
        <v>-0.16400000000000001</v>
      </c>
      <c r="P1958" s="32"/>
      <c r="Q1958" s="42"/>
      <c r="R1958" s="32"/>
      <c r="S1958" s="20"/>
    </row>
    <row r="1959" spans="1:19">
      <c r="A1959" s="10">
        <f>Weekly!B1959</f>
        <v>1987.5044481567786</v>
      </c>
      <c r="B1959" s="1">
        <f>Weekly!C1959</f>
        <v>305.63</v>
      </c>
      <c r="C1959" s="6"/>
      <c r="D1959" s="14"/>
      <c r="F1959" s="23">
        <f t="shared" si="440"/>
        <v>2000.6189831549743</v>
      </c>
      <c r="G1959" s="23">
        <f t="shared" si="441"/>
        <v>2000.6320801164247</v>
      </c>
      <c r="H1959" s="23">
        <f t="shared" si="442"/>
        <v>1491.72</v>
      </c>
      <c r="I1959" s="23">
        <f t="shared" si="445"/>
        <v>1490.905</v>
      </c>
      <c r="J1959" s="23">
        <f t="shared" si="446"/>
        <v>1474.4622222222222</v>
      </c>
      <c r="K1959" s="23">
        <f t="shared" si="447"/>
        <v>1.1151711810558407</v>
      </c>
      <c r="L1959" s="47">
        <f t="shared" si="443"/>
        <v>1.1704455711159412</v>
      </c>
      <c r="M1959" s="24"/>
      <c r="N1959" s="32">
        <f t="shared" si="439"/>
        <v>-7.6811792608828949E-3</v>
      </c>
      <c r="O1959" s="32">
        <f t="shared" si="444"/>
        <v>-0.16400000000000001</v>
      </c>
      <c r="P1959" s="32"/>
      <c r="Q1959" s="42"/>
      <c r="R1959" s="32"/>
      <c r="S1959" s="20"/>
    </row>
    <row r="1960" spans="1:19">
      <c r="A1960" s="10">
        <f>Weekly!B1960</f>
        <v>1987.5236131122886</v>
      </c>
      <c r="B1960" s="1">
        <f>Weekly!C1960</f>
        <v>308.37</v>
      </c>
      <c r="C1960" s="6"/>
      <c r="D1960" s="14"/>
      <c r="F1960" s="23">
        <f t="shared" si="440"/>
        <v>2000.6451770778749</v>
      </c>
      <c r="G1960" s="23">
        <f t="shared" si="441"/>
        <v>2000.6582740393253</v>
      </c>
      <c r="H1960" s="23">
        <f t="shared" si="442"/>
        <v>1513.6100000000001</v>
      </c>
      <c r="I1960" s="23">
        <f t="shared" si="445"/>
        <v>1499.9433333333334</v>
      </c>
      <c r="J1960" s="23">
        <f t="shared" si="446"/>
        <v>1464.9677777777777</v>
      </c>
      <c r="K1960" s="23">
        <f t="shared" si="447"/>
        <v>2.3874624470314521</v>
      </c>
      <c r="L1960" s="47">
        <f t="shared" si="443"/>
        <v>3.3203612366142554</v>
      </c>
      <c r="M1960" s="24"/>
      <c r="N1960" s="32">
        <f t="shared" si="439"/>
        <v>0.63688452231539128</v>
      </c>
      <c r="O1960" s="32">
        <f t="shared" si="444"/>
        <v>-0.16400000000000001</v>
      </c>
      <c r="P1960" s="32"/>
      <c r="Q1960" s="42"/>
      <c r="R1960" s="32"/>
      <c r="S1960" s="20"/>
    </row>
    <row r="1961" spans="1:19">
      <c r="A1961" s="10">
        <f>Weekly!B1961</f>
        <v>1987.5427780677985</v>
      </c>
      <c r="B1961" s="1">
        <f>Weekly!C1961</f>
        <v>314.58999999999997</v>
      </c>
      <c r="C1961" s="6"/>
      <c r="D1961" s="14"/>
      <c r="F1961" s="23">
        <f t="shared" si="440"/>
        <v>2000.6713710007755</v>
      </c>
      <c r="G1961" s="23">
        <f t="shared" si="441"/>
        <v>2000.6844679622259</v>
      </c>
      <c r="H1961" s="23">
        <f t="shared" si="442"/>
        <v>1494.5</v>
      </c>
      <c r="I1961" s="23">
        <f t="shared" si="445"/>
        <v>1491.3066666666666</v>
      </c>
      <c r="J1961" s="23">
        <f t="shared" si="446"/>
        <v>1453.1877777777777</v>
      </c>
      <c r="K1961" s="23">
        <f t="shared" si="447"/>
        <v>2.623122040510184</v>
      </c>
      <c r="L1961" s="47">
        <f t="shared" si="443"/>
        <v>2.8428688194306995</v>
      </c>
      <c r="M1961" s="24"/>
      <c r="N1961" s="32">
        <f t="shared" si="439"/>
        <v>0.98344487771948275</v>
      </c>
      <c r="O1961" s="32">
        <f t="shared" si="444"/>
        <v>-0.16400000000000001</v>
      </c>
      <c r="P1961" s="32"/>
      <c r="Q1961" s="42"/>
      <c r="R1961" s="32"/>
      <c r="S1961" s="20"/>
    </row>
    <row r="1962" spans="1:19">
      <c r="A1962" s="10">
        <f>Weekly!B1962</f>
        <v>1987.5619430233085</v>
      </c>
      <c r="B1962" s="1">
        <f>Weekly!C1962</f>
        <v>309.27</v>
      </c>
      <c r="C1962" s="6"/>
      <c r="D1962" s="14"/>
      <c r="F1962" s="23">
        <f t="shared" si="440"/>
        <v>2000.6975649236761</v>
      </c>
      <c r="G1962" s="23">
        <f t="shared" si="441"/>
        <v>2000.7106618851265</v>
      </c>
      <c r="H1962" s="23">
        <f t="shared" si="442"/>
        <v>1465.81</v>
      </c>
      <c r="I1962" s="23">
        <f t="shared" si="445"/>
        <v>1467.6416666666667</v>
      </c>
      <c r="J1962" s="23">
        <f t="shared" si="446"/>
        <v>1449.6727777777778</v>
      </c>
      <c r="K1962" s="23">
        <f t="shared" si="447"/>
        <v>1.2395134380900563</v>
      </c>
      <c r="L1962" s="47">
        <f t="shared" si="443"/>
        <v>1.1131630854625651</v>
      </c>
      <c r="M1962" s="24"/>
      <c r="N1962" s="32">
        <f t="shared" si="439"/>
        <v>0.86984044506970493</v>
      </c>
      <c r="O1962" s="32">
        <f t="shared" si="444"/>
        <v>-0.16400000000000001</v>
      </c>
      <c r="P1962" s="32"/>
      <c r="Q1962" s="42"/>
      <c r="R1962" s="32"/>
      <c r="S1962" s="20"/>
    </row>
    <row r="1963" spans="1:19">
      <c r="A1963" s="10">
        <f>Weekly!B1963</f>
        <v>1987.5811079788184</v>
      </c>
      <c r="B1963" s="1">
        <f>Weekly!C1963</f>
        <v>318.66000000000003</v>
      </c>
      <c r="C1963" s="6"/>
      <c r="D1963" s="14"/>
      <c r="F1963" s="23">
        <f t="shared" si="440"/>
        <v>2000.7237588465766</v>
      </c>
      <c r="G1963" s="23">
        <f t="shared" si="441"/>
        <v>2000.736855808027</v>
      </c>
      <c r="H1963" s="23">
        <f t="shared" si="442"/>
        <v>1442.615</v>
      </c>
      <c r="I1963" s="23">
        <f t="shared" si="445"/>
        <v>1439.1383333333333</v>
      </c>
      <c r="J1963" s="23">
        <f t="shared" si="446"/>
        <v>1445.151111111111</v>
      </c>
      <c r="K1963" s="23">
        <f t="shared" si="447"/>
        <v>-0.41606567863721189</v>
      </c>
      <c r="L1963" s="47">
        <f t="shared" si="443"/>
        <v>-0.17549106744699783</v>
      </c>
      <c r="M1963" s="24"/>
      <c r="N1963" s="32">
        <f t="shared" si="439"/>
        <v>0.34922800097512502</v>
      </c>
      <c r="O1963" s="32">
        <f t="shared" si="444"/>
        <v>-0.16400000000000001</v>
      </c>
      <c r="P1963" s="32"/>
      <c r="Q1963" s="42"/>
      <c r="R1963" s="32"/>
      <c r="S1963" s="20"/>
    </row>
    <row r="1964" spans="1:19">
      <c r="A1964" s="10">
        <f>Weekly!B1964</f>
        <v>1987.6002729343284</v>
      </c>
      <c r="B1964" s="1">
        <f>Weekly!C1964</f>
        <v>323</v>
      </c>
      <c r="C1964" s="6"/>
      <c r="D1964" s="14"/>
      <c r="F1964" s="23">
        <f t="shared" si="440"/>
        <v>2000.7499527694772</v>
      </c>
      <c r="G1964" s="23">
        <f t="shared" si="441"/>
        <v>2000.7630497309276</v>
      </c>
      <c r="H1964" s="23">
        <f t="shared" si="442"/>
        <v>1408.99</v>
      </c>
      <c r="I1964" s="23">
        <f t="shared" si="445"/>
        <v>1408.5916666666665</v>
      </c>
      <c r="J1964" s="23">
        <f t="shared" si="446"/>
        <v>1431.18</v>
      </c>
      <c r="K1964" s="23">
        <f t="shared" si="447"/>
        <v>-1.5783013550590086</v>
      </c>
      <c r="L1964" s="47">
        <f t="shared" si="443"/>
        <v>-1.5504688438910619</v>
      </c>
      <c r="M1964" s="24"/>
      <c r="N1964" s="32">
        <f t="shared" si="439"/>
        <v>-0.33479210601140391</v>
      </c>
      <c r="O1964" s="32">
        <f t="shared" si="444"/>
        <v>-0.16400000000000001</v>
      </c>
      <c r="P1964" s="32"/>
      <c r="Q1964" s="42"/>
      <c r="R1964" s="32"/>
      <c r="S1964" s="20"/>
    </row>
    <row r="1965" spans="1:19">
      <c r="A1965" s="10">
        <f>Weekly!B1965</f>
        <v>1987.6194378898383</v>
      </c>
      <c r="B1965" s="1">
        <f>Weekly!C1965</f>
        <v>333.99</v>
      </c>
      <c r="C1965" s="6"/>
      <c r="D1965" s="14"/>
      <c r="F1965" s="23">
        <f t="shared" si="440"/>
        <v>2000.7761466923778</v>
      </c>
      <c r="G1965" s="23">
        <f t="shared" si="441"/>
        <v>2000.7892436538282</v>
      </c>
      <c r="H1965" s="23">
        <f t="shared" si="442"/>
        <v>1374.17</v>
      </c>
      <c r="I1965" s="23">
        <f t="shared" si="445"/>
        <v>1390.4716666666666</v>
      </c>
      <c r="J1965" s="23">
        <f t="shared" si="446"/>
        <v>1413.5283333333334</v>
      </c>
      <c r="K1965" s="23">
        <f t="shared" si="447"/>
        <v>-1.6311428729762656</v>
      </c>
      <c r="L1965" s="47">
        <f t="shared" si="443"/>
        <v>-2.7844035669606915</v>
      </c>
      <c r="M1965" s="24"/>
      <c r="N1965" s="32">
        <f t="shared" si="439"/>
        <v>-0.8621592657965601</v>
      </c>
      <c r="O1965" s="32">
        <f t="shared" si="444"/>
        <v>-0.16400000000000001</v>
      </c>
      <c r="P1965" s="32"/>
      <c r="Q1965" s="42"/>
      <c r="R1965" s="32"/>
      <c r="S1965" s="20"/>
    </row>
    <row r="1966" spans="1:19">
      <c r="A1966" s="10">
        <f>Weekly!B1966</f>
        <v>1987.6386028453483</v>
      </c>
      <c r="B1966" s="1">
        <f>Weekly!C1966</f>
        <v>335.9</v>
      </c>
      <c r="C1966" s="6"/>
      <c r="D1966" s="14"/>
      <c r="F1966" s="23">
        <f t="shared" si="440"/>
        <v>2000.8023406152784</v>
      </c>
      <c r="G1966" s="23">
        <f t="shared" si="441"/>
        <v>2000.8154375767288</v>
      </c>
      <c r="H1966" s="23">
        <f t="shared" si="442"/>
        <v>1388.2550000000001</v>
      </c>
      <c r="I1966" s="23">
        <f t="shared" si="445"/>
        <v>1396.3716666666667</v>
      </c>
      <c r="J1966" s="23">
        <f t="shared" si="446"/>
        <v>1393.6094444444445</v>
      </c>
      <c r="K1966" s="23">
        <f t="shared" si="447"/>
        <v>0.19820633630416307</v>
      </c>
      <c r="L1966" s="47">
        <f t="shared" si="443"/>
        <v>-0.3842141330047455</v>
      </c>
      <c r="M1966" s="24"/>
      <c r="N1966" s="32">
        <f t="shared" si="439"/>
        <v>-0.98611252328559063</v>
      </c>
      <c r="O1966" s="32">
        <f t="shared" si="444"/>
        <v>-0.16400000000000001</v>
      </c>
      <c r="P1966" s="32"/>
      <c r="Q1966" s="42"/>
      <c r="R1966" s="32"/>
      <c r="S1966" s="20"/>
    </row>
    <row r="1967" spans="1:19">
      <c r="A1967" s="10">
        <f>Weekly!B1967</f>
        <v>1987.6577678008582</v>
      </c>
      <c r="B1967" s="1">
        <f>Weekly!C1967</f>
        <v>327.04000000000002</v>
      </c>
      <c r="C1967" s="6"/>
      <c r="D1967" s="14"/>
      <c r="F1967" s="23">
        <f t="shared" si="440"/>
        <v>2000.8285345381789</v>
      </c>
      <c r="G1967" s="23">
        <f t="shared" si="441"/>
        <v>2000.8416314996293</v>
      </c>
      <c r="H1967" s="23">
        <f t="shared" si="442"/>
        <v>1426.69</v>
      </c>
      <c r="I1967" s="23">
        <f t="shared" si="445"/>
        <v>1393.6416666666667</v>
      </c>
      <c r="J1967" s="23">
        <f t="shared" si="446"/>
        <v>1379.7438888888889</v>
      </c>
      <c r="K1967" s="23">
        <f t="shared" si="447"/>
        <v>1.0072722836242942</v>
      </c>
      <c r="L1967" s="47">
        <f t="shared" si="443"/>
        <v>3.4025235762353612</v>
      </c>
      <c r="M1967" s="24"/>
      <c r="N1967" s="32">
        <f t="shared" si="439"/>
        <v>-0.648652771712801</v>
      </c>
      <c r="O1967" s="32">
        <f t="shared" si="444"/>
        <v>-0.16400000000000001</v>
      </c>
      <c r="P1967" s="32"/>
      <c r="Q1967" s="42"/>
      <c r="R1967" s="32"/>
      <c r="S1967" s="20"/>
    </row>
    <row r="1968" spans="1:19">
      <c r="A1968" s="10">
        <f>Weekly!B1968</f>
        <v>1987.6769327563682</v>
      </c>
      <c r="B1968" s="1">
        <f>Weekly!C1968</f>
        <v>316.7</v>
      </c>
      <c r="C1968" s="6"/>
      <c r="D1968" s="14"/>
      <c r="F1968" s="23">
        <f t="shared" si="440"/>
        <v>2000.8547284610795</v>
      </c>
      <c r="G1968" s="23">
        <f t="shared" si="441"/>
        <v>2000.8678254225299</v>
      </c>
      <c r="H1968" s="23">
        <f t="shared" si="442"/>
        <v>1365.98</v>
      </c>
      <c r="I1968" s="23">
        <f t="shared" si="445"/>
        <v>1382.4716666666666</v>
      </c>
      <c r="J1968" s="23">
        <f t="shared" si="446"/>
        <v>1364.5588888888888</v>
      </c>
      <c r="K1968" s="23">
        <f t="shared" si="447"/>
        <v>1.3127156272723095</v>
      </c>
      <c r="L1968" s="47">
        <f t="shared" si="443"/>
        <v>0.10414435922720955</v>
      </c>
      <c r="M1968" s="24"/>
      <c r="N1968" s="32">
        <f t="shared" si="439"/>
        <v>-7.6811792852948917E-3</v>
      </c>
      <c r="O1968" s="32">
        <f t="shared" si="444"/>
        <v>-0.16400000000000001</v>
      </c>
      <c r="P1968" s="32"/>
      <c r="Q1968" s="42"/>
      <c r="R1968" s="32"/>
      <c r="S1968" s="20"/>
    </row>
    <row r="1969" spans="1:19">
      <c r="A1969" s="10">
        <f>Weekly!B1969</f>
        <v>1987.6960977118781</v>
      </c>
      <c r="B1969" s="1">
        <f>Weekly!C1969</f>
        <v>321.98</v>
      </c>
      <c r="C1969" s="6"/>
      <c r="D1969" s="14"/>
      <c r="F1969" s="23">
        <f t="shared" si="440"/>
        <v>2000.8809223839801</v>
      </c>
      <c r="G1969" s="23">
        <f t="shared" si="441"/>
        <v>2000.8940193454305</v>
      </c>
      <c r="H1969" s="23">
        <f t="shared" si="442"/>
        <v>1354.7449999999999</v>
      </c>
      <c r="I1969" s="23">
        <f t="shared" si="445"/>
        <v>1345.3183333333334</v>
      </c>
      <c r="J1969" s="23">
        <f t="shared" si="446"/>
        <v>1354.7022222222224</v>
      </c>
      <c r="K1969" s="23">
        <f t="shared" si="447"/>
        <v>-0.69269015248945021</v>
      </c>
      <c r="L1969" s="47">
        <f t="shared" si="443"/>
        <v>3.1577255189985109E-3</v>
      </c>
      <c r="M1969" s="24"/>
      <c r="N1969" s="32">
        <f t="shared" si="439"/>
        <v>0.63688452229656733</v>
      </c>
      <c r="O1969" s="32">
        <f t="shared" si="444"/>
        <v>-0.16400000000000001</v>
      </c>
      <c r="P1969" s="32"/>
      <c r="Q1969" s="42"/>
      <c r="R1969" s="32"/>
      <c r="S1969" s="20"/>
    </row>
    <row r="1970" spans="1:19">
      <c r="A1970" s="10">
        <f>Weekly!B1970</f>
        <v>1987.7152626673881</v>
      </c>
      <c r="B1970" s="1">
        <f>Weekly!C1970</f>
        <v>314.86</v>
      </c>
      <c r="C1970" s="6"/>
      <c r="D1970" s="14"/>
      <c r="F1970" s="23">
        <f t="shared" si="440"/>
        <v>2000.9071163068807</v>
      </c>
      <c r="G1970" s="23">
        <f t="shared" si="441"/>
        <v>2000.9202132683311</v>
      </c>
      <c r="H1970" s="23">
        <f t="shared" si="442"/>
        <v>1315.23</v>
      </c>
      <c r="I1970" s="23">
        <f t="shared" si="445"/>
        <v>1336.9983333333332</v>
      </c>
      <c r="J1970" s="23">
        <f t="shared" si="446"/>
        <v>1347.4000000000003</v>
      </c>
      <c r="K1970" s="23">
        <f t="shared" si="447"/>
        <v>-0.77198060462128071</v>
      </c>
      <c r="L1970" s="47">
        <f t="shared" si="443"/>
        <v>-2.3875612290337189</v>
      </c>
      <c r="M1970" s="24"/>
      <c r="N1970" s="32">
        <f t="shared" si="439"/>
        <v>0.9834448777150584</v>
      </c>
      <c r="O1970" s="32">
        <f t="shared" si="444"/>
        <v>-0.16400000000000001</v>
      </c>
      <c r="P1970" s="32"/>
      <c r="Q1970" s="42"/>
      <c r="R1970" s="32"/>
      <c r="S1970" s="20"/>
    </row>
    <row r="1971" spans="1:19">
      <c r="A1971" s="10">
        <f>Weekly!B1971</f>
        <v>1987.734427622898</v>
      </c>
      <c r="B1971" s="1">
        <f>Weekly!C1971</f>
        <v>320.16000000000003</v>
      </c>
      <c r="C1971" s="6"/>
      <c r="D1971" s="14"/>
      <c r="F1971" s="23">
        <f t="shared" si="440"/>
        <v>2000.9333102297812</v>
      </c>
      <c r="G1971" s="23">
        <f t="shared" si="441"/>
        <v>2000.9464071912316</v>
      </c>
      <c r="H1971" s="23">
        <f t="shared" si="442"/>
        <v>1341.02</v>
      </c>
      <c r="I1971" s="23">
        <f t="shared" si="445"/>
        <v>1320.7333333333333</v>
      </c>
      <c r="J1971" s="23">
        <f t="shared" si="446"/>
        <v>1342.3205555555558</v>
      </c>
      <c r="K1971" s="23">
        <f t="shared" si="447"/>
        <v>-1.6082017170099827</v>
      </c>
      <c r="L1971" s="47">
        <f t="shared" si="443"/>
        <v>-9.6888597151634226E-2</v>
      </c>
      <c r="M1971" s="24"/>
      <c r="N1971" s="32">
        <f t="shared" si="439"/>
        <v>0.86984044508175029</v>
      </c>
      <c r="O1971" s="32">
        <f t="shared" si="444"/>
        <v>-0.16400000000000001</v>
      </c>
      <c r="P1971" s="32"/>
      <c r="Q1971" s="42"/>
      <c r="R1971" s="32"/>
      <c r="S1971" s="20"/>
    </row>
    <row r="1972" spans="1:19">
      <c r="A1972" s="10">
        <f>Weekly!B1972</f>
        <v>1987.753592578408</v>
      </c>
      <c r="B1972" s="1">
        <f>Weekly!C1972</f>
        <v>328.07</v>
      </c>
      <c r="C1972" s="6"/>
      <c r="D1972" s="14"/>
      <c r="F1972" s="23">
        <f t="shared" si="440"/>
        <v>2000.9595041526818</v>
      </c>
      <c r="G1972" s="23">
        <f t="shared" si="441"/>
        <v>2000.9726011141322</v>
      </c>
      <c r="H1972" s="23">
        <f t="shared" si="442"/>
        <v>1305.95</v>
      </c>
      <c r="I1972" s="23">
        <f t="shared" si="445"/>
        <v>1322.4166666666667</v>
      </c>
      <c r="J1972" s="23">
        <f t="shared" si="446"/>
        <v>1334.3494444444445</v>
      </c>
      <c r="K1972" s="23">
        <f t="shared" si="447"/>
        <v>-0.89427681987351848</v>
      </c>
      <c r="L1972" s="47">
        <f t="shared" si="443"/>
        <v>-2.1283363636628638</v>
      </c>
      <c r="M1972" s="24"/>
      <c r="N1972" s="32">
        <f t="shared" si="439"/>
        <v>0.34922800099800061</v>
      </c>
      <c r="O1972" s="32">
        <f t="shared" si="444"/>
        <v>-0.16400000000000001</v>
      </c>
      <c r="P1972" s="32"/>
      <c r="Q1972" s="42"/>
      <c r="R1972" s="32"/>
      <c r="S1972" s="20"/>
    </row>
    <row r="1973" spans="1:19">
      <c r="A1973" s="10">
        <f>Weekly!B1973</f>
        <v>1987.7727575339179</v>
      </c>
      <c r="B1973" s="1">
        <f>Weekly!C1973</f>
        <v>311.07</v>
      </c>
      <c r="C1973" s="6"/>
      <c r="D1973" s="14"/>
      <c r="F1973" s="23">
        <f t="shared" si="440"/>
        <v>2000.9856980755824</v>
      </c>
      <c r="G1973" s="23">
        <f t="shared" si="441"/>
        <v>2000.9987950370328</v>
      </c>
      <c r="H1973" s="23">
        <f t="shared" si="442"/>
        <v>1320.28</v>
      </c>
      <c r="I1973" s="23">
        <f t="shared" si="445"/>
        <v>1311.56</v>
      </c>
      <c r="J1973" s="23">
        <f t="shared" si="446"/>
        <v>1330.5866666666668</v>
      </c>
      <c r="K1973" s="23">
        <f t="shared" si="447"/>
        <v>-1.4299456881175399</v>
      </c>
      <c r="L1973" s="47">
        <f t="shared" si="443"/>
        <v>-0.77459566707418492</v>
      </c>
      <c r="M1973" s="24"/>
      <c r="N1973" s="32">
        <f t="shared" si="439"/>
        <v>-0.33479210598839498</v>
      </c>
      <c r="O1973" s="32">
        <f t="shared" si="444"/>
        <v>-0.16400000000000001</v>
      </c>
      <c r="P1973" s="32"/>
      <c r="Q1973" s="42"/>
      <c r="R1973" s="32"/>
      <c r="S1973" s="20"/>
    </row>
    <row r="1974" spans="1:19">
      <c r="A1974" s="10">
        <f>Weekly!B1974</f>
        <v>1987.7919224894279</v>
      </c>
      <c r="B1974" s="1">
        <f>Weekly!C1974</f>
        <v>282.7</v>
      </c>
      <c r="C1974" s="6"/>
      <c r="D1974" s="14"/>
      <c r="F1974" s="23">
        <f t="shared" si="440"/>
        <v>2001.011891998483</v>
      </c>
      <c r="G1974" s="23">
        <f t="shared" si="441"/>
        <v>2001.0249889599334</v>
      </c>
      <c r="H1974" s="23">
        <f t="shared" si="442"/>
        <v>1308.4499999999998</v>
      </c>
      <c r="I1974" s="23">
        <f t="shared" si="445"/>
        <v>1323.7566666666664</v>
      </c>
      <c r="J1974" s="23">
        <f t="shared" si="446"/>
        <v>1324.673888888889</v>
      </c>
      <c r="K1974" s="23">
        <f t="shared" si="447"/>
        <v>-6.9241360452265699E-2</v>
      </c>
      <c r="L1974" s="47">
        <f t="shared" si="443"/>
        <v>-1.2247458808520406</v>
      </c>
      <c r="M1974" s="24"/>
      <c r="N1974" s="32">
        <f t="shared" si="439"/>
        <v>-0.86215926578418911</v>
      </c>
      <c r="O1974" s="32">
        <f t="shared" si="444"/>
        <v>-0.16400000000000001</v>
      </c>
      <c r="P1974" s="32"/>
      <c r="Q1974" s="42"/>
      <c r="R1974" s="32"/>
      <c r="S1974" s="20"/>
    </row>
    <row r="1975" spans="1:19">
      <c r="A1975" s="10">
        <f>Weekly!B1975</f>
        <v>1987.8110874449378</v>
      </c>
      <c r="B1975" s="1">
        <f>Weekly!C1975</f>
        <v>248.22</v>
      </c>
      <c r="C1975" s="6"/>
      <c r="D1975" s="14"/>
      <c r="F1975" s="23">
        <f t="shared" si="440"/>
        <v>2001.0380859213835</v>
      </c>
      <c r="G1975" s="23">
        <f t="shared" si="441"/>
        <v>2001.0511828828339</v>
      </c>
      <c r="H1975" s="23">
        <f t="shared" si="442"/>
        <v>1342.54</v>
      </c>
      <c r="I1975" s="23">
        <f t="shared" si="445"/>
        <v>1335.3133333333333</v>
      </c>
      <c r="J1975" s="23">
        <f t="shared" si="446"/>
        <v>1316.9661111111113</v>
      </c>
      <c r="K1975" s="23">
        <f t="shared" si="447"/>
        <v>1.3931430784306587</v>
      </c>
      <c r="L1975" s="47">
        <f t="shared" si="443"/>
        <v>1.9418790410113296</v>
      </c>
      <c r="M1975" s="24"/>
      <c r="N1975" s="32">
        <f t="shared" si="439"/>
        <v>-0.98611252328964594</v>
      </c>
      <c r="O1975" s="32">
        <f t="shared" si="444"/>
        <v>-0.16400000000000001</v>
      </c>
      <c r="P1975" s="32"/>
      <c r="Q1975" s="42"/>
      <c r="R1975" s="32"/>
      <c r="S1975" s="20"/>
    </row>
    <row r="1976" spans="1:19">
      <c r="A1976" s="10">
        <f>Weekly!B1976</f>
        <v>1987.8302524004478</v>
      </c>
      <c r="B1976" s="1">
        <f>Weekly!C1976</f>
        <v>251.79</v>
      </c>
      <c r="C1976" s="6"/>
      <c r="D1976" s="14"/>
      <c r="F1976" s="23">
        <f t="shared" si="440"/>
        <v>2001.0642798442841</v>
      </c>
      <c r="G1976" s="23">
        <f t="shared" si="441"/>
        <v>2001.0773768057345</v>
      </c>
      <c r="H1976" s="23">
        <f t="shared" si="442"/>
        <v>1354.95</v>
      </c>
      <c r="I1976" s="23">
        <f t="shared" si="445"/>
        <v>1343.2016666666666</v>
      </c>
      <c r="J1976" s="23">
        <f t="shared" si="446"/>
        <v>1305.0527777777777</v>
      </c>
      <c r="K1976" s="23">
        <f t="shared" si="447"/>
        <v>2.9231682839561568</v>
      </c>
      <c r="L1976" s="47">
        <f t="shared" si="443"/>
        <v>3.8233873044725808</v>
      </c>
      <c r="M1976" s="24"/>
      <c r="N1976" s="32">
        <f t="shared" si="439"/>
        <v>-0.64865277173138247</v>
      </c>
      <c r="O1976" s="32">
        <f t="shared" si="444"/>
        <v>-0.16400000000000001</v>
      </c>
      <c r="P1976" s="32"/>
      <c r="Q1976" s="42"/>
      <c r="R1976" s="32"/>
      <c r="S1976" s="20"/>
    </row>
    <row r="1977" spans="1:19">
      <c r="A1977" s="10">
        <f>Weekly!B1977</f>
        <v>1987.8494173559577</v>
      </c>
      <c r="B1977" s="1">
        <f>Weekly!C1977</f>
        <v>250.41</v>
      </c>
      <c r="C1977" s="6"/>
      <c r="D1977" s="14"/>
      <c r="F1977" s="23">
        <f t="shared" si="440"/>
        <v>2001.0904737671847</v>
      </c>
      <c r="G1977" s="23">
        <f t="shared" si="441"/>
        <v>2001.1035707286351</v>
      </c>
      <c r="H1977" s="23">
        <f t="shared" si="442"/>
        <v>1332.115</v>
      </c>
      <c r="I1977" s="23">
        <f t="shared" si="445"/>
        <v>1329.5316666666668</v>
      </c>
      <c r="J1977" s="23">
        <f t="shared" si="446"/>
        <v>1287.7838888888887</v>
      </c>
      <c r="K1977" s="23">
        <f t="shared" si="447"/>
        <v>3.2418310353143465</v>
      </c>
      <c r="L1977" s="47">
        <f t="shared" si="443"/>
        <v>3.4424340522974495</v>
      </c>
      <c r="M1977" s="24"/>
      <c r="N1977" s="32">
        <f t="shared" si="439"/>
        <v>-7.6811793097157702E-3</v>
      </c>
      <c r="O1977" s="32">
        <f t="shared" si="444"/>
        <v>-0.16400000000000001</v>
      </c>
      <c r="P1977" s="32"/>
      <c r="Q1977" s="42"/>
      <c r="R1977" s="32"/>
      <c r="S1977" s="20"/>
    </row>
    <row r="1978" spans="1:19">
      <c r="A1978" s="10">
        <f>Weekly!B1978</f>
        <v>1987.8685823114677</v>
      </c>
      <c r="B1978" s="1">
        <f>Weekly!C1978</f>
        <v>245.64</v>
      </c>
      <c r="C1978" s="6"/>
      <c r="D1978" s="14"/>
      <c r="F1978" s="23">
        <f t="shared" si="440"/>
        <v>2001.1166676900853</v>
      </c>
      <c r="G1978" s="23">
        <f t="shared" si="441"/>
        <v>2001.1297646515357</v>
      </c>
      <c r="H1978" s="23">
        <f t="shared" si="442"/>
        <v>1301.53</v>
      </c>
      <c r="I1978" s="23">
        <f t="shared" si="445"/>
        <v>1293.1683333333333</v>
      </c>
      <c r="J1978" s="23">
        <f t="shared" si="446"/>
        <v>1268.8727777777776</v>
      </c>
      <c r="K1978" s="23">
        <f t="shared" si="447"/>
        <v>1.9147353447132254</v>
      </c>
      <c r="L1978" s="47">
        <f t="shared" si="443"/>
        <v>2.5737191934573689</v>
      </c>
      <c r="M1978" s="24"/>
      <c r="N1978" s="32">
        <f t="shared" si="439"/>
        <v>0.63688452227774195</v>
      </c>
      <c r="O1978" s="32">
        <f t="shared" si="444"/>
        <v>-0.16400000000000001</v>
      </c>
      <c r="P1978" s="32"/>
      <c r="Q1978" s="42"/>
      <c r="R1978" s="32"/>
      <c r="S1978" s="20"/>
    </row>
    <row r="1979" spans="1:19">
      <c r="A1979" s="10">
        <f>Weekly!B1979</f>
        <v>1987.8877472669776</v>
      </c>
      <c r="B1979" s="1">
        <f>Weekly!C1979</f>
        <v>242</v>
      </c>
      <c r="C1979" s="6"/>
      <c r="D1979" s="14"/>
      <c r="F1979" s="23">
        <f t="shared" si="440"/>
        <v>2001.1428616129858</v>
      </c>
      <c r="G1979" s="23">
        <f t="shared" si="441"/>
        <v>2001.1559585744362</v>
      </c>
      <c r="H1979" s="23">
        <f t="shared" si="442"/>
        <v>1245.8599999999999</v>
      </c>
      <c r="I1979" s="23">
        <f t="shared" si="445"/>
        <v>1260.3966666666668</v>
      </c>
      <c r="J1979" s="23">
        <f t="shared" si="446"/>
        <v>1248.8705555555555</v>
      </c>
      <c r="K1979" s="23">
        <f t="shared" si="447"/>
        <v>0.92292280091301748</v>
      </c>
      <c r="L1979" s="47">
        <f t="shared" si="443"/>
        <v>-0.24106225758652178</v>
      </c>
      <c r="M1979" s="24"/>
      <c r="N1979" s="32">
        <f t="shared" si="439"/>
        <v>0.98344487771063427</v>
      </c>
      <c r="O1979" s="32">
        <f t="shared" si="444"/>
        <v>-0.16400000000000001</v>
      </c>
      <c r="P1979" s="32"/>
      <c r="Q1979" s="42"/>
      <c r="R1979" s="32"/>
      <c r="S1979" s="20"/>
    </row>
    <row r="1980" spans="1:19">
      <c r="A1980" s="10">
        <f>Weekly!B1980</f>
        <v>1987.9069122224876</v>
      </c>
      <c r="B1980" s="1">
        <f>Weekly!C1980</f>
        <v>240.34</v>
      </c>
      <c r="C1980" s="6"/>
      <c r="D1980" s="14"/>
      <c r="F1980" s="23">
        <f t="shared" si="440"/>
        <v>2001.1690555358864</v>
      </c>
      <c r="G1980" s="23">
        <f t="shared" si="441"/>
        <v>2001.1821524973368</v>
      </c>
      <c r="H1980" s="23">
        <f t="shared" si="442"/>
        <v>1233.8000000000002</v>
      </c>
      <c r="I1980" s="23">
        <f t="shared" si="445"/>
        <v>1210.0633333333333</v>
      </c>
      <c r="J1980" s="23">
        <f t="shared" si="446"/>
        <v>1231.1994444444445</v>
      </c>
      <c r="K1980" s="23">
        <f t="shared" si="447"/>
        <v>-1.7167089545470415</v>
      </c>
      <c r="L1980" s="47">
        <f t="shared" si="443"/>
        <v>0.21122130677448947</v>
      </c>
      <c r="M1980" s="24"/>
      <c r="N1980" s="32">
        <f t="shared" si="439"/>
        <v>0.86984044509379477</v>
      </c>
      <c r="O1980" s="32">
        <f t="shared" si="444"/>
        <v>-0.16400000000000001</v>
      </c>
      <c r="P1980" s="32"/>
      <c r="Q1980" s="42"/>
      <c r="R1980" s="32"/>
      <c r="S1980" s="20"/>
    </row>
    <row r="1981" spans="1:19">
      <c r="A1981" s="10">
        <f>Weekly!B1981</f>
        <v>1987.9260771779975</v>
      </c>
      <c r="B1981" s="1">
        <f>Weekly!C1981</f>
        <v>223.92</v>
      </c>
      <c r="C1981" s="6"/>
      <c r="D1981" s="14"/>
      <c r="F1981" s="23">
        <f t="shared" si="440"/>
        <v>2001.195249458787</v>
      </c>
      <c r="G1981" s="23">
        <f t="shared" si="441"/>
        <v>2001.2083464202374</v>
      </c>
      <c r="H1981" s="23">
        <f t="shared" si="442"/>
        <v>1150.53</v>
      </c>
      <c r="I1981" s="23">
        <f t="shared" si="445"/>
        <v>1178.1366666666665</v>
      </c>
      <c r="J1981" s="23">
        <f t="shared" si="446"/>
        <v>1219.3177777777776</v>
      </c>
      <c r="K1981" s="23">
        <f t="shared" si="447"/>
        <v>-3.3773895420572075</v>
      </c>
      <c r="L1981" s="47">
        <f t="shared" si="443"/>
        <v>-5.6414971577913198</v>
      </c>
      <c r="M1981" s="24"/>
      <c r="N1981" s="32">
        <f t="shared" si="439"/>
        <v>0.34922800102087792</v>
      </c>
      <c r="O1981" s="32">
        <f t="shared" si="444"/>
        <v>-0.16400000000000001</v>
      </c>
      <c r="P1981" s="32"/>
      <c r="Q1981" s="42"/>
      <c r="R1981" s="32"/>
      <c r="S1981" s="20"/>
    </row>
    <row r="1982" spans="1:19">
      <c r="A1982" s="10">
        <f>Weekly!B1982</f>
        <v>1987.9452421335075</v>
      </c>
      <c r="B1982" s="1">
        <f>Weekly!C1982</f>
        <v>235.32</v>
      </c>
      <c r="C1982" s="6"/>
      <c r="D1982" s="14"/>
      <c r="F1982" s="23">
        <f t="shared" si="440"/>
        <v>2001.2214433816875</v>
      </c>
      <c r="G1982" s="23">
        <f t="shared" si="441"/>
        <v>2001.234540343138</v>
      </c>
      <c r="H1982" s="23">
        <f t="shared" si="442"/>
        <v>1150.08</v>
      </c>
      <c r="I1982" s="23">
        <f t="shared" si="445"/>
        <v>1143.0133333333333</v>
      </c>
      <c r="J1982" s="23">
        <f t="shared" si="446"/>
        <v>1212.0394444444444</v>
      </c>
      <c r="K1982" s="23">
        <f t="shared" si="447"/>
        <v>-5.6950383444616453</v>
      </c>
      <c r="L1982" s="47">
        <f t="shared" si="443"/>
        <v>-5.111999013600121</v>
      </c>
      <c r="M1982" s="24"/>
      <c r="N1982" s="32">
        <f t="shared" si="439"/>
        <v>-0.33479210596538944</v>
      </c>
      <c r="O1982" s="32">
        <f t="shared" si="444"/>
        <v>-0.16400000000000001</v>
      </c>
      <c r="P1982" s="32"/>
      <c r="Q1982" s="42"/>
      <c r="R1982" s="32"/>
      <c r="S1982" s="20"/>
    </row>
    <row r="1983" spans="1:19">
      <c r="A1983" s="10">
        <f>Weekly!B1983</f>
        <v>1987.9644070890174</v>
      </c>
      <c r="B1983" s="1">
        <f>Weekly!C1983</f>
        <v>249.16</v>
      </c>
      <c r="C1983" s="6"/>
      <c r="D1983" s="14"/>
      <c r="F1983" s="23">
        <f t="shared" si="440"/>
        <v>2001.2476373045881</v>
      </c>
      <c r="G1983" s="23">
        <f t="shared" si="441"/>
        <v>2001.2607342660385</v>
      </c>
      <c r="H1983" s="23">
        <f t="shared" si="442"/>
        <v>1128.43</v>
      </c>
      <c r="I1983" s="23">
        <f t="shared" si="445"/>
        <v>1154.0033333333333</v>
      </c>
      <c r="J1983" s="23">
        <f t="shared" si="446"/>
        <v>1205.8327777777779</v>
      </c>
      <c r="K1983" s="23">
        <f t="shared" si="447"/>
        <v>-4.298228195451836</v>
      </c>
      <c r="L1983" s="47">
        <f t="shared" si="443"/>
        <v>-6.4190308311591</v>
      </c>
      <c r="M1983" s="24"/>
      <c r="N1983" s="32">
        <f t="shared" si="439"/>
        <v>-0.86215926577181978</v>
      </c>
      <c r="O1983" s="32">
        <f t="shared" si="444"/>
        <v>-0.16400000000000001</v>
      </c>
      <c r="P1983" s="32"/>
      <c r="Q1983" s="42"/>
      <c r="R1983" s="32"/>
      <c r="S1983" s="20"/>
    </row>
    <row r="1984" spans="1:19">
      <c r="A1984" s="10">
        <f>Weekly!B1984</f>
        <v>1987.9835720445274</v>
      </c>
      <c r="B1984" s="1">
        <f>Weekly!C1984</f>
        <v>252.03</v>
      </c>
      <c r="C1984" s="6"/>
      <c r="D1984" s="14"/>
      <c r="F1984" s="23">
        <f t="shared" si="440"/>
        <v>2001.2738312274887</v>
      </c>
      <c r="G1984" s="23">
        <f t="shared" si="441"/>
        <v>2001.2869281889391</v>
      </c>
      <c r="H1984" s="23">
        <f t="shared" si="442"/>
        <v>1183.5</v>
      </c>
      <c r="I1984" s="23">
        <f t="shared" si="445"/>
        <v>1186.6483333333333</v>
      </c>
      <c r="J1984" s="23">
        <f t="shared" si="446"/>
        <v>1210.1733333333334</v>
      </c>
      <c r="K1984" s="23">
        <f t="shared" si="447"/>
        <v>-1.9439364058041364</v>
      </c>
      <c r="L1984" s="47">
        <f t="shared" si="443"/>
        <v>-2.2040919758051225</v>
      </c>
      <c r="M1984" s="24"/>
      <c r="N1984" s="32">
        <f t="shared" si="439"/>
        <v>-0.98611252329370003</v>
      </c>
      <c r="O1984" s="32">
        <f t="shared" si="444"/>
        <v>-0.16400000000000001</v>
      </c>
      <c r="P1984" s="32"/>
      <c r="Q1984" s="42"/>
      <c r="R1984" s="32"/>
      <c r="S1984" s="20"/>
    </row>
    <row r="1985" spans="1:19">
      <c r="A1985" s="10">
        <f>Weekly!B1985</f>
        <v>1988.0027370000373</v>
      </c>
      <c r="B1985" s="1">
        <f>Weekly!C1985</f>
        <v>247.08</v>
      </c>
      <c r="C1985" s="6"/>
      <c r="D1985" s="14"/>
      <c r="F1985" s="23">
        <f t="shared" si="440"/>
        <v>2001.3000251503893</v>
      </c>
      <c r="G1985" s="23">
        <f t="shared" si="441"/>
        <v>2001.3131221118397</v>
      </c>
      <c r="H1985" s="23">
        <f t="shared" si="442"/>
        <v>1248.0149999999999</v>
      </c>
      <c r="I1985" s="23">
        <f t="shared" si="445"/>
        <v>1232.7083333333333</v>
      </c>
      <c r="J1985" s="23">
        <f t="shared" si="446"/>
        <v>1213.1588888888887</v>
      </c>
      <c r="K1985" s="23">
        <f t="shared" si="447"/>
        <v>1.6114496314946436</v>
      </c>
      <c r="L1985" s="47">
        <f t="shared" si="443"/>
        <v>2.8731694941488861</v>
      </c>
      <c r="M1985" s="24"/>
      <c r="N1985" s="32">
        <f t="shared" si="439"/>
        <v>-0.64865277174996394</v>
      </c>
      <c r="O1985" s="32">
        <f t="shared" si="444"/>
        <v>-0.16400000000000001</v>
      </c>
      <c r="P1985" s="32"/>
      <c r="Q1985" s="42"/>
      <c r="R1985" s="32"/>
      <c r="S1985" s="20"/>
    </row>
    <row r="1986" spans="1:19">
      <c r="A1986" s="10">
        <f>Weekly!B1986</f>
        <v>1988.0219019555473</v>
      </c>
      <c r="B1986" s="1">
        <f>Weekly!C1986</f>
        <v>243.4</v>
      </c>
      <c r="C1986" s="6"/>
      <c r="D1986" s="14"/>
      <c r="F1986" s="23">
        <f t="shared" si="440"/>
        <v>2001.3262190732898</v>
      </c>
      <c r="G1986" s="23">
        <f t="shared" si="441"/>
        <v>2001.3393160347402</v>
      </c>
      <c r="H1986" s="23">
        <f t="shared" si="442"/>
        <v>1266.6099999999999</v>
      </c>
      <c r="I1986" s="23">
        <f t="shared" si="445"/>
        <v>1253.4316666666666</v>
      </c>
      <c r="J1986" s="23">
        <f t="shared" si="446"/>
        <v>1223.0622222222221</v>
      </c>
      <c r="K1986" s="23">
        <f t="shared" si="447"/>
        <v>2.4830661836047208</v>
      </c>
      <c r="L1986" s="47">
        <f t="shared" si="443"/>
        <v>3.5605529290778426</v>
      </c>
      <c r="M1986" s="24"/>
      <c r="N1986" s="32">
        <f t="shared" ref="N1986:N2049" si="448" xml:space="preserve"> SIN((2*PI()*(G1986-2000+O1986)/0.235745306106089) + 0.083216746)</f>
        <v>-7.6811793341295433E-3</v>
      </c>
      <c r="O1986" s="32">
        <f t="shared" si="444"/>
        <v>-0.16400000000000001</v>
      </c>
      <c r="P1986" s="32"/>
      <c r="Q1986" s="42"/>
      <c r="R1986" s="32"/>
      <c r="S1986" s="20"/>
    </row>
    <row r="1987" spans="1:19">
      <c r="A1987" s="10">
        <f>Weekly!B1987</f>
        <v>1988.0410669110572</v>
      </c>
      <c r="B1987" s="1">
        <f>Weekly!C1987</f>
        <v>252.05</v>
      </c>
      <c r="C1987" s="6"/>
      <c r="D1987" s="14"/>
      <c r="F1987" s="23">
        <f t="shared" si="440"/>
        <v>2001.3524129961904</v>
      </c>
      <c r="G1987" s="23">
        <f t="shared" si="441"/>
        <v>2001.3655099576408</v>
      </c>
      <c r="H1987" s="23">
        <f t="shared" si="442"/>
        <v>1245.67</v>
      </c>
      <c r="I1987" s="23">
        <f t="shared" si="445"/>
        <v>1265.7349999999999</v>
      </c>
      <c r="J1987" s="23">
        <f t="shared" si="446"/>
        <v>1231.4255555555555</v>
      </c>
      <c r="K1987" s="23">
        <f t="shared" si="447"/>
        <v>2.7861566044051767</v>
      </c>
      <c r="L1987" s="47">
        <f t="shared" si="443"/>
        <v>1.1567442611679635</v>
      </c>
      <c r="M1987" s="24"/>
      <c r="N1987" s="32">
        <f t="shared" si="448"/>
        <v>0.63688452225891934</v>
      </c>
      <c r="O1987" s="32">
        <f t="shared" si="444"/>
        <v>-0.16400000000000001</v>
      </c>
      <c r="P1987" s="32"/>
      <c r="Q1987" s="42"/>
      <c r="R1987" s="32"/>
      <c r="S1987" s="20"/>
    </row>
    <row r="1988" spans="1:19">
      <c r="A1988" s="10">
        <f>Weekly!B1988</f>
        <v>1988.0602318665672</v>
      </c>
      <c r="B1988" s="1">
        <f>Weekly!C1988</f>
        <v>246.5</v>
      </c>
      <c r="C1988" s="6"/>
      <c r="D1988" s="14"/>
      <c r="F1988" s="23">
        <f t="shared" ref="F1988:F2051" si="449">F1987+0.0261939229006765</f>
        <v>2001.378606919091</v>
      </c>
      <c r="G1988" s="23">
        <f t="shared" ref="G1988:G2051" si="450">G1987+0.0261939229006765</f>
        <v>2001.3917038805414</v>
      </c>
      <c r="H1988" s="23">
        <f t="shared" si="442"/>
        <v>1284.9250000000002</v>
      </c>
      <c r="I1988" s="23">
        <f t="shared" si="445"/>
        <v>1263.7550000000001</v>
      </c>
      <c r="J1988" s="23">
        <f t="shared" si="446"/>
        <v>1242.0866666666666</v>
      </c>
      <c r="K1988" s="23">
        <f t="shared" si="447"/>
        <v>1.7445105816556117</v>
      </c>
      <c r="L1988" s="47">
        <f t="shared" si="443"/>
        <v>3.4489005061375533</v>
      </c>
      <c r="M1988" s="24"/>
      <c r="N1988" s="32">
        <f t="shared" si="448"/>
        <v>0.98344487770620959</v>
      </c>
      <c r="O1988" s="32">
        <f t="shared" si="444"/>
        <v>-0.16400000000000001</v>
      </c>
      <c r="P1988" s="32"/>
      <c r="Q1988" s="42"/>
      <c r="R1988" s="32"/>
      <c r="S1988" s="20"/>
    </row>
    <row r="1989" spans="1:19">
      <c r="A1989" s="10">
        <f>Weekly!B1989</f>
        <v>1988.0793968220771</v>
      </c>
      <c r="B1989" s="1">
        <f>Weekly!C1989</f>
        <v>257.07</v>
      </c>
      <c r="C1989" s="6"/>
      <c r="D1989" s="14"/>
      <c r="F1989" s="23">
        <f t="shared" si="449"/>
        <v>2001.4048008419916</v>
      </c>
      <c r="G1989" s="23">
        <f t="shared" si="450"/>
        <v>2001.417897803442</v>
      </c>
      <c r="H1989" s="23">
        <f t="shared" si="442"/>
        <v>1260.67</v>
      </c>
      <c r="I1989" s="23">
        <f t="shared" si="445"/>
        <v>1261.7516666666668</v>
      </c>
      <c r="J1989" s="23">
        <f t="shared" si="446"/>
        <v>1244.2683333333332</v>
      </c>
      <c r="K1989" s="23">
        <f t="shared" si="447"/>
        <v>1.4051095623800469</v>
      </c>
      <c r="L1989" s="47">
        <f t="shared" si="443"/>
        <v>1.3181776171002912</v>
      </c>
      <c r="M1989" s="24"/>
      <c r="N1989" s="32">
        <f t="shared" si="448"/>
        <v>0.8698404451058428</v>
      </c>
      <c r="O1989" s="32">
        <f t="shared" si="444"/>
        <v>-0.16400000000000001</v>
      </c>
      <c r="P1989" s="32"/>
      <c r="Q1989" s="42"/>
      <c r="R1989" s="32"/>
      <c r="S1989" s="20"/>
    </row>
    <row r="1990" spans="1:19">
      <c r="A1990" s="10">
        <f>Weekly!B1990</f>
        <v>1988.0985617775871</v>
      </c>
      <c r="B1990" s="1">
        <f>Weekly!C1990</f>
        <v>250.96</v>
      </c>
      <c r="C1990" s="6"/>
      <c r="D1990" s="14"/>
      <c r="F1990" s="23">
        <f t="shared" si="449"/>
        <v>2001.4309947648921</v>
      </c>
      <c r="G1990" s="23">
        <f t="shared" si="450"/>
        <v>2001.4440917263425</v>
      </c>
      <c r="H1990" s="23">
        <f t="shared" si="442"/>
        <v>1239.6599999999999</v>
      </c>
      <c r="I1990" s="23">
        <f t="shared" si="445"/>
        <v>1241.8933333333332</v>
      </c>
      <c r="J1990" s="23">
        <f t="shared" si="446"/>
        <v>1240.1388888888889</v>
      </c>
      <c r="K1990" s="23">
        <f t="shared" si="447"/>
        <v>0.14147160936273107</v>
      </c>
      <c r="L1990" s="47">
        <f t="shared" si="443"/>
        <v>-3.8615746444181642E-2</v>
      </c>
      <c r="M1990" s="24"/>
      <c r="N1990" s="32">
        <f t="shared" si="448"/>
        <v>0.34922800104375856</v>
      </c>
      <c r="O1990" s="32">
        <f t="shared" si="444"/>
        <v>-0.16400000000000001</v>
      </c>
      <c r="P1990" s="32"/>
      <c r="Q1990" s="42"/>
      <c r="R1990" s="32"/>
      <c r="S1990" s="20"/>
    </row>
    <row r="1991" spans="1:19">
      <c r="A1991" s="10">
        <f>Weekly!B1991</f>
        <v>1988.117726733097</v>
      </c>
      <c r="B1991" s="1">
        <f>Weekly!C1991</f>
        <v>257.63</v>
      </c>
      <c r="C1991" s="6"/>
      <c r="D1991" s="14"/>
      <c r="F1991" s="23">
        <f t="shared" si="449"/>
        <v>2001.4571886877927</v>
      </c>
      <c r="G1991" s="23">
        <f t="shared" si="450"/>
        <v>2001.4702856492431</v>
      </c>
      <c r="H1991" s="23">
        <f t="shared" si="442"/>
        <v>1225.3499999999999</v>
      </c>
      <c r="I1991" s="23">
        <f t="shared" si="445"/>
        <v>1229.7966666666666</v>
      </c>
      <c r="J1991" s="23">
        <f t="shared" si="446"/>
        <v>1233.3844444444444</v>
      </c>
      <c r="K1991" s="23">
        <f t="shared" si="447"/>
        <v>-0.29088884604782095</v>
      </c>
      <c r="L1991" s="47">
        <f t="shared" si="443"/>
        <v>-0.65141444588783237</v>
      </c>
      <c r="M1991" s="24"/>
      <c r="N1991" s="32">
        <f t="shared" si="448"/>
        <v>-0.33479210594238051</v>
      </c>
      <c r="O1991" s="32">
        <f t="shared" si="444"/>
        <v>-0.16400000000000001</v>
      </c>
      <c r="P1991" s="32"/>
      <c r="Q1991" s="42"/>
      <c r="R1991" s="32"/>
      <c r="S1991" s="20"/>
    </row>
    <row r="1992" spans="1:19">
      <c r="A1992" s="10">
        <f>Weekly!B1992</f>
        <v>1988.136891688607</v>
      </c>
      <c r="B1992" s="1">
        <f>Weekly!C1992</f>
        <v>261.61</v>
      </c>
      <c r="C1992" s="6"/>
      <c r="D1992" s="14"/>
      <c r="F1992" s="23">
        <f t="shared" si="449"/>
        <v>2001.4833826106933</v>
      </c>
      <c r="G1992" s="23">
        <f t="shared" si="450"/>
        <v>2001.4964795721437</v>
      </c>
      <c r="H1992" s="23">
        <f t="shared" si="442"/>
        <v>1224.3800000000001</v>
      </c>
      <c r="I1992" s="23">
        <f t="shared" si="445"/>
        <v>1217.6216666666667</v>
      </c>
      <c r="J1992" s="23">
        <f t="shared" si="446"/>
        <v>1228.5605555555553</v>
      </c>
      <c r="K1992" s="23">
        <f t="shared" si="447"/>
        <v>-0.8903825570032331</v>
      </c>
      <c r="L1992" s="47">
        <f t="shared" si="443"/>
        <v>-0.34028078930670169</v>
      </c>
      <c r="M1992" s="24"/>
      <c r="N1992" s="32">
        <f t="shared" si="448"/>
        <v>-0.86215926575944868</v>
      </c>
      <c r="O1992" s="32">
        <f t="shared" si="444"/>
        <v>-0.16400000000000001</v>
      </c>
      <c r="P1992" s="32"/>
      <c r="Q1992" s="42"/>
      <c r="R1992" s="32"/>
      <c r="S1992" s="20"/>
    </row>
    <row r="1993" spans="1:19">
      <c r="A1993" s="10">
        <f>Weekly!B1993</f>
        <v>1988.1560566441169</v>
      </c>
      <c r="B1993" s="1">
        <f>Weekly!C1993</f>
        <v>262.45999999999998</v>
      </c>
      <c r="C1993" s="6"/>
      <c r="D1993" s="14"/>
      <c r="F1993" s="23">
        <f t="shared" si="449"/>
        <v>2001.5095765335939</v>
      </c>
      <c r="G1993" s="23">
        <f t="shared" si="450"/>
        <v>2001.5226734950443</v>
      </c>
      <c r="H1993" s="23">
        <f t="shared" ref="H1993:H2056" si="451">AVERAGEIFS(SP_Index,Year_SP,"&gt;"&amp;F1993,Year_SP,"&lt;="&amp;F1994)</f>
        <v>1203.135</v>
      </c>
      <c r="I1993" s="23">
        <f t="shared" si="445"/>
        <v>1212.7883333333334</v>
      </c>
      <c r="J1993" s="23">
        <f t="shared" si="446"/>
        <v>1214.8988888888887</v>
      </c>
      <c r="K1993" s="23">
        <f t="shared" si="447"/>
        <v>-0.17372273321325515</v>
      </c>
      <c r="L1993" s="47">
        <f t="shared" si="443"/>
        <v>-0.96830188886316559</v>
      </c>
      <c r="M1993" s="24"/>
      <c r="N1993" s="32">
        <f t="shared" si="448"/>
        <v>-0.98611252329775656</v>
      </c>
      <c r="O1993" s="32">
        <f t="shared" si="444"/>
        <v>-0.16400000000000001</v>
      </c>
      <c r="P1993" s="32"/>
      <c r="Q1993" s="42"/>
      <c r="R1993" s="32"/>
      <c r="S1993" s="20"/>
    </row>
    <row r="1994" spans="1:19">
      <c r="A1994" s="10">
        <f>Weekly!B1994</f>
        <v>1988.1752215996269</v>
      </c>
      <c r="B1994" s="1">
        <f>Weekly!C1994</f>
        <v>267.3</v>
      </c>
      <c r="C1994" s="6"/>
      <c r="D1994" s="14"/>
      <c r="F1994" s="23">
        <f t="shared" si="449"/>
        <v>2001.5357704564944</v>
      </c>
      <c r="G1994" s="23">
        <f t="shared" si="450"/>
        <v>2001.5488674179448</v>
      </c>
      <c r="H1994" s="23">
        <f t="shared" si="451"/>
        <v>1210.8499999999999</v>
      </c>
      <c r="I1994" s="23">
        <f t="shared" si="445"/>
        <v>1206.6016666666665</v>
      </c>
      <c r="J1994" s="23">
        <f t="shared" si="446"/>
        <v>1206.4833333333333</v>
      </c>
      <c r="K1994" s="23">
        <f t="shared" si="447"/>
        <v>9.8081200182065231E-3</v>
      </c>
      <c r="L1994" s="47">
        <f t="shared" ref="L1994:L2057" si="452">100*((H1994/J1994)-1)</f>
        <v>0.36193344292640983</v>
      </c>
      <c r="M1994" s="24"/>
      <c r="N1994" s="32">
        <f t="shared" si="448"/>
        <v>-0.64865277176855363</v>
      </c>
      <c r="O1994" s="32">
        <f t="shared" si="444"/>
        <v>-0.16400000000000001</v>
      </c>
      <c r="P1994" s="32"/>
      <c r="Q1994" s="42"/>
      <c r="R1994" s="32"/>
      <c r="S1994" s="20"/>
    </row>
    <row r="1995" spans="1:19">
      <c r="A1995" s="10">
        <f>Weekly!B1995</f>
        <v>1988.1943865551368</v>
      </c>
      <c r="B1995" s="1">
        <f>Weekly!C1995</f>
        <v>264.94</v>
      </c>
      <c r="C1995" s="6"/>
      <c r="D1995" s="14"/>
      <c r="F1995" s="23">
        <f t="shared" si="449"/>
        <v>2001.561964379395</v>
      </c>
      <c r="G1995" s="23">
        <f t="shared" si="450"/>
        <v>2001.5750613408454</v>
      </c>
      <c r="H1995" s="23">
        <f t="shared" si="451"/>
        <v>1205.82</v>
      </c>
      <c r="I1995" s="23">
        <f t="shared" si="445"/>
        <v>1206.3083333333334</v>
      </c>
      <c r="J1995" s="23">
        <f t="shared" si="446"/>
        <v>1192.0411111111111</v>
      </c>
      <c r="K1995" s="23">
        <f t="shared" si="447"/>
        <v>1.1968733367696993</v>
      </c>
      <c r="L1995" s="47">
        <f t="shared" si="452"/>
        <v>1.155907188137606</v>
      </c>
      <c r="M1995" s="24"/>
      <c r="N1995" s="32">
        <f t="shared" si="448"/>
        <v>-7.6811793585539745E-3</v>
      </c>
      <c r="O1995" s="32">
        <f t="shared" ref="O1995:O2058" si="453">O1994</f>
        <v>-0.16400000000000001</v>
      </c>
      <c r="P1995" s="32"/>
      <c r="Q1995" s="42"/>
      <c r="R1995" s="32"/>
      <c r="S1995" s="20"/>
    </row>
    <row r="1996" spans="1:19">
      <c r="A1996" s="10">
        <f>Weekly!B1996</f>
        <v>1988.2135515106468</v>
      </c>
      <c r="B1996" s="1">
        <f>Weekly!C1996</f>
        <v>271.12</v>
      </c>
      <c r="C1996" s="6"/>
      <c r="D1996" s="14"/>
      <c r="F1996" s="23">
        <f t="shared" si="449"/>
        <v>2001.5881583022956</v>
      </c>
      <c r="G1996" s="23">
        <f t="shared" si="450"/>
        <v>2001.601255263746</v>
      </c>
      <c r="H1996" s="23">
        <f t="shared" si="451"/>
        <v>1202.2550000000001</v>
      </c>
      <c r="I1996" s="23">
        <f t="shared" si="445"/>
        <v>1190.0150000000001</v>
      </c>
      <c r="J1996" s="23">
        <f t="shared" si="446"/>
        <v>1163.2022222222222</v>
      </c>
      <c r="K1996" s="23">
        <f t="shared" si="447"/>
        <v>2.3050830943697642</v>
      </c>
      <c r="L1996" s="47">
        <f t="shared" si="452"/>
        <v>3.3573506851775292</v>
      </c>
      <c r="M1996" s="24"/>
      <c r="N1996" s="32">
        <f t="shared" si="448"/>
        <v>0.63688452224009684</v>
      </c>
      <c r="O1996" s="32">
        <f t="shared" si="453"/>
        <v>-0.16400000000000001</v>
      </c>
      <c r="P1996" s="32"/>
      <c r="Q1996" s="42"/>
      <c r="R1996" s="32"/>
      <c r="S1996" s="20"/>
    </row>
    <row r="1997" spans="1:19">
      <c r="A1997" s="10">
        <f>Weekly!B1997</f>
        <v>1988.2327164661567</v>
      </c>
      <c r="B1997" s="1">
        <f>Weekly!C1997</f>
        <v>258.51</v>
      </c>
      <c r="C1997" s="6"/>
      <c r="D1997" s="14"/>
      <c r="F1997" s="23">
        <f t="shared" si="449"/>
        <v>2001.6143522251962</v>
      </c>
      <c r="G1997" s="23">
        <f t="shared" si="450"/>
        <v>2001.6274491866466</v>
      </c>
      <c r="H1997" s="23">
        <f t="shared" si="451"/>
        <v>1161.97</v>
      </c>
      <c r="I1997" s="23">
        <f t="shared" si="445"/>
        <v>1183.051666666667</v>
      </c>
      <c r="J1997" s="23">
        <f t="shared" si="446"/>
        <v>1144.5111111111109</v>
      </c>
      <c r="K1997" s="23">
        <f t="shared" si="447"/>
        <v>3.3674251985321701</v>
      </c>
      <c r="L1997" s="47">
        <f t="shared" si="452"/>
        <v>1.5254451197017849</v>
      </c>
      <c r="M1997" s="24"/>
      <c r="N1997" s="32">
        <f t="shared" si="448"/>
        <v>0.98344487770178546</v>
      </c>
      <c r="O1997" s="32">
        <f t="shared" si="453"/>
        <v>-0.16400000000000001</v>
      </c>
      <c r="P1997" s="32"/>
      <c r="Q1997" s="42"/>
      <c r="R1997" s="32"/>
      <c r="S1997" s="20"/>
    </row>
    <row r="1998" spans="1:19">
      <c r="A1998" s="10">
        <f>Weekly!B1998</f>
        <v>1988.2518814216667</v>
      </c>
      <c r="B1998" s="1">
        <f>Weekly!C1998</f>
        <v>258.89</v>
      </c>
      <c r="C1998" s="6"/>
      <c r="D1998" s="14"/>
      <c r="F1998" s="23">
        <f t="shared" si="449"/>
        <v>2001.6405461480967</v>
      </c>
      <c r="G1998" s="23">
        <f t="shared" si="450"/>
        <v>2001.6536431095471</v>
      </c>
      <c r="H1998" s="23">
        <f t="shared" si="451"/>
        <v>1184.93</v>
      </c>
      <c r="I1998" s="23">
        <f t="shared" si="445"/>
        <v>1152.1933333333334</v>
      </c>
      <c r="J1998" s="23">
        <f t="shared" si="446"/>
        <v>1132.123888888889</v>
      </c>
      <c r="K1998" s="23">
        <f t="shared" si="447"/>
        <v>1.7727251090992491</v>
      </c>
      <c r="L1998" s="47">
        <f t="shared" si="452"/>
        <v>4.664340327889116</v>
      </c>
      <c r="M1998" s="24"/>
      <c r="N1998" s="32">
        <f t="shared" si="448"/>
        <v>0.86984044511788727</v>
      </c>
      <c r="O1998" s="32">
        <f t="shared" si="453"/>
        <v>-0.16400000000000001</v>
      </c>
      <c r="P1998" s="32"/>
      <c r="Q1998" s="42"/>
      <c r="R1998" s="32"/>
      <c r="S1998" s="20"/>
    </row>
    <row r="1999" spans="1:19">
      <c r="A1999" s="10">
        <f>Weekly!B1999</f>
        <v>1988.2710463771766</v>
      </c>
      <c r="B1999" s="1">
        <f>Weekly!C1999</f>
        <v>269.43</v>
      </c>
      <c r="C1999" s="6"/>
      <c r="D1999" s="14"/>
      <c r="F1999" s="23">
        <f t="shared" si="449"/>
        <v>2001.6667400709973</v>
      </c>
      <c r="G1999" s="23">
        <f t="shared" si="450"/>
        <v>2001.6798370324477</v>
      </c>
      <c r="H1999" s="23">
        <f t="shared" si="451"/>
        <v>1109.6799999999998</v>
      </c>
      <c r="I1999" s="23">
        <f t="shared" si="445"/>
        <v>1086.8033333333333</v>
      </c>
      <c r="J1999" s="23">
        <f t="shared" si="446"/>
        <v>1116.8605555555557</v>
      </c>
      <c r="K1999" s="23">
        <f t="shared" si="447"/>
        <v>-2.691224260066305</v>
      </c>
      <c r="L1999" s="47">
        <f t="shared" si="452"/>
        <v>-0.64292319393302044</v>
      </c>
      <c r="M1999" s="24"/>
      <c r="N1999" s="32">
        <f t="shared" si="448"/>
        <v>0.34922800106664253</v>
      </c>
      <c r="O1999" s="32">
        <f t="shared" si="453"/>
        <v>-0.16400000000000001</v>
      </c>
      <c r="P1999" s="32"/>
      <c r="Q1999" s="42"/>
      <c r="R1999" s="32"/>
      <c r="S1999" s="20"/>
    </row>
    <row r="2000" spans="1:19">
      <c r="A2000" s="10">
        <f>Weekly!B2000</f>
        <v>1988.2902113326866</v>
      </c>
      <c r="B2000" s="1">
        <f>Weekly!C2000</f>
        <v>259.77</v>
      </c>
      <c r="C2000" s="6"/>
      <c r="D2000" s="14"/>
      <c r="F2000" s="23">
        <f t="shared" si="449"/>
        <v>2001.6929339938979</v>
      </c>
      <c r="G2000" s="23">
        <f t="shared" si="450"/>
        <v>2001.7060309553483</v>
      </c>
      <c r="H2000" s="23">
        <f t="shared" si="451"/>
        <v>965.8</v>
      </c>
      <c r="I2000" s="23">
        <f t="shared" si="445"/>
        <v>1043.8799999999999</v>
      </c>
      <c r="J2000" s="23">
        <f t="shared" si="446"/>
        <v>1104.6477777777779</v>
      </c>
      <c r="K2000" s="23">
        <f t="shared" si="447"/>
        <v>-5.50109989810732</v>
      </c>
      <c r="L2000" s="47">
        <f t="shared" si="452"/>
        <v>-12.569416294585622</v>
      </c>
      <c r="M2000" s="24"/>
      <c r="N2000" s="32">
        <f t="shared" si="448"/>
        <v>-0.3347921059193682</v>
      </c>
      <c r="O2000" s="32">
        <f t="shared" si="453"/>
        <v>-0.16400000000000001</v>
      </c>
      <c r="P2000" s="32"/>
      <c r="Q2000" s="42"/>
      <c r="R2000" s="32"/>
      <c r="S2000" s="20"/>
    </row>
    <row r="2001" spans="1:19">
      <c r="A2001" s="10">
        <f>Weekly!B2001</f>
        <v>1988.3093762881965</v>
      </c>
      <c r="B2001" s="1">
        <f>Weekly!C2001</f>
        <v>260.14</v>
      </c>
      <c r="C2001" s="6"/>
      <c r="D2001" s="14"/>
      <c r="F2001" s="23">
        <f t="shared" si="449"/>
        <v>2001.7191279167985</v>
      </c>
      <c r="G2001" s="23">
        <f t="shared" si="450"/>
        <v>2001.7322248782489</v>
      </c>
      <c r="H2001" s="23">
        <f t="shared" si="451"/>
        <v>1056.1600000000001</v>
      </c>
      <c r="I2001" s="23">
        <f t="shared" si="445"/>
        <v>1037.8700000000001</v>
      </c>
      <c r="J2001" s="23">
        <f t="shared" si="446"/>
        <v>1095.5427777777777</v>
      </c>
      <c r="K2001" s="23">
        <f t="shared" si="447"/>
        <v>-5.264310892064139</v>
      </c>
      <c r="L2001" s="47">
        <f t="shared" si="452"/>
        <v>-3.5948188036675766</v>
      </c>
      <c r="M2001" s="24"/>
      <c r="N2001" s="32">
        <f t="shared" si="448"/>
        <v>-0.8621592657470758</v>
      </c>
      <c r="O2001" s="32">
        <f t="shared" si="453"/>
        <v>-0.16400000000000001</v>
      </c>
      <c r="P2001" s="32"/>
      <c r="Q2001" s="42"/>
      <c r="R2001" s="32"/>
      <c r="S2001" s="20"/>
    </row>
    <row r="2002" spans="1:19">
      <c r="A2002" s="10">
        <f>Weekly!B2002</f>
        <v>1988.3285412437065</v>
      </c>
      <c r="B2002" s="1">
        <f>Weekly!C2002</f>
        <v>261.33</v>
      </c>
      <c r="C2002" s="6"/>
      <c r="D2002" s="14"/>
      <c r="F2002" s="23">
        <f t="shared" si="449"/>
        <v>2001.745321839699</v>
      </c>
      <c r="G2002" s="23">
        <f t="shared" si="450"/>
        <v>2001.7584188011494</v>
      </c>
      <c r="H2002" s="23">
        <f t="shared" si="451"/>
        <v>1091.6500000000001</v>
      </c>
      <c r="I2002" s="23">
        <f t="shared" si="445"/>
        <v>1073.7633333333335</v>
      </c>
      <c r="J2002" s="23">
        <f t="shared" si="446"/>
        <v>1092.9516666666666</v>
      </c>
      <c r="K2002" s="23">
        <f t="shared" si="447"/>
        <v>-1.7556433572085139</v>
      </c>
      <c r="L2002" s="47">
        <f t="shared" si="452"/>
        <v>-0.1190964528775873</v>
      </c>
      <c r="M2002" s="24"/>
      <c r="N2002" s="32">
        <f t="shared" si="448"/>
        <v>-0.98611252330181243</v>
      </c>
      <c r="O2002" s="32">
        <f t="shared" si="453"/>
        <v>-0.16400000000000001</v>
      </c>
      <c r="P2002" s="32"/>
      <c r="Q2002" s="42"/>
      <c r="R2002" s="32"/>
      <c r="S2002" s="20"/>
    </row>
    <row r="2003" spans="1:19">
      <c r="A2003" s="10">
        <f>Weekly!B2003</f>
        <v>1988.3477061992164</v>
      </c>
      <c r="B2003" s="1">
        <f>Weekly!C2003</f>
        <v>257.48</v>
      </c>
      <c r="C2003" s="6"/>
      <c r="D2003" s="14"/>
      <c r="F2003" s="23">
        <f t="shared" si="449"/>
        <v>2001.7715157625996</v>
      </c>
      <c r="G2003" s="23">
        <f t="shared" si="450"/>
        <v>2001.78461272405</v>
      </c>
      <c r="H2003" s="23">
        <f t="shared" si="451"/>
        <v>1073.48</v>
      </c>
      <c r="I2003" s="23">
        <f t="shared" si="445"/>
        <v>1087.0116666666665</v>
      </c>
      <c r="J2003" s="23">
        <f t="shared" si="446"/>
        <v>1088.5033333333331</v>
      </c>
      <c r="K2003" s="23">
        <f t="shared" si="447"/>
        <v>-0.13703831866996863</v>
      </c>
      <c r="L2003" s="47">
        <f t="shared" si="452"/>
        <v>-1.3801825748504637</v>
      </c>
      <c r="M2003" s="24"/>
      <c r="N2003" s="32">
        <f t="shared" si="448"/>
        <v>-0.64865277178712966</v>
      </c>
      <c r="O2003" s="32">
        <f t="shared" si="453"/>
        <v>-0.16400000000000001</v>
      </c>
      <c r="P2003" s="32"/>
      <c r="Q2003" s="42"/>
      <c r="R2003" s="32"/>
      <c r="S2003" s="20"/>
    </row>
    <row r="2004" spans="1:19">
      <c r="A2004" s="10">
        <f>Weekly!B2004</f>
        <v>1988.3668711547264</v>
      </c>
      <c r="B2004" s="1">
        <f>Weekly!C2004</f>
        <v>256.77999999999997</v>
      </c>
      <c r="C2004" s="6"/>
      <c r="D2004" s="14"/>
      <c r="F2004" s="23">
        <f t="shared" si="449"/>
        <v>2001.7977096855002</v>
      </c>
      <c r="G2004" s="23">
        <f t="shared" si="450"/>
        <v>2001.8108066469506</v>
      </c>
      <c r="H2004" s="23">
        <f t="shared" si="451"/>
        <v>1095.905</v>
      </c>
      <c r="I2004" s="23">
        <f t="shared" si="445"/>
        <v>1096.5650000000001</v>
      </c>
      <c r="J2004" s="23">
        <f t="shared" si="446"/>
        <v>1093.9066666666668</v>
      </c>
      <c r="K2004" s="23">
        <f t="shared" si="447"/>
        <v>0.24301281035554734</v>
      </c>
      <c r="L2004" s="47">
        <f t="shared" si="452"/>
        <v>0.18267859537071107</v>
      </c>
      <c r="M2004" s="24"/>
      <c r="N2004" s="32">
        <f t="shared" si="448"/>
        <v>-7.6811793829606421E-3</v>
      </c>
      <c r="O2004" s="32">
        <f t="shared" si="453"/>
        <v>-0.16400000000000001</v>
      </c>
      <c r="P2004" s="32"/>
      <c r="Q2004" s="42"/>
      <c r="R2004" s="32"/>
      <c r="S2004" s="20"/>
    </row>
    <row r="2005" spans="1:19">
      <c r="A2005" s="10">
        <f>Weekly!B2005</f>
        <v>1988.3860361102363</v>
      </c>
      <c r="B2005" s="1">
        <f>Weekly!C2005</f>
        <v>253.02</v>
      </c>
      <c r="C2005" s="6"/>
      <c r="D2005" s="14"/>
      <c r="F2005" s="23">
        <f t="shared" si="449"/>
        <v>2001.8239036084008</v>
      </c>
      <c r="G2005" s="23">
        <f t="shared" si="450"/>
        <v>2001.8370005698512</v>
      </c>
      <c r="H2005" s="23">
        <f t="shared" si="451"/>
        <v>1120.31</v>
      </c>
      <c r="I2005" s="23">
        <f t="shared" si="445"/>
        <v>1118.2883333333334</v>
      </c>
      <c r="J2005" s="23">
        <f t="shared" si="446"/>
        <v>1112.5944444444444</v>
      </c>
      <c r="K2005" s="23">
        <f t="shared" si="447"/>
        <v>0.51176679133357883</v>
      </c>
      <c r="L2005" s="47">
        <f t="shared" si="452"/>
        <v>0.69347421192706982</v>
      </c>
      <c r="M2005" s="24"/>
      <c r="N2005" s="32">
        <f t="shared" si="448"/>
        <v>0.63688452222126879</v>
      </c>
      <c r="O2005" s="32">
        <f t="shared" si="453"/>
        <v>-0.16400000000000001</v>
      </c>
      <c r="P2005" s="32"/>
      <c r="Q2005" s="42"/>
      <c r="R2005" s="32"/>
      <c r="S2005" s="20"/>
    </row>
    <row r="2006" spans="1:19">
      <c r="A2006" s="10">
        <f>Weekly!B2006</f>
        <v>1988.4052010657463</v>
      </c>
      <c r="B2006" s="1">
        <f>Weekly!C2006</f>
        <v>253.42</v>
      </c>
      <c r="C2006" s="6"/>
      <c r="D2006" s="14"/>
      <c r="F2006" s="23">
        <f t="shared" si="449"/>
        <v>2001.8500975313013</v>
      </c>
      <c r="G2006" s="23">
        <f t="shared" si="450"/>
        <v>2001.8631944927517</v>
      </c>
      <c r="H2006" s="23">
        <f t="shared" si="451"/>
        <v>1138.6500000000001</v>
      </c>
      <c r="I2006" s="23">
        <f t="shared" si="445"/>
        <v>1134.6183333333333</v>
      </c>
      <c r="J2006" s="23">
        <f t="shared" si="446"/>
        <v>1124.2455555555555</v>
      </c>
      <c r="K2006" s="23">
        <f t="shared" si="447"/>
        <v>0.92264343199044418</v>
      </c>
      <c r="L2006" s="47">
        <f t="shared" si="452"/>
        <v>1.2812542930024318</v>
      </c>
      <c r="M2006" s="24"/>
      <c r="N2006" s="32">
        <f t="shared" si="448"/>
        <v>0.98344487769736011</v>
      </c>
      <c r="O2006" s="32">
        <f t="shared" si="453"/>
        <v>-0.16400000000000001</v>
      </c>
      <c r="P2006" s="32"/>
      <c r="Q2006" s="42"/>
      <c r="R2006" s="32"/>
      <c r="S2006" s="20"/>
    </row>
    <row r="2007" spans="1:19">
      <c r="A2007" s="10">
        <f>Weekly!B2007</f>
        <v>1988.4243660212562</v>
      </c>
      <c r="B2007" s="1">
        <f>Weekly!C2007</f>
        <v>266.45</v>
      </c>
      <c r="C2007" s="6"/>
      <c r="D2007" s="14"/>
      <c r="F2007" s="23">
        <f t="shared" si="449"/>
        <v>2001.8762914542019</v>
      </c>
      <c r="G2007" s="23">
        <f t="shared" si="450"/>
        <v>2001.8893884156523</v>
      </c>
      <c r="H2007" s="23">
        <f t="shared" si="451"/>
        <v>1144.895</v>
      </c>
      <c r="I2007" s="23">
        <f t="shared" si="445"/>
        <v>1147.2850000000001</v>
      </c>
      <c r="J2007" s="23">
        <f t="shared" si="446"/>
        <v>1133.23</v>
      </c>
      <c r="K2007" s="23">
        <f t="shared" si="447"/>
        <v>1.2402601413658454</v>
      </c>
      <c r="L2007" s="47">
        <f t="shared" si="452"/>
        <v>1.0293585591627519</v>
      </c>
      <c r="M2007" s="24"/>
      <c r="N2007" s="32">
        <f t="shared" si="448"/>
        <v>0.8698404451299353</v>
      </c>
      <c r="O2007" s="32">
        <f t="shared" si="453"/>
        <v>-0.16400000000000001</v>
      </c>
      <c r="P2007" s="32"/>
      <c r="Q2007" s="42"/>
      <c r="R2007" s="32"/>
      <c r="S2007" s="20"/>
    </row>
    <row r="2008" spans="1:19">
      <c r="A2008" s="10">
        <f>Weekly!B2008</f>
        <v>1988.4435309767662</v>
      </c>
      <c r="B2008" s="1">
        <f>Weekly!C2008</f>
        <v>271.26</v>
      </c>
      <c r="C2008" s="6"/>
      <c r="D2008" s="14"/>
      <c r="F2008" s="23">
        <f t="shared" si="449"/>
        <v>2001.9024853771025</v>
      </c>
      <c r="G2008" s="23">
        <f t="shared" si="450"/>
        <v>2001.9155823385529</v>
      </c>
      <c r="H2008" s="23">
        <f t="shared" si="451"/>
        <v>1158.31</v>
      </c>
      <c r="I2008" s="23">
        <f t="shared" si="445"/>
        <v>1145.7316666666666</v>
      </c>
      <c r="J2008" s="23">
        <f t="shared" si="446"/>
        <v>1140.2422222222222</v>
      </c>
      <c r="K2008" s="23">
        <f t="shared" si="447"/>
        <v>0.48142792272207746</v>
      </c>
      <c r="L2008" s="47">
        <f t="shared" si="452"/>
        <v>1.5845561079614656</v>
      </c>
      <c r="M2008" s="24"/>
      <c r="N2008" s="32">
        <f t="shared" si="448"/>
        <v>0.34922800108952651</v>
      </c>
      <c r="O2008" s="32">
        <f t="shared" si="453"/>
        <v>-0.16400000000000001</v>
      </c>
      <c r="P2008" s="32"/>
      <c r="Q2008" s="42"/>
      <c r="R2008" s="32"/>
      <c r="S2008" s="20"/>
    </row>
    <row r="2009" spans="1:19">
      <c r="A2009" s="10">
        <f>Weekly!B2009</f>
        <v>1988.4626959322761</v>
      </c>
      <c r="B2009" s="1">
        <f>Weekly!C2009</f>
        <v>270.68</v>
      </c>
      <c r="C2009" s="6"/>
      <c r="D2009" s="14"/>
      <c r="F2009" s="23">
        <f t="shared" si="449"/>
        <v>2001.9286793000031</v>
      </c>
      <c r="G2009" s="23">
        <f t="shared" si="450"/>
        <v>2001.9417762614535</v>
      </c>
      <c r="H2009" s="23">
        <f t="shared" si="451"/>
        <v>1133.99</v>
      </c>
      <c r="I2009" s="23">
        <f t="shared" si="445"/>
        <v>1151.1066666666668</v>
      </c>
      <c r="J2009" s="23">
        <f t="shared" si="446"/>
        <v>1144.395</v>
      </c>
      <c r="K2009" s="23">
        <f t="shared" si="447"/>
        <v>0.58648164896446531</v>
      </c>
      <c r="L2009" s="47">
        <f t="shared" si="452"/>
        <v>-0.90921403885896313</v>
      </c>
      <c r="M2009" s="24"/>
      <c r="N2009" s="32">
        <f t="shared" si="448"/>
        <v>-0.33479210589635594</v>
      </c>
      <c r="O2009" s="32">
        <f t="shared" si="453"/>
        <v>-0.16400000000000001</v>
      </c>
      <c r="P2009" s="32"/>
      <c r="Q2009" s="42"/>
      <c r="R2009" s="32"/>
      <c r="S2009" s="20"/>
    </row>
    <row r="2010" spans="1:19">
      <c r="A2010" s="10">
        <f>Weekly!B2010</f>
        <v>1988.4818608877861</v>
      </c>
      <c r="B2010" s="1">
        <f>Weekly!C2010</f>
        <v>273.77999999999997</v>
      </c>
      <c r="C2010" s="6"/>
      <c r="D2010" s="14"/>
      <c r="F2010" s="23">
        <f t="shared" si="449"/>
        <v>2001.9548732229036</v>
      </c>
      <c r="G2010" s="23">
        <f t="shared" si="450"/>
        <v>2001.967970184354</v>
      </c>
      <c r="H2010" s="23">
        <f t="shared" si="451"/>
        <v>1161.02</v>
      </c>
      <c r="I2010" s="23">
        <f t="shared" si="445"/>
        <v>1155.8400000000001</v>
      </c>
      <c r="J2010" s="23">
        <f t="shared" si="446"/>
        <v>1144.6050000000002</v>
      </c>
      <c r="K2010" s="23">
        <f t="shared" si="447"/>
        <v>0.98156132464910506</v>
      </c>
      <c r="L2010" s="47">
        <f t="shared" si="452"/>
        <v>1.434119193957728</v>
      </c>
      <c r="M2010" s="24"/>
      <c r="N2010" s="32">
        <f t="shared" si="448"/>
        <v>-0.86215926573471013</v>
      </c>
      <c r="O2010" s="32">
        <f t="shared" si="453"/>
        <v>-0.16400000000000001</v>
      </c>
      <c r="P2010" s="32"/>
      <c r="Q2010" s="42"/>
      <c r="R2010" s="32"/>
      <c r="S2010" s="20"/>
    </row>
    <row r="2011" spans="1:19">
      <c r="A2011" s="10">
        <f>Weekly!B2011</f>
        <v>1988.501025843296</v>
      </c>
      <c r="B2011" s="1">
        <f>Weekly!C2011</f>
        <v>271.77999999999997</v>
      </c>
      <c r="C2011" s="6"/>
      <c r="D2011" s="14"/>
      <c r="F2011" s="23">
        <f t="shared" si="449"/>
        <v>2001.9810671458042</v>
      </c>
      <c r="G2011" s="23">
        <f t="shared" si="450"/>
        <v>2001.9941641072546</v>
      </c>
      <c r="H2011" s="23">
        <f t="shared" si="451"/>
        <v>1172.51</v>
      </c>
      <c r="I2011" s="23">
        <f t="shared" si="445"/>
        <v>1156.7066666666667</v>
      </c>
      <c r="J2011" s="23">
        <f t="shared" si="446"/>
        <v>1140.3327777777779</v>
      </c>
      <c r="K2011" s="23">
        <f t="shared" si="447"/>
        <v>1.435886892666316</v>
      </c>
      <c r="L2011" s="47">
        <f t="shared" si="452"/>
        <v>2.8217396578678944</v>
      </c>
      <c r="M2011" s="24"/>
      <c r="N2011" s="32">
        <f t="shared" si="448"/>
        <v>-0.98611252330586596</v>
      </c>
      <c r="O2011" s="32">
        <f t="shared" si="453"/>
        <v>-0.16400000000000001</v>
      </c>
      <c r="P2011" s="32"/>
      <c r="Q2011" s="42"/>
      <c r="R2011" s="32"/>
      <c r="S2011" s="20"/>
    </row>
    <row r="2012" spans="1:19">
      <c r="A2012" s="10">
        <f>Weekly!B2012</f>
        <v>1988.520190798806</v>
      </c>
      <c r="B2012" s="1">
        <f>Weekly!C2012</f>
        <v>270.02</v>
      </c>
      <c r="C2012" s="6"/>
      <c r="D2012" s="14"/>
      <c r="F2012" s="23">
        <f t="shared" si="449"/>
        <v>2002.0072610687048</v>
      </c>
      <c r="G2012" s="23">
        <f t="shared" si="450"/>
        <v>2002.0203580301552</v>
      </c>
      <c r="H2012" s="23">
        <f t="shared" si="451"/>
        <v>1136.5899999999999</v>
      </c>
      <c r="I2012" s="23">
        <f t="shared" si="445"/>
        <v>1147.46</v>
      </c>
      <c r="J2012" s="23">
        <f t="shared" si="446"/>
        <v>1134.2155555555555</v>
      </c>
      <c r="K2012" s="23">
        <f t="shared" si="447"/>
        <v>1.1677184622950421</v>
      </c>
      <c r="L2012" s="47">
        <f t="shared" si="452"/>
        <v>0.20934684177218443</v>
      </c>
      <c r="M2012" s="24"/>
      <c r="N2012" s="32">
        <f t="shared" si="448"/>
        <v>-0.64865277180571657</v>
      </c>
      <c r="O2012" s="32">
        <f t="shared" si="453"/>
        <v>-0.16400000000000001</v>
      </c>
      <c r="P2012" s="32"/>
      <c r="Q2012" s="42"/>
      <c r="R2012" s="32"/>
      <c r="S2012" s="20"/>
    </row>
    <row r="2013" spans="1:19">
      <c r="A2013" s="10">
        <f>Weekly!B2013</f>
        <v>1988.5393557543159</v>
      </c>
      <c r="B2013" s="1">
        <f>Weekly!C2013</f>
        <v>272.05</v>
      </c>
      <c r="C2013" s="6"/>
      <c r="D2013" s="14"/>
      <c r="F2013" s="23">
        <f t="shared" si="449"/>
        <v>2002.0334549916054</v>
      </c>
      <c r="G2013" s="23">
        <f t="shared" si="450"/>
        <v>2002.0465519530558</v>
      </c>
      <c r="H2013" s="23">
        <f t="shared" si="451"/>
        <v>1133.28</v>
      </c>
      <c r="I2013" s="23">
        <f t="shared" si="445"/>
        <v>1130.6899999999998</v>
      </c>
      <c r="J2013" s="23">
        <f t="shared" si="446"/>
        <v>1131.2677777777778</v>
      </c>
      <c r="K2013" s="23">
        <f t="shared" si="447"/>
        <v>-5.1073476070628843E-2</v>
      </c>
      <c r="L2013" s="47">
        <f t="shared" si="452"/>
        <v>0.17787320223818792</v>
      </c>
      <c r="M2013" s="24"/>
      <c r="N2013" s="32">
        <f t="shared" si="448"/>
        <v>-7.6811794073815207E-3</v>
      </c>
      <c r="O2013" s="32">
        <f t="shared" si="453"/>
        <v>-0.16400000000000001</v>
      </c>
      <c r="P2013" s="32"/>
      <c r="Q2013" s="42"/>
      <c r="R2013" s="32"/>
      <c r="S2013" s="20"/>
    </row>
    <row r="2014" spans="1:19">
      <c r="A2014" s="10">
        <f>Weekly!B2014</f>
        <v>1988.5585207098259</v>
      </c>
      <c r="B2014" s="1">
        <f>Weekly!C2014</f>
        <v>263.5</v>
      </c>
      <c r="C2014" s="6"/>
      <c r="D2014" s="14"/>
      <c r="F2014" s="23">
        <f t="shared" si="449"/>
        <v>2002.0596489145059</v>
      </c>
      <c r="G2014" s="23">
        <f t="shared" si="450"/>
        <v>2002.0727458759563</v>
      </c>
      <c r="H2014" s="23">
        <f t="shared" si="451"/>
        <v>1122.2</v>
      </c>
      <c r="I2014" s="23">
        <f t="shared" si="445"/>
        <v>1118.5600000000002</v>
      </c>
      <c r="J2014" s="23">
        <f t="shared" si="446"/>
        <v>1134.7394444444444</v>
      </c>
      <c r="K2014" s="23">
        <f t="shared" si="447"/>
        <v>-1.4258290327049949</v>
      </c>
      <c r="L2014" s="47">
        <f t="shared" si="452"/>
        <v>-1.1050505475804218</v>
      </c>
      <c r="M2014" s="24"/>
      <c r="N2014" s="32">
        <f t="shared" si="448"/>
        <v>0.63688452220244074</v>
      </c>
      <c r="O2014" s="32">
        <f t="shared" si="453"/>
        <v>-0.16400000000000001</v>
      </c>
      <c r="P2014" s="32"/>
      <c r="Q2014" s="42"/>
      <c r="R2014" s="32"/>
      <c r="S2014" s="20"/>
    </row>
    <row r="2015" spans="1:19">
      <c r="A2015" s="10">
        <f>Weekly!B2015</f>
        <v>1988.5776856653358</v>
      </c>
      <c r="B2015" s="1">
        <f>Weekly!C2015</f>
        <v>272.02</v>
      </c>
      <c r="C2015" s="6"/>
      <c r="D2015" s="14"/>
      <c r="F2015" s="23">
        <f t="shared" si="449"/>
        <v>2002.0858428374065</v>
      </c>
      <c r="G2015" s="23">
        <f t="shared" si="450"/>
        <v>2002.0989397988569</v>
      </c>
      <c r="H2015" s="23">
        <f t="shared" si="451"/>
        <v>1100.2</v>
      </c>
      <c r="I2015" s="23">
        <f t="shared" ref="I2015:I2078" si="454">AVERAGE(H2014:H2016)</f>
        <v>1104.08</v>
      </c>
      <c r="J2015" s="23">
        <f t="shared" ref="J2015:J2078" si="455">AVERAGE(H2011:H2019)</f>
        <v>1133.3705555555557</v>
      </c>
      <c r="K2015" s="23">
        <f t="shared" ref="K2015:K2078" si="456">100*((I2015/J2015)-1)</f>
        <v>-2.5843759053011728</v>
      </c>
      <c r="L2015" s="47">
        <f t="shared" si="452"/>
        <v>-2.9267176029022623</v>
      </c>
      <c r="M2015" s="24"/>
      <c r="N2015" s="32">
        <f t="shared" si="448"/>
        <v>0.98344487769293476</v>
      </c>
      <c r="O2015" s="32">
        <f t="shared" si="453"/>
        <v>-0.16400000000000001</v>
      </c>
      <c r="P2015" s="32"/>
      <c r="Q2015" s="42"/>
      <c r="R2015" s="32"/>
      <c r="S2015" s="20"/>
    </row>
    <row r="2016" spans="1:19">
      <c r="A2016" s="10">
        <f>Weekly!B2016</f>
        <v>1988.5968506208458</v>
      </c>
      <c r="B2016" s="1">
        <f>Weekly!C2016</f>
        <v>271.14999999999998</v>
      </c>
      <c r="C2016" s="6"/>
      <c r="D2016" s="14"/>
      <c r="F2016" s="23">
        <f t="shared" si="449"/>
        <v>2002.1120367603071</v>
      </c>
      <c r="G2016" s="23">
        <f t="shared" si="450"/>
        <v>2002.1251337217575</v>
      </c>
      <c r="H2016" s="23">
        <f t="shared" si="451"/>
        <v>1089.8399999999999</v>
      </c>
      <c r="I2016" s="23">
        <f t="shared" si="454"/>
        <v>1107.2733333333333</v>
      </c>
      <c r="J2016" s="23">
        <f t="shared" si="455"/>
        <v>1129.2094444444444</v>
      </c>
      <c r="K2016" s="23">
        <f t="shared" si="456"/>
        <v>-1.9426078323232066</v>
      </c>
      <c r="L2016" s="47">
        <f t="shared" si="452"/>
        <v>-3.486460783527523</v>
      </c>
      <c r="M2016" s="24"/>
      <c r="N2016" s="32">
        <f t="shared" si="448"/>
        <v>0.86984044514197978</v>
      </c>
      <c r="O2016" s="32">
        <f t="shared" si="453"/>
        <v>-0.16400000000000001</v>
      </c>
      <c r="P2016" s="32"/>
      <c r="Q2016" s="42"/>
      <c r="R2016" s="32"/>
      <c r="S2016" s="20"/>
    </row>
    <row r="2017" spans="1:19">
      <c r="A2017" s="10">
        <f>Weekly!B2017</f>
        <v>1988.6160155763557</v>
      </c>
      <c r="B2017" s="1">
        <f>Weekly!C2017</f>
        <v>262.55</v>
      </c>
      <c r="C2017" s="6"/>
      <c r="D2017" s="14"/>
      <c r="F2017" s="23">
        <f t="shared" si="449"/>
        <v>2002.1382306832077</v>
      </c>
      <c r="G2017" s="23">
        <f t="shared" si="450"/>
        <v>2002.1513276446581</v>
      </c>
      <c r="H2017" s="23">
        <f t="shared" si="451"/>
        <v>1131.78</v>
      </c>
      <c r="I2017" s="23">
        <f t="shared" si="454"/>
        <v>1128.9516666666666</v>
      </c>
      <c r="J2017" s="23">
        <f t="shared" si="455"/>
        <v>1126.3672222222222</v>
      </c>
      <c r="K2017" s="23">
        <f t="shared" si="456"/>
        <v>0.22944954304915388</v>
      </c>
      <c r="L2017" s="47">
        <f t="shared" si="452"/>
        <v>0.48055178373345164</v>
      </c>
      <c r="M2017" s="24"/>
      <c r="N2017" s="32">
        <f t="shared" si="448"/>
        <v>0.34922800111240382</v>
      </c>
      <c r="O2017" s="32">
        <f t="shared" si="453"/>
        <v>-0.16400000000000001</v>
      </c>
      <c r="P2017" s="32"/>
      <c r="Q2017" s="42"/>
      <c r="R2017" s="32"/>
      <c r="S2017" s="20"/>
    </row>
    <row r="2018" spans="1:19">
      <c r="A2018" s="10">
        <f>Weekly!B2018</f>
        <v>1988.6351805318657</v>
      </c>
      <c r="B2018" s="1">
        <f>Weekly!C2018</f>
        <v>260.24</v>
      </c>
      <c r="C2018" s="6"/>
      <c r="D2018" s="14"/>
      <c r="F2018" s="23">
        <f t="shared" si="449"/>
        <v>2002.1644246061082</v>
      </c>
      <c r="G2018" s="23">
        <f t="shared" si="450"/>
        <v>2002.1775215675586</v>
      </c>
      <c r="H2018" s="23">
        <f t="shared" si="451"/>
        <v>1165.2350000000001</v>
      </c>
      <c r="I2018" s="23">
        <f t="shared" si="454"/>
        <v>1148.5716666666667</v>
      </c>
      <c r="J2018" s="23">
        <f t="shared" si="455"/>
        <v>1125.4661111111111</v>
      </c>
      <c r="K2018" s="23">
        <f t="shared" si="456"/>
        <v>2.0529765692140378</v>
      </c>
      <c r="L2018" s="47">
        <f t="shared" si="452"/>
        <v>3.5335483224481434</v>
      </c>
      <c r="M2018" s="24"/>
      <c r="N2018" s="32">
        <f t="shared" si="448"/>
        <v>-0.33479210587335034</v>
      </c>
      <c r="O2018" s="32">
        <f t="shared" si="453"/>
        <v>-0.16400000000000001</v>
      </c>
      <c r="P2018" s="32"/>
      <c r="Q2018" s="42"/>
      <c r="R2018" s="32"/>
      <c r="S2018" s="20"/>
    </row>
    <row r="2019" spans="1:19">
      <c r="A2019" s="10">
        <f>Weekly!B2019</f>
        <v>1988.6543454873756</v>
      </c>
      <c r="B2019" s="1">
        <f>Weekly!C2019</f>
        <v>259.68</v>
      </c>
      <c r="C2019" s="6"/>
      <c r="D2019" s="14"/>
      <c r="F2019" s="23">
        <f t="shared" si="449"/>
        <v>2002.1906185290088</v>
      </c>
      <c r="G2019" s="23">
        <f t="shared" si="450"/>
        <v>2002.2037154904592</v>
      </c>
      <c r="H2019" s="23">
        <f t="shared" si="451"/>
        <v>1148.7</v>
      </c>
      <c r="I2019" s="23">
        <f t="shared" si="454"/>
        <v>1149.6650000000002</v>
      </c>
      <c r="J2019" s="23">
        <f t="shared" si="455"/>
        <v>1120.2077777777779</v>
      </c>
      <c r="K2019" s="23">
        <f t="shared" si="456"/>
        <v>2.6296212904947325</v>
      </c>
      <c r="L2019" s="47">
        <f t="shared" si="452"/>
        <v>2.5434765574243512</v>
      </c>
      <c r="M2019" s="24"/>
      <c r="N2019" s="32">
        <f t="shared" si="448"/>
        <v>-0.86215926572233359</v>
      </c>
      <c r="O2019" s="32">
        <f t="shared" si="453"/>
        <v>-0.16400000000000001</v>
      </c>
      <c r="P2019" s="32"/>
      <c r="Q2019" s="42"/>
      <c r="R2019" s="32"/>
      <c r="S2019" s="20"/>
    </row>
    <row r="2020" spans="1:19">
      <c r="A2020" s="10">
        <f>Weekly!B2020</f>
        <v>1988.6735104428856</v>
      </c>
      <c r="B2020" s="1">
        <f>Weekly!C2020</f>
        <v>264.48</v>
      </c>
      <c r="C2020" s="6"/>
      <c r="D2020" s="14"/>
      <c r="F2020" s="23">
        <f t="shared" si="449"/>
        <v>2002.2168124519094</v>
      </c>
      <c r="G2020" s="23">
        <f t="shared" si="450"/>
        <v>2002.2299094133598</v>
      </c>
      <c r="H2020" s="23">
        <f t="shared" si="451"/>
        <v>1135.06</v>
      </c>
      <c r="I2020" s="23">
        <f t="shared" si="454"/>
        <v>1131.5900000000001</v>
      </c>
      <c r="J2020" s="23">
        <f t="shared" si="455"/>
        <v>1115.1844444444444</v>
      </c>
      <c r="K2020" s="23">
        <f t="shared" si="456"/>
        <v>1.4711069220238793</v>
      </c>
      <c r="L2020" s="47">
        <f t="shared" si="452"/>
        <v>1.7822662120665633</v>
      </c>
      <c r="M2020" s="24"/>
      <c r="N2020" s="32">
        <f t="shared" si="448"/>
        <v>-0.98611252330992305</v>
      </c>
      <c r="O2020" s="32">
        <f t="shared" si="453"/>
        <v>-0.16400000000000001</v>
      </c>
      <c r="P2020" s="32"/>
      <c r="Q2020" s="42"/>
      <c r="R2020" s="32"/>
      <c r="S2020" s="20"/>
    </row>
    <row r="2021" spans="1:19">
      <c r="A2021" s="10">
        <f>Weekly!B2021</f>
        <v>1988.6926753983955</v>
      </c>
      <c r="B2021" s="1">
        <f>Weekly!C2021</f>
        <v>266.83999999999997</v>
      </c>
      <c r="C2021" s="6"/>
      <c r="D2021" s="14"/>
      <c r="F2021" s="23">
        <f t="shared" si="449"/>
        <v>2002.24300637481</v>
      </c>
      <c r="G2021" s="23">
        <f t="shared" si="450"/>
        <v>2002.2561033362604</v>
      </c>
      <c r="H2021" s="23">
        <f t="shared" si="451"/>
        <v>1111.01</v>
      </c>
      <c r="I2021" s="23">
        <f t="shared" si="454"/>
        <v>1123.7466666666667</v>
      </c>
      <c r="J2021" s="23">
        <f t="shared" si="455"/>
        <v>1117.0455555555554</v>
      </c>
      <c r="K2021" s="23">
        <f t="shared" si="456"/>
        <v>0.59989595570062448</v>
      </c>
      <c r="L2021" s="47">
        <f t="shared" si="452"/>
        <v>-0.54031418195417125</v>
      </c>
      <c r="M2021" s="24"/>
      <c r="N2021" s="32">
        <f t="shared" si="448"/>
        <v>-0.64865277182430892</v>
      </c>
      <c r="O2021" s="32">
        <f t="shared" si="453"/>
        <v>-0.16400000000000001</v>
      </c>
      <c r="P2021" s="32"/>
      <c r="Q2021" s="42"/>
      <c r="R2021" s="32"/>
      <c r="S2021" s="20"/>
    </row>
    <row r="2022" spans="1:19">
      <c r="A2022" s="10">
        <f>Weekly!B2022</f>
        <v>1988.7118403539055</v>
      </c>
      <c r="B2022" s="1">
        <f>Weekly!C2022</f>
        <v>270.64999999999998</v>
      </c>
      <c r="C2022" s="6"/>
      <c r="D2022" s="14"/>
      <c r="F2022" s="23">
        <f t="shared" si="449"/>
        <v>2002.2692002977105</v>
      </c>
      <c r="G2022" s="23">
        <f t="shared" si="450"/>
        <v>2002.2822972591609</v>
      </c>
      <c r="H2022" s="23">
        <f t="shared" si="451"/>
        <v>1125.17</v>
      </c>
      <c r="I2022" s="23">
        <f t="shared" si="454"/>
        <v>1103.6850000000002</v>
      </c>
      <c r="J2022" s="23">
        <f t="shared" si="455"/>
        <v>1110.79</v>
      </c>
      <c r="K2022" s="23">
        <f t="shared" si="456"/>
        <v>-0.63963485447292578</v>
      </c>
      <c r="L2022" s="47">
        <f t="shared" si="452"/>
        <v>1.2945741319241311</v>
      </c>
      <c r="M2022" s="24"/>
      <c r="N2022" s="32">
        <f t="shared" si="448"/>
        <v>-7.6811794318095046E-3</v>
      </c>
      <c r="O2022" s="32">
        <f t="shared" si="453"/>
        <v>-0.16400000000000001</v>
      </c>
      <c r="P2022" s="32"/>
      <c r="Q2022" s="42"/>
      <c r="R2022" s="32"/>
      <c r="S2022" s="20"/>
    </row>
    <row r="2023" spans="1:19">
      <c r="A2023" s="10">
        <f>Weekly!B2023</f>
        <v>1988.7310053094154</v>
      </c>
      <c r="B2023" s="1">
        <f>Weekly!C2023</f>
        <v>269.76</v>
      </c>
      <c r="C2023" s="6"/>
      <c r="D2023" s="14"/>
      <c r="F2023" s="23">
        <f t="shared" si="449"/>
        <v>2002.2953942206111</v>
      </c>
      <c r="G2023" s="23">
        <f t="shared" si="450"/>
        <v>2002.3084911820615</v>
      </c>
      <c r="H2023" s="23">
        <f t="shared" si="451"/>
        <v>1074.875</v>
      </c>
      <c r="I2023" s="23">
        <f t="shared" si="454"/>
        <v>1085.0116666666665</v>
      </c>
      <c r="J2023" s="23">
        <f t="shared" si="455"/>
        <v>1095.4894444444444</v>
      </c>
      <c r="K2023" s="23">
        <f t="shared" si="456"/>
        <v>-0.9564471689721743</v>
      </c>
      <c r="L2023" s="47">
        <f t="shared" si="452"/>
        <v>-1.8817565563033489</v>
      </c>
      <c r="M2023" s="24"/>
      <c r="N2023" s="32">
        <f t="shared" si="448"/>
        <v>0.63688452218361813</v>
      </c>
      <c r="O2023" s="32">
        <f t="shared" si="453"/>
        <v>-0.16400000000000001</v>
      </c>
      <c r="P2023" s="32"/>
      <c r="Q2023" s="42"/>
      <c r="R2023" s="32"/>
      <c r="S2023" s="20"/>
    </row>
    <row r="2024" spans="1:19">
      <c r="A2024" s="10">
        <f>Weekly!B2024</f>
        <v>1988.7501702649254</v>
      </c>
      <c r="B2024" s="1">
        <f>Weekly!C2024</f>
        <v>271.91000000000003</v>
      </c>
      <c r="C2024" s="6"/>
      <c r="D2024" s="14"/>
      <c r="F2024" s="23">
        <f t="shared" si="449"/>
        <v>2002.3215881435117</v>
      </c>
      <c r="G2024" s="23">
        <f t="shared" si="450"/>
        <v>2002.3346851049621</v>
      </c>
      <c r="H2024" s="23">
        <f t="shared" si="451"/>
        <v>1054.99</v>
      </c>
      <c r="I2024" s="23">
        <f t="shared" si="454"/>
        <v>1078.8183333333334</v>
      </c>
      <c r="J2024" s="23">
        <f t="shared" si="455"/>
        <v>1079.7750000000001</v>
      </c>
      <c r="K2024" s="23">
        <f t="shared" si="456"/>
        <v>-8.8598704977116416E-2</v>
      </c>
      <c r="L2024" s="47">
        <f t="shared" si="452"/>
        <v>-2.2953856127434058</v>
      </c>
      <c r="M2024" s="24"/>
      <c r="N2024" s="32">
        <f t="shared" si="448"/>
        <v>0.98344487768851063</v>
      </c>
      <c r="O2024" s="32">
        <f t="shared" si="453"/>
        <v>-0.16400000000000001</v>
      </c>
      <c r="P2024" s="32"/>
      <c r="Q2024" s="42"/>
      <c r="R2024" s="32"/>
      <c r="S2024" s="20"/>
    </row>
    <row r="2025" spans="1:19">
      <c r="A2025" s="10">
        <f>Weekly!B2025</f>
        <v>1988.7693352204353</v>
      </c>
      <c r="B2025" s="1">
        <f>Weekly!C2025</f>
        <v>278.07</v>
      </c>
      <c r="C2025" s="6"/>
      <c r="D2025" s="14"/>
      <c r="F2025" s="23">
        <f t="shared" si="449"/>
        <v>2002.3477820664123</v>
      </c>
      <c r="G2025" s="23">
        <f t="shared" si="450"/>
        <v>2002.3608790278627</v>
      </c>
      <c r="H2025" s="23">
        <f t="shared" si="451"/>
        <v>1106.5899999999999</v>
      </c>
      <c r="I2025" s="23">
        <f t="shared" si="454"/>
        <v>1079.02</v>
      </c>
      <c r="J2025" s="23">
        <f t="shared" si="455"/>
        <v>1063.5994444444443</v>
      </c>
      <c r="K2025" s="23">
        <f t="shared" si="456"/>
        <v>1.4498461461316836</v>
      </c>
      <c r="L2025" s="47">
        <f t="shared" si="452"/>
        <v>4.0419874023167601</v>
      </c>
      <c r="M2025" s="24"/>
      <c r="N2025" s="32">
        <f t="shared" si="448"/>
        <v>0.8698404451540277</v>
      </c>
      <c r="O2025" s="32">
        <f t="shared" si="453"/>
        <v>-0.16400000000000001</v>
      </c>
      <c r="P2025" s="32"/>
      <c r="Q2025" s="42"/>
      <c r="R2025" s="32"/>
      <c r="S2025" s="20"/>
    </row>
    <row r="2026" spans="1:19">
      <c r="A2026" s="10">
        <f>Weekly!B2026</f>
        <v>1988.7885001759453</v>
      </c>
      <c r="B2026" s="1">
        <f>Weekly!C2026</f>
        <v>275.5</v>
      </c>
      <c r="C2026" s="6"/>
      <c r="D2026" s="14"/>
      <c r="F2026" s="23">
        <f t="shared" si="449"/>
        <v>2002.3739759893128</v>
      </c>
      <c r="G2026" s="23">
        <f t="shared" si="450"/>
        <v>2002.3870729507632</v>
      </c>
      <c r="H2026" s="23">
        <f t="shared" si="451"/>
        <v>1075.48</v>
      </c>
      <c r="I2026" s="23">
        <f t="shared" si="454"/>
        <v>1069.8666666666666</v>
      </c>
      <c r="J2026" s="23">
        <f t="shared" si="455"/>
        <v>1050.046111111111</v>
      </c>
      <c r="K2026" s="23">
        <f t="shared" si="456"/>
        <v>1.8875890635490666</v>
      </c>
      <c r="L2026" s="47">
        <f t="shared" si="452"/>
        <v>2.4221687619009336</v>
      </c>
      <c r="M2026" s="24"/>
      <c r="N2026" s="32">
        <f t="shared" si="448"/>
        <v>0.34922800113528774</v>
      </c>
      <c r="O2026" s="32">
        <f t="shared" si="453"/>
        <v>-0.16400000000000001</v>
      </c>
      <c r="P2026" s="32"/>
      <c r="Q2026" s="42"/>
      <c r="R2026" s="32"/>
      <c r="S2026" s="20"/>
    </row>
    <row r="2027" spans="1:19">
      <c r="A2027" s="10">
        <f>Weekly!B2027</f>
        <v>1988.8076651314552</v>
      </c>
      <c r="B2027" s="1">
        <f>Weekly!C2027</f>
        <v>283.66000000000003</v>
      </c>
      <c r="C2027" s="6"/>
      <c r="D2027" s="14"/>
      <c r="F2027" s="23">
        <f t="shared" si="449"/>
        <v>2002.4001699122134</v>
      </c>
      <c r="G2027" s="23">
        <f t="shared" si="450"/>
        <v>2002.4132668736638</v>
      </c>
      <c r="H2027" s="23">
        <f t="shared" si="451"/>
        <v>1027.53</v>
      </c>
      <c r="I2027" s="23">
        <f t="shared" si="454"/>
        <v>1036.76</v>
      </c>
      <c r="J2027" s="23">
        <f t="shared" si="455"/>
        <v>1023.3127777777777</v>
      </c>
      <c r="K2027" s="23">
        <f t="shared" si="456"/>
        <v>1.3140871993628567</v>
      </c>
      <c r="L2027" s="47">
        <f t="shared" si="452"/>
        <v>0.41211468417119423</v>
      </c>
      <c r="M2027" s="24"/>
      <c r="N2027" s="32">
        <f t="shared" si="448"/>
        <v>-0.33479210585033808</v>
      </c>
      <c r="O2027" s="32">
        <f t="shared" si="453"/>
        <v>-0.16400000000000001</v>
      </c>
      <c r="P2027" s="32"/>
      <c r="Q2027" s="42"/>
      <c r="R2027" s="32"/>
      <c r="S2027" s="20"/>
    </row>
    <row r="2028" spans="1:19">
      <c r="A2028" s="10">
        <f>Weekly!B2028</f>
        <v>1988.8268300869652</v>
      </c>
      <c r="B2028" s="1">
        <f>Weekly!C2028</f>
        <v>278.52999999999997</v>
      </c>
      <c r="C2028" s="6"/>
      <c r="D2028" s="14"/>
      <c r="F2028" s="23">
        <f t="shared" si="449"/>
        <v>2002.426363835114</v>
      </c>
      <c r="G2028" s="23">
        <f t="shared" si="450"/>
        <v>2002.4394607965644</v>
      </c>
      <c r="H2028" s="23">
        <f t="shared" si="451"/>
        <v>1007.27</v>
      </c>
      <c r="I2028" s="23">
        <f t="shared" si="454"/>
        <v>1008.0933333333332</v>
      </c>
      <c r="J2028" s="23">
        <f t="shared" si="455"/>
        <v>998.64222222222213</v>
      </c>
      <c r="K2028" s="23">
        <f t="shared" si="456"/>
        <v>0.94639610671378716</v>
      </c>
      <c r="L2028" s="47">
        <f t="shared" si="452"/>
        <v>0.86395083101722392</v>
      </c>
      <c r="M2028" s="24"/>
      <c r="N2028" s="32">
        <f t="shared" si="448"/>
        <v>-0.86215926570996071</v>
      </c>
      <c r="O2028" s="32">
        <f t="shared" si="453"/>
        <v>-0.16400000000000001</v>
      </c>
      <c r="P2028" s="32"/>
      <c r="Q2028" s="42"/>
      <c r="R2028" s="32"/>
      <c r="S2028" s="20"/>
    </row>
    <row r="2029" spans="1:19">
      <c r="A2029" s="10">
        <f>Weekly!B2029</f>
        <v>1988.8459950424751</v>
      </c>
      <c r="B2029" s="1">
        <f>Weekly!C2029</f>
        <v>276.31</v>
      </c>
      <c r="C2029" s="6"/>
      <c r="D2029" s="14"/>
      <c r="F2029" s="23">
        <f t="shared" si="449"/>
        <v>2002.4525577580146</v>
      </c>
      <c r="G2029" s="23">
        <f t="shared" si="450"/>
        <v>2002.465654719465</v>
      </c>
      <c r="H2029" s="23">
        <f t="shared" si="451"/>
        <v>989.48</v>
      </c>
      <c r="I2029" s="23">
        <f t="shared" si="454"/>
        <v>995.25999999999988</v>
      </c>
      <c r="J2029" s="23">
        <f t="shared" si="455"/>
        <v>977.44777777777767</v>
      </c>
      <c r="K2029" s="23">
        <f t="shared" si="456"/>
        <v>1.8223195783122259</v>
      </c>
      <c r="L2029" s="47">
        <f t="shared" si="452"/>
        <v>1.2309836387962791</v>
      </c>
      <c r="M2029" s="24"/>
      <c r="N2029" s="32">
        <f t="shared" si="448"/>
        <v>-0.98611252331397892</v>
      </c>
      <c r="O2029" s="32">
        <f t="shared" si="453"/>
        <v>-0.16400000000000001</v>
      </c>
      <c r="P2029" s="32"/>
      <c r="Q2029" s="42"/>
      <c r="R2029" s="32"/>
      <c r="S2029" s="20"/>
    </row>
    <row r="2030" spans="1:19">
      <c r="A2030" s="10">
        <f>Weekly!B2030</f>
        <v>1988.8651599979851</v>
      </c>
      <c r="B2030" s="1">
        <f>Weekly!C2030</f>
        <v>267.92</v>
      </c>
      <c r="C2030" s="6"/>
      <c r="D2030" s="14"/>
      <c r="F2030" s="23">
        <f t="shared" si="449"/>
        <v>2002.4787516809151</v>
      </c>
      <c r="G2030" s="23">
        <f t="shared" si="450"/>
        <v>2002.4918486423655</v>
      </c>
      <c r="H2030" s="23">
        <f t="shared" si="451"/>
        <v>989.03</v>
      </c>
      <c r="I2030" s="23">
        <f t="shared" si="454"/>
        <v>954.36</v>
      </c>
      <c r="J2030" s="23">
        <f t="shared" si="455"/>
        <v>956.57166666666672</v>
      </c>
      <c r="K2030" s="23">
        <f t="shared" si="456"/>
        <v>-0.23120762863211297</v>
      </c>
      <c r="L2030" s="47">
        <f t="shared" si="452"/>
        <v>3.3931940976717145</v>
      </c>
      <c r="M2030" s="24"/>
      <c r="N2030" s="32">
        <f t="shared" si="448"/>
        <v>-0.64865277184288495</v>
      </c>
      <c r="O2030" s="32">
        <f t="shared" si="453"/>
        <v>-0.16400000000000001</v>
      </c>
      <c r="P2030" s="32"/>
      <c r="Q2030" s="42"/>
      <c r="R2030" s="32"/>
      <c r="S2030" s="20"/>
    </row>
    <row r="2031" spans="1:19">
      <c r="A2031" s="10">
        <f>Weekly!B2031</f>
        <v>1988.884324953495</v>
      </c>
      <c r="B2031" s="1">
        <f>Weekly!C2031</f>
        <v>266.47000000000003</v>
      </c>
      <c r="C2031" s="6"/>
      <c r="D2031" s="14"/>
      <c r="F2031" s="23">
        <f t="shared" si="449"/>
        <v>2002.5049456038157</v>
      </c>
      <c r="G2031" s="23">
        <f t="shared" si="450"/>
        <v>2002.5180425652661</v>
      </c>
      <c r="H2031" s="23">
        <f t="shared" si="451"/>
        <v>884.56999999999994</v>
      </c>
      <c r="I2031" s="23">
        <f t="shared" si="454"/>
        <v>908.81333333333339</v>
      </c>
      <c r="J2031" s="23">
        <f t="shared" si="455"/>
        <v>941.61388888888882</v>
      </c>
      <c r="K2031" s="23">
        <f t="shared" si="456"/>
        <v>-3.4834400748124383</v>
      </c>
      <c r="L2031" s="47">
        <f t="shared" si="452"/>
        <v>-6.0580976514907903</v>
      </c>
      <c r="M2031" s="24"/>
      <c r="N2031" s="32">
        <f t="shared" si="448"/>
        <v>-7.6811794562161723E-3</v>
      </c>
      <c r="O2031" s="32">
        <f t="shared" si="453"/>
        <v>-0.16400000000000001</v>
      </c>
      <c r="P2031" s="32"/>
      <c r="Q2031" s="42"/>
      <c r="R2031" s="32"/>
      <c r="S2031" s="20"/>
    </row>
    <row r="2032" spans="1:19">
      <c r="A2032" s="10">
        <f>Weekly!B2032</f>
        <v>1988.903489909005</v>
      </c>
      <c r="B2032" s="1">
        <f>Weekly!C2032</f>
        <v>267.23</v>
      </c>
      <c r="C2032" s="6"/>
      <c r="D2032" s="14"/>
      <c r="F2032" s="23">
        <f t="shared" si="449"/>
        <v>2002.5311395267163</v>
      </c>
      <c r="G2032" s="23">
        <f t="shared" si="450"/>
        <v>2002.5442364881667</v>
      </c>
      <c r="H2032" s="23">
        <f t="shared" si="451"/>
        <v>852.84</v>
      </c>
      <c r="I2032" s="23">
        <f t="shared" si="454"/>
        <v>867.21666666666658</v>
      </c>
      <c r="J2032" s="23">
        <f t="shared" si="455"/>
        <v>929.22944444444431</v>
      </c>
      <c r="K2032" s="23">
        <f t="shared" si="456"/>
        <v>-6.6735700368226176</v>
      </c>
      <c r="L2032" s="47">
        <f t="shared" si="452"/>
        <v>-8.2207300792233262</v>
      </c>
      <c r="M2032" s="24"/>
      <c r="N2032" s="32">
        <f t="shared" si="448"/>
        <v>0.63688452216479008</v>
      </c>
      <c r="O2032" s="32">
        <f t="shared" si="453"/>
        <v>-0.16400000000000001</v>
      </c>
      <c r="P2032" s="32"/>
      <c r="Q2032" s="42"/>
      <c r="R2032" s="32"/>
      <c r="S2032" s="20"/>
    </row>
    <row r="2033" spans="1:19">
      <c r="A2033" s="10">
        <f>Weekly!B2033</f>
        <v>1988.9226548645149</v>
      </c>
      <c r="B2033" s="1">
        <f>Weekly!C2033</f>
        <v>271.81</v>
      </c>
      <c r="C2033" s="6"/>
      <c r="D2033" s="14"/>
      <c r="F2033" s="23">
        <f t="shared" si="449"/>
        <v>2002.5573334496169</v>
      </c>
      <c r="G2033" s="23">
        <f t="shared" si="450"/>
        <v>2002.5704304110673</v>
      </c>
      <c r="H2033" s="23">
        <f t="shared" si="451"/>
        <v>864.24</v>
      </c>
      <c r="I2033" s="23">
        <f t="shared" si="454"/>
        <v>878.59499999999991</v>
      </c>
      <c r="J2033" s="23">
        <f t="shared" si="455"/>
        <v>916.40666666666664</v>
      </c>
      <c r="K2033" s="23">
        <f t="shared" si="456"/>
        <v>-4.126079397065352</v>
      </c>
      <c r="L2033" s="47">
        <f t="shared" si="452"/>
        <v>-5.6925236976305911</v>
      </c>
      <c r="M2033" s="24"/>
      <c r="N2033" s="32">
        <f t="shared" si="448"/>
        <v>0.9834448776840865</v>
      </c>
      <c r="O2033" s="32">
        <f t="shared" si="453"/>
        <v>-0.16400000000000001</v>
      </c>
      <c r="P2033" s="32"/>
      <c r="Q2033" s="42"/>
      <c r="R2033" s="32"/>
      <c r="S2033" s="20"/>
    </row>
    <row r="2034" spans="1:19">
      <c r="A2034" s="10">
        <f>Weekly!B2034</f>
        <v>1988.9418198200249</v>
      </c>
      <c r="B2034" s="1">
        <f>Weekly!C2034</f>
        <v>277.02999999999997</v>
      </c>
      <c r="C2034" s="6"/>
      <c r="D2034" s="14"/>
      <c r="F2034" s="23">
        <f t="shared" si="449"/>
        <v>2002.5835273725174</v>
      </c>
      <c r="G2034" s="23">
        <f t="shared" si="450"/>
        <v>2002.5966243339678</v>
      </c>
      <c r="H2034" s="23">
        <f t="shared" si="451"/>
        <v>918.70499999999993</v>
      </c>
      <c r="I2034" s="23">
        <f t="shared" si="454"/>
        <v>907.93499999999995</v>
      </c>
      <c r="J2034" s="23">
        <f t="shared" si="455"/>
        <v>900.39666666666665</v>
      </c>
      <c r="K2034" s="23">
        <f t="shared" si="456"/>
        <v>0.83722359404558855</v>
      </c>
      <c r="L2034" s="47">
        <f t="shared" si="452"/>
        <v>2.0333630733121222</v>
      </c>
      <c r="M2034" s="24"/>
      <c r="N2034" s="32">
        <f t="shared" si="448"/>
        <v>0.86984044516607217</v>
      </c>
      <c r="O2034" s="32">
        <f t="shared" si="453"/>
        <v>-0.16400000000000001</v>
      </c>
      <c r="P2034" s="32"/>
      <c r="Q2034" s="42"/>
      <c r="R2034" s="32"/>
      <c r="S2034" s="20"/>
    </row>
    <row r="2035" spans="1:19">
      <c r="A2035" s="10">
        <f>Weekly!B2035</f>
        <v>1988.9609847755348</v>
      </c>
      <c r="B2035" s="1">
        <f>Weekly!C2035</f>
        <v>276.29000000000002</v>
      </c>
      <c r="C2035" s="6"/>
      <c r="D2035" s="14"/>
      <c r="F2035" s="23">
        <f t="shared" si="449"/>
        <v>2002.609721295418</v>
      </c>
      <c r="G2035" s="23">
        <f t="shared" si="450"/>
        <v>2002.6228182568684</v>
      </c>
      <c r="H2035" s="23">
        <f t="shared" si="451"/>
        <v>940.86</v>
      </c>
      <c r="I2035" s="23">
        <f t="shared" si="454"/>
        <v>925.2116666666667</v>
      </c>
      <c r="J2035" s="23">
        <f t="shared" si="455"/>
        <v>880.94611111111101</v>
      </c>
      <c r="K2035" s="23">
        <f t="shared" si="456"/>
        <v>5.0247745006473554</v>
      </c>
      <c r="L2035" s="47">
        <f t="shared" si="452"/>
        <v>6.8010844401505288</v>
      </c>
      <c r="M2035" s="24"/>
      <c r="N2035" s="32">
        <f t="shared" si="448"/>
        <v>0.34922800115816505</v>
      </c>
      <c r="O2035" s="32">
        <f t="shared" si="453"/>
        <v>-0.16400000000000001</v>
      </c>
      <c r="P2035" s="32"/>
      <c r="Q2035" s="42"/>
      <c r="R2035" s="32"/>
      <c r="S2035" s="20"/>
    </row>
    <row r="2036" spans="1:19">
      <c r="A2036" s="10">
        <f>Weekly!B2036</f>
        <v>1988.9801497310448</v>
      </c>
      <c r="B2036" s="1">
        <f>Weekly!C2036</f>
        <v>277.87</v>
      </c>
      <c r="C2036" s="6"/>
      <c r="D2036" s="14"/>
      <c r="F2036" s="23">
        <f t="shared" si="449"/>
        <v>2002.6359152183186</v>
      </c>
      <c r="G2036" s="23">
        <f t="shared" si="450"/>
        <v>2002.649012179769</v>
      </c>
      <c r="H2036" s="23">
        <f t="shared" si="451"/>
        <v>916.07</v>
      </c>
      <c r="I2036" s="23">
        <f t="shared" si="454"/>
        <v>916.26499999999999</v>
      </c>
      <c r="J2036" s="23">
        <f t="shared" si="455"/>
        <v>875.47388888888895</v>
      </c>
      <c r="K2036" s="23">
        <f t="shared" si="456"/>
        <v>4.6593178424637172</v>
      </c>
      <c r="L2036" s="47">
        <f t="shared" si="452"/>
        <v>4.6370441913046401</v>
      </c>
      <c r="M2036" s="24"/>
      <c r="N2036" s="32">
        <f t="shared" si="448"/>
        <v>-0.33479210582733249</v>
      </c>
      <c r="O2036" s="32">
        <f t="shared" si="453"/>
        <v>-0.16400000000000001</v>
      </c>
      <c r="P2036" s="32"/>
      <c r="Q2036" s="42"/>
      <c r="R2036" s="32"/>
      <c r="S2036" s="20"/>
    </row>
    <row r="2037" spans="1:19">
      <c r="A2037" s="10">
        <f>Weekly!B2037</f>
        <v>1988.9993146865547</v>
      </c>
      <c r="B2037" s="1">
        <f>Weekly!C2037</f>
        <v>277.72000000000003</v>
      </c>
      <c r="C2037" s="6"/>
      <c r="D2037" s="14"/>
      <c r="F2037" s="23">
        <f t="shared" si="449"/>
        <v>2002.6621091412192</v>
      </c>
      <c r="G2037" s="23">
        <f t="shared" si="450"/>
        <v>2002.6752061026696</v>
      </c>
      <c r="H2037" s="23">
        <f t="shared" si="451"/>
        <v>891.86500000000001</v>
      </c>
      <c r="I2037" s="23">
        <f t="shared" si="454"/>
        <v>884.44166666666661</v>
      </c>
      <c r="J2037" s="23">
        <f t="shared" si="455"/>
        <v>878.97944444444454</v>
      </c>
      <c r="K2037" s="23">
        <f t="shared" si="456"/>
        <v>0.62142775428319919</v>
      </c>
      <c r="L2037" s="47">
        <f t="shared" si="452"/>
        <v>1.4659677921933456</v>
      </c>
      <c r="M2037" s="24"/>
      <c r="N2037" s="32">
        <f t="shared" si="448"/>
        <v>-0.86215926569759138</v>
      </c>
      <c r="O2037" s="32">
        <f t="shared" si="453"/>
        <v>-0.16400000000000001</v>
      </c>
      <c r="P2037" s="32"/>
      <c r="Q2037" s="42"/>
      <c r="R2037" s="32"/>
      <c r="S2037" s="20"/>
    </row>
    <row r="2038" spans="1:19">
      <c r="A2038" s="10">
        <f>Weekly!B2038</f>
        <v>1989.0184796420647</v>
      </c>
      <c r="B2038" s="1">
        <f>Weekly!C2038</f>
        <v>280.67</v>
      </c>
      <c r="C2038" s="6"/>
      <c r="D2038" s="14"/>
      <c r="F2038" s="23">
        <f t="shared" si="449"/>
        <v>2002.6883030641197</v>
      </c>
      <c r="G2038" s="23">
        <f t="shared" si="450"/>
        <v>2002.7014000255701</v>
      </c>
      <c r="H2038" s="23">
        <f t="shared" si="451"/>
        <v>845.39</v>
      </c>
      <c r="I2038" s="23">
        <f t="shared" si="454"/>
        <v>850.41</v>
      </c>
      <c r="J2038" s="23">
        <f t="shared" si="455"/>
        <v>882.87555555555571</v>
      </c>
      <c r="K2038" s="23">
        <f t="shared" si="456"/>
        <v>-3.6772516071222006</v>
      </c>
      <c r="L2038" s="47">
        <f t="shared" si="452"/>
        <v>-4.2458481628215079</v>
      </c>
      <c r="M2038" s="24"/>
      <c r="N2038" s="32">
        <f t="shared" si="448"/>
        <v>-0.98611252331803134</v>
      </c>
      <c r="O2038" s="32">
        <f t="shared" si="453"/>
        <v>-0.16400000000000001</v>
      </c>
      <c r="P2038" s="32"/>
      <c r="Q2038" s="42"/>
      <c r="R2038" s="32"/>
      <c r="S2038" s="20"/>
    </row>
    <row r="2039" spans="1:19">
      <c r="A2039" s="10">
        <f>Weekly!B2039</f>
        <v>1989.0376445975746</v>
      </c>
      <c r="B2039" s="1">
        <f>Weekly!C2039</f>
        <v>283.87</v>
      </c>
      <c r="C2039" s="6"/>
      <c r="D2039" s="14"/>
      <c r="F2039" s="23">
        <f t="shared" si="449"/>
        <v>2002.7144969870203</v>
      </c>
      <c r="G2039" s="23">
        <f t="shared" si="450"/>
        <v>2002.7275939484707</v>
      </c>
      <c r="H2039" s="23">
        <f t="shared" si="451"/>
        <v>813.97500000000002</v>
      </c>
      <c r="I2039" s="23">
        <f t="shared" si="454"/>
        <v>831.56166666666661</v>
      </c>
      <c r="J2039" s="23">
        <f t="shared" si="455"/>
        <v>880.21277777777777</v>
      </c>
      <c r="K2039" s="23">
        <f t="shared" si="456"/>
        <v>-5.5271989159186958</v>
      </c>
      <c r="L2039" s="47">
        <f t="shared" si="452"/>
        <v>-7.525200661708686</v>
      </c>
      <c r="M2039" s="24"/>
      <c r="N2039" s="32">
        <f t="shared" si="448"/>
        <v>-0.64865277186146642</v>
      </c>
      <c r="O2039" s="32">
        <f t="shared" si="453"/>
        <v>-0.16400000000000001</v>
      </c>
      <c r="P2039" s="32"/>
      <c r="Q2039" s="42"/>
      <c r="R2039" s="32"/>
      <c r="S2039" s="20"/>
    </row>
    <row r="2040" spans="1:19">
      <c r="A2040" s="10">
        <f>Weekly!B2040</f>
        <v>1989.0568095530846</v>
      </c>
      <c r="B2040" s="1">
        <f>Weekly!C2040</f>
        <v>286.63</v>
      </c>
      <c r="C2040" s="6"/>
      <c r="D2040" s="14"/>
      <c r="F2040" s="23">
        <f t="shared" si="449"/>
        <v>2002.7406909099209</v>
      </c>
      <c r="G2040" s="23">
        <f t="shared" si="450"/>
        <v>2002.7537878713713</v>
      </c>
      <c r="H2040" s="23">
        <f t="shared" si="451"/>
        <v>835.32</v>
      </c>
      <c r="I2040" s="23">
        <f t="shared" si="454"/>
        <v>844.56166666666661</v>
      </c>
      <c r="J2040" s="23">
        <f t="shared" si="455"/>
        <v>876.76499999999999</v>
      </c>
      <c r="K2040" s="23">
        <f t="shared" si="456"/>
        <v>-3.6729720430598189</v>
      </c>
      <c r="L2040" s="47">
        <f t="shared" si="452"/>
        <v>-4.727036321021016</v>
      </c>
      <c r="M2040" s="24"/>
      <c r="N2040" s="32">
        <f t="shared" si="448"/>
        <v>-7.6811794806299453E-3</v>
      </c>
      <c r="O2040" s="32">
        <f t="shared" si="453"/>
        <v>-0.16400000000000001</v>
      </c>
      <c r="P2040" s="32"/>
      <c r="Q2040" s="42"/>
      <c r="R2040" s="32"/>
      <c r="S2040" s="20"/>
    </row>
    <row r="2041" spans="1:19">
      <c r="A2041" s="10">
        <f>Weekly!B2041</f>
        <v>1989.0759745085945</v>
      </c>
      <c r="B2041" s="1">
        <f>Weekly!C2041</f>
        <v>293.82</v>
      </c>
      <c r="C2041" s="6"/>
      <c r="D2041" s="14"/>
      <c r="F2041" s="23">
        <f t="shared" si="449"/>
        <v>2002.7668848328215</v>
      </c>
      <c r="G2041" s="23">
        <f t="shared" si="450"/>
        <v>2002.7799817942719</v>
      </c>
      <c r="H2041" s="23">
        <f t="shared" si="451"/>
        <v>884.39</v>
      </c>
      <c r="I2041" s="23">
        <f t="shared" si="454"/>
        <v>873.00500000000011</v>
      </c>
      <c r="J2041" s="23">
        <f t="shared" si="455"/>
        <v>878.69388888888898</v>
      </c>
      <c r="K2041" s="23">
        <f t="shared" si="456"/>
        <v>-0.64742556660801753</v>
      </c>
      <c r="L2041" s="47">
        <f t="shared" si="452"/>
        <v>0.64824749359686518</v>
      </c>
      <c r="M2041" s="24"/>
      <c r="N2041" s="32">
        <f t="shared" si="448"/>
        <v>0.63688452214596747</v>
      </c>
      <c r="O2041" s="32">
        <f t="shared" si="453"/>
        <v>-0.16400000000000001</v>
      </c>
      <c r="P2041" s="32"/>
      <c r="Q2041" s="42"/>
      <c r="R2041" s="32"/>
      <c r="S2041" s="20"/>
    </row>
    <row r="2042" spans="1:19">
      <c r="A2042" s="10">
        <f>Weekly!B2042</f>
        <v>1989.0951394641045</v>
      </c>
      <c r="B2042" s="1">
        <f>Weekly!C2042</f>
        <v>296.97000000000003</v>
      </c>
      <c r="C2042" s="6"/>
      <c r="D2042" s="14"/>
      <c r="F2042" s="23">
        <f t="shared" si="449"/>
        <v>2002.793078755722</v>
      </c>
      <c r="G2042" s="23">
        <f t="shared" si="450"/>
        <v>2002.8061757171724</v>
      </c>
      <c r="H2042" s="23">
        <f t="shared" si="451"/>
        <v>899.30500000000006</v>
      </c>
      <c r="I2042" s="23">
        <f t="shared" si="454"/>
        <v>892.81166666666684</v>
      </c>
      <c r="J2042" s="23">
        <f t="shared" si="455"/>
        <v>880.95666666666671</v>
      </c>
      <c r="K2042" s="23">
        <f t="shared" si="456"/>
        <v>1.3456961560727621</v>
      </c>
      <c r="L2042" s="47">
        <f t="shared" si="452"/>
        <v>2.082773651371439</v>
      </c>
      <c r="M2042" s="24"/>
      <c r="N2042" s="32">
        <f t="shared" si="448"/>
        <v>0.98344487767966116</v>
      </c>
      <c r="O2042" s="32">
        <f t="shared" si="453"/>
        <v>-0.16400000000000001</v>
      </c>
      <c r="P2042" s="32"/>
      <c r="Q2042" s="42"/>
      <c r="R2042" s="32"/>
      <c r="S2042" s="20"/>
    </row>
    <row r="2043" spans="1:19">
      <c r="A2043" s="10">
        <f>Weekly!B2043</f>
        <v>1989.1143044196144</v>
      </c>
      <c r="B2043" s="1">
        <f>Weekly!C2043</f>
        <v>292.02</v>
      </c>
      <c r="C2043" s="6"/>
      <c r="D2043" s="14"/>
      <c r="F2043" s="23">
        <f t="shared" si="449"/>
        <v>2002.8192726786226</v>
      </c>
      <c r="G2043" s="23">
        <f t="shared" si="450"/>
        <v>2002.832369640073</v>
      </c>
      <c r="H2043" s="23">
        <f t="shared" si="451"/>
        <v>894.74</v>
      </c>
      <c r="I2043" s="23">
        <f t="shared" si="454"/>
        <v>901.29166666666663</v>
      </c>
      <c r="J2043" s="23">
        <f t="shared" si="455"/>
        <v>885.85555555555538</v>
      </c>
      <c r="K2043" s="23">
        <f t="shared" si="456"/>
        <v>1.7425088113186327</v>
      </c>
      <c r="L2043" s="47">
        <f t="shared" si="452"/>
        <v>1.0029224729389163</v>
      </c>
      <c r="M2043" s="24"/>
      <c r="N2043" s="32">
        <f t="shared" si="448"/>
        <v>0.8698404451781202</v>
      </c>
      <c r="O2043" s="32">
        <f t="shared" si="453"/>
        <v>-0.16400000000000001</v>
      </c>
      <c r="P2043" s="32"/>
      <c r="Q2043" s="42"/>
      <c r="R2043" s="32"/>
      <c r="S2043" s="20"/>
    </row>
    <row r="2044" spans="1:19">
      <c r="A2044" s="10">
        <f>Weekly!B2044</f>
        <v>1989.1334693751244</v>
      </c>
      <c r="B2044" s="1">
        <f>Weekly!C2044</f>
        <v>296.76</v>
      </c>
      <c r="C2044" s="6"/>
      <c r="D2044" s="14"/>
      <c r="F2044" s="23">
        <f t="shared" si="449"/>
        <v>2002.8454666015232</v>
      </c>
      <c r="G2044" s="23">
        <f t="shared" si="450"/>
        <v>2002.8585635629736</v>
      </c>
      <c r="H2044" s="23">
        <f t="shared" si="451"/>
        <v>909.83</v>
      </c>
      <c r="I2044" s="23">
        <f t="shared" si="454"/>
        <v>912.66666666666663</v>
      </c>
      <c r="J2044" s="23">
        <f t="shared" si="455"/>
        <v>893.81166666666672</v>
      </c>
      <c r="K2044" s="23">
        <f t="shared" si="456"/>
        <v>2.1095047987364834</v>
      </c>
      <c r="L2044" s="47">
        <f t="shared" si="452"/>
        <v>1.7921374189566297</v>
      </c>
      <c r="M2044" s="24"/>
      <c r="N2044" s="32">
        <f t="shared" si="448"/>
        <v>0.34922800118104902</v>
      </c>
      <c r="O2044" s="32">
        <f t="shared" si="453"/>
        <v>-0.16400000000000001</v>
      </c>
      <c r="P2044" s="32"/>
      <c r="Q2044" s="42"/>
      <c r="R2044" s="32"/>
      <c r="S2044" s="20"/>
    </row>
    <row r="2045" spans="1:19">
      <c r="A2045" s="10">
        <f>Weekly!B2045</f>
        <v>1989.1526343306343</v>
      </c>
      <c r="B2045" s="1">
        <f>Weekly!C2045</f>
        <v>287.13</v>
      </c>
      <c r="C2045" s="6"/>
      <c r="D2045" s="14"/>
      <c r="F2045" s="23">
        <f t="shared" si="449"/>
        <v>2002.8716605244238</v>
      </c>
      <c r="G2045" s="23">
        <f t="shared" si="450"/>
        <v>2002.8847574858742</v>
      </c>
      <c r="H2045" s="23">
        <f t="shared" si="451"/>
        <v>933.43</v>
      </c>
      <c r="I2045" s="23">
        <f t="shared" si="454"/>
        <v>918.49666666666656</v>
      </c>
      <c r="J2045" s="23">
        <f t="shared" si="455"/>
        <v>901.9527777777779</v>
      </c>
      <c r="K2045" s="23">
        <f t="shared" si="456"/>
        <v>1.8342300502304898</v>
      </c>
      <c r="L2045" s="47">
        <f t="shared" si="452"/>
        <v>3.4898969211864195</v>
      </c>
      <c r="M2045" s="24"/>
      <c r="N2045" s="32">
        <f t="shared" si="448"/>
        <v>-0.33479210580432023</v>
      </c>
      <c r="O2045" s="32">
        <f t="shared" si="453"/>
        <v>-0.16400000000000001</v>
      </c>
      <c r="P2045" s="32"/>
      <c r="Q2045" s="42"/>
      <c r="R2045" s="32"/>
      <c r="S2045" s="20"/>
    </row>
    <row r="2046" spans="1:19">
      <c r="A2046" s="10">
        <f>Weekly!B2046</f>
        <v>1989.1717992861443</v>
      </c>
      <c r="B2046" s="1">
        <f>Weekly!C2046</f>
        <v>291.18</v>
      </c>
      <c r="C2046" s="6"/>
      <c r="D2046" s="14"/>
      <c r="F2046" s="23">
        <f t="shared" si="449"/>
        <v>2002.8978544473243</v>
      </c>
      <c r="G2046" s="23">
        <f t="shared" si="450"/>
        <v>2002.9109514087747</v>
      </c>
      <c r="H2046" s="23">
        <f t="shared" si="451"/>
        <v>912.23</v>
      </c>
      <c r="I2046" s="23">
        <f t="shared" si="454"/>
        <v>911.71333333333325</v>
      </c>
      <c r="J2046" s="23">
        <f t="shared" si="455"/>
        <v>905.31777777777779</v>
      </c>
      <c r="K2046" s="23">
        <f t="shared" si="456"/>
        <v>0.70644316421735187</v>
      </c>
      <c r="L2046" s="47">
        <f t="shared" si="452"/>
        <v>0.76351336424533844</v>
      </c>
      <c r="M2046" s="24"/>
      <c r="N2046" s="32">
        <f t="shared" si="448"/>
        <v>-0.8621592656852185</v>
      </c>
      <c r="O2046" s="32">
        <f t="shared" si="453"/>
        <v>-0.16400000000000001</v>
      </c>
      <c r="P2046" s="32"/>
      <c r="Q2046" s="42"/>
      <c r="R2046" s="32"/>
      <c r="S2046" s="20"/>
    </row>
    <row r="2047" spans="1:19">
      <c r="A2047" s="10">
        <f>Weekly!B2047</f>
        <v>1989.1909642416542</v>
      </c>
      <c r="B2047" s="1">
        <f>Weekly!C2047</f>
        <v>292.88</v>
      </c>
      <c r="C2047" s="6"/>
      <c r="D2047" s="14"/>
      <c r="F2047" s="23">
        <f t="shared" si="449"/>
        <v>2002.9240483702249</v>
      </c>
      <c r="G2047" s="23">
        <f t="shared" si="450"/>
        <v>2002.9371453316753</v>
      </c>
      <c r="H2047" s="23">
        <f t="shared" si="451"/>
        <v>889.48</v>
      </c>
      <c r="I2047" s="23">
        <f t="shared" si="454"/>
        <v>895.76333333333332</v>
      </c>
      <c r="J2047" s="23">
        <f t="shared" si="455"/>
        <v>901.10611111111109</v>
      </c>
      <c r="K2047" s="23">
        <f t="shared" si="456"/>
        <v>-0.59291327757059475</v>
      </c>
      <c r="L2047" s="47">
        <f t="shared" si="452"/>
        <v>-1.2902044462638762</v>
      </c>
      <c r="M2047" s="24"/>
      <c r="N2047" s="32">
        <f t="shared" si="448"/>
        <v>-0.98611252332208721</v>
      </c>
      <c r="O2047" s="32">
        <f t="shared" si="453"/>
        <v>-0.16400000000000001</v>
      </c>
      <c r="P2047" s="32"/>
      <c r="Q2047" s="42"/>
      <c r="R2047" s="32"/>
      <c r="S2047" s="20"/>
    </row>
    <row r="2048" spans="1:19">
      <c r="A2048" s="10">
        <f>Weekly!B2048</f>
        <v>1989.2101291971642</v>
      </c>
      <c r="B2048" s="1">
        <f>Weekly!C2048</f>
        <v>292.69</v>
      </c>
      <c r="C2048" s="6"/>
      <c r="D2048" s="14"/>
      <c r="F2048" s="23">
        <f t="shared" si="449"/>
        <v>2002.9502422931255</v>
      </c>
      <c r="G2048" s="23">
        <f t="shared" si="450"/>
        <v>2002.9633392545759</v>
      </c>
      <c r="H2048" s="23">
        <f t="shared" si="451"/>
        <v>885.57999999999993</v>
      </c>
      <c r="I2048" s="23">
        <f t="shared" si="454"/>
        <v>894.55000000000007</v>
      </c>
      <c r="J2048" s="23">
        <f t="shared" si="455"/>
        <v>896.7683333333332</v>
      </c>
      <c r="K2048" s="23">
        <f t="shared" si="456"/>
        <v>-0.2473697220203408</v>
      </c>
      <c r="L2048" s="47">
        <f t="shared" si="452"/>
        <v>-1.2476280570418496</v>
      </c>
      <c r="M2048" s="24"/>
      <c r="N2048" s="32">
        <f t="shared" si="448"/>
        <v>-0.64865277188004256</v>
      </c>
      <c r="O2048" s="32">
        <f t="shared" si="453"/>
        <v>-0.16400000000000001</v>
      </c>
      <c r="P2048" s="32"/>
      <c r="Q2048" s="42"/>
      <c r="R2048" s="32"/>
      <c r="S2048" s="20"/>
    </row>
    <row r="2049" spans="1:19">
      <c r="A2049" s="10">
        <f>Weekly!B2049</f>
        <v>1989.2292941526741</v>
      </c>
      <c r="B2049" s="1">
        <f>Weekly!C2049</f>
        <v>288.98</v>
      </c>
      <c r="C2049" s="6"/>
      <c r="D2049" s="14"/>
      <c r="F2049" s="23">
        <f t="shared" si="449"/>
        <v>2002.9764362160261</v>
      </c>
      <c r="G2049" s="23">
        <f t="shared" si="450"/>
        <v>2002.9895331774765</v>
      </c>
      <c r="H2049" s="23">
        <f t="shared" si="451"/>
        <v>908.59</v>
      </c>
      <c r="I2049" s="23">
        <f t="shared" si="454"/>
        <v>902.94833333333338</v>
      </c>
      <c r="J2049" s="23">
        <f t="shared" si="455"/>
        <v>888.15277777777771</v>
      </c>
      <c r="K2049" s="23">
        <f t="shared" si="456"/>
        <v>1.6658795565077433</v>
      </c>
      <c r="L2049" s="47">
        <f t="shared" si="452"/>
        <v>2.3010930927174211</v>
      </c>
      <c r="M2049" s="24"/>
      <c r="N2049" s="32">
        <f t="shared" si="448"/>
        <v>-7.6811795050366139E-3</v>
      </c>
      <c r="O2049" s="32">
        <f t="shared" si="453"/>
        <v>-0.16400000000000001</v>
      </c>
      <c r="P2049" s="32"/>
      <c r="Q2049" s="42"/>
      <c r="R2049" s="32"/>
      <c r="S2049" s="20"/>
    </row>
    <row r="2050" spans="1:19">
      <c r="A2050" s="10">
        <f>Weekly!B2050</f>
        <v>1989.2484591081841</v>
      </c>
      <c r="B2050" s="1">
        <f>Weekly!C2050</f>
        <v>294.87</v>
      </c>
      <c r="C2050" s="6"/>
      <c r="D2050" s="14"/>
      <c r="F2050" s="23">
        <f t="shared" si="449"/>
        <v>2003.0026301389266</v>
      </c>
      <c r="G2050" s="23">
        <f t="shared" si="450"/>
        <v>2003.015727100377</v>
      </c>
      <c r="H2050" s="23">
        <f t="shared" si="451"/>
        <v>914.67499999999995</v>
      </c>
      <c r="I2050" s="23">
        <f t="shared" si="454"/>
        <v>894.88833333333332</v>
      </c>
      <c r="J2050" s="23">
        <f t="shared" si="455"/>
        <v>878.67944444444447</v>
      </c>
      <c r="K2050" s="23">
        <f t="shared" si="456"/>
        <v>1.8446873875759273</v>
      </c>
      <c r="L2050" s="47">
        <f t="shared" si="452"/>
        <v>4.0965514537914416</v>
      </c>
      <c r="M2050" s="24"/>
      <c r="N2050" s="32">
        <f t="shared" ref="N2050:N2113" si="457" xml:space="preserve"> SIN((2*PI()*(G2050-2000+O2050)/0.235745306106089) + 0.083216746)</f>
        <v>0.63688452212715041</v>
      </c>
      <c r="O2050" s="32">
        <f t="shared" si="453"/>
        <v>-0.16400000000000001</v>
      </c>
      <c r="P2050" s="32"/>
      <c r="Q2050" s="42"/>
      <c r="R2050" s="32"/>
      <c r="S2050" s="20"/>
    </row>
    <row r="2051" spans="1:19">
      <c r="A2051" s="10">
        <f>Weekly!B2051</f>
        <v>1989.267624063694</v>
      </c>
      <c r="B2051" s="1">
        <f>Weekly!C2051</f>
        <v>297.16000000000003</v>
      </c>
      <c r="C2051" s="6"/>
      <c r="D2051" s="14"/>
      <c r="F2051" s="23">
        <f t="shared" si="449"/>
        <v>2003.0288240618272</v>
      </c>
      <c r="G2051" s="23">
        <f t="shared" si="450"/>
        <v>2003.0419210232776</v>
      </c>
      <c r="H2051" s="23">
        <f t="shared" si="451"/>
        <v>861.4</v>
      </c>
      <c r="I2051" s="23">
        <f t="shared" si="454"/>
        <v>877.25833333333321</v>
      </c>
      <c r="J2051" s="23">
        <f t="shared" si="455"/>
        <v>870.78166666666652</v>
      </c>
      <c r="K2051" s="23">
        <f t="shared" si="456"/>
        <v>0.7437761857641334</v>
      </c>
      <c r="L2051" s="47">
        <f t="shared" si="452"/>
        <v>-1.0773844955394352</v>
      </c>
      <c r="M2051" s="24"/>
      <c r="N2051" s="32">
        <f t="shared" si="457"/>
        <v>0.98344487767523836</v>
      </c>
      <c r="O2051" s="32">
        <f t="shared" si="453"/>
        <v>-0.16400000000000001</v>
      </c>
      <c r="P2051" s="32"/>
      <c r="Q2051" s="42"/>
      <c r="R2051" s="32"/>
      <c r="S2051" s="20"/>
    </row>
    <row r="2052" spans="1:19">
      <c r="A2052" s="10">
        <f>Weekly!B2052</f>
        <v>1989.286789019204</v>
      </c>
      <c r="B2052" s="1">
        <f>Weekly!C2052</f>
        <v>301.36</v>
      </c>
      <c r="C2052" s="6"/>
      <c r="D2052" s="14"/>
      <c r="F2052" s="23">
        <f t="shared" ref="F2052:F2115" si="458">F2051+0.0261939229006765</f>
        <v>2003.0550179847278</v>
      </c>
      <c r="G2052" s="23">
        <f t="shared" ref="G2052:G2115" si="459">G2051+0.0261939229006765</f>
        <v>2003.0681149461782</v>
      </c>
      <c r="H2052" s="23">
        <f t="shared" si="451"/>
        <v>855.7</v>
      </c>
      <c r="I2052" s="23">
        <f t="shared" si="454"/>
        <v>849.79666666666662</v>
      </c>
      <c r="J2052" s="23">
        <f t="shared" si="455"/>
        <v>864.29277777777781</v>
      </c>
      <c r="K2052" s="23">
        <f t="shared" si="456"/>
        <v>-1.6772222890005906</v>
      </c>
      <c r="L2052" s="47">
        <f t="shared" si="452"/>
        <v>-0.99419756808232229</v>
      </c>
      <c r="M2052" s="24"/>
      <c r="N2052" s="32">
        <f t="shared" si="457"/>
        <v>0.86984044519016113</v>
      </c>
      <c r="O2052" s="32">
        <f t="shared" si="453"/>
        <v>-0.16400000000000001</v>
      </c>
      <c r="P2052" s="32"/>
      <c r="Q2052" s="42"/>
      <c r="R2052" s="32"/>
      <c r="S2052" s="20"/>
    </row>
    <row r="2053" spans="1:19">
      <c r="A2053" s="10">
        <f>Weekly!B2053</f>
        <v>1989.3059539747139</v>
      </c>
      <c r="B2053" s="1">
        <f>Weekly!C2053</f>
        <v>309.61</v>
      </c>
      <c r="C2053" s="6"/>
      <c r="D2053" s="14"/>
      <c r="F2053" s="23">
        <f t="shared" si="458"/>
        <v>2003.0812119076284</v>
      </c>
      <c r="G2053" s="23">
        <f t="shared" si="459"/>
        <v>2003.0943088690788</v>
      </c>
      <c r="H2053" s="23">
        <f t="shared" si="451"/>
        <v>832.29</v>
      </c>
      <c r="I2053" s="23">
        <f t="shared" si="454"/>
        <v>845.38666666666666</v>
      </c>
      <c r="J2053" s="23">
        <f t="shared" si="455"/>
        <v>865.4272222222221</v>
      </c>
      <c r="K2053" s="23">
        <f t="shared" si="456"/>
        <v>-2.3156835191867176</v>
      </c>
      <c r="L2053" s="47">
        <f t="shared" si="452"/>
        <v>-3.8290016042173081</v>
      </c>
      <c r="M2053" s="24"/>
      <c r="N2053" s="32">
        <f t="shared" si="457"/>
        <v>0.34922800120391967</v>
      </c>
      <c r="O2053" s="32">
        <f t="shared" si="453"/>
        <v>-0.16400000000000001</v>
      </c>
      <c r="P2053" s="32"/>
      <c r="Q2053" s="42"/>
      <c r="R2053" s="32"/>
      <c r="S2053" s="20"/>
    </row>
    <row r="2054" spans="1:19">
      <c r="A2054" s="10">
        <f>Weekly!B2054</f>
        <v>1989.3251189302239</v>
      </c>
      <c r="B2054" s="1">
        <f>Weekly!C2054</f>
        <v>309.64</v>
      </c>
      <c r="C2054" s="6"/>
      <c r="D2054" s="14"/>
      <c r="F2054" s="23">
        <f t="shared" si="458"/>
        <v>2003.1074058305289</v>
      </c>
      <c r="G2054" s="23">
        <f t="shared" si="459"/>
        <v>2003.1205027919793</v>
      </c>
      <c r="H2054" s="23">
        <f t="shared" si="451"/>
        <v>848.17</v>
      </c>
      <c r="I2054" s="23">
        <f t="shared" si="454"/>
        <v>840.53666666666675</v>
      </c>
      <c r="J2054" s="23">
        <f t="shared" si="455"/>
        <v>860.41722222222211</v>
      </c>
      <c r="K2054" s="23">
        <f t="shared" si="456"/>
        <v>-2.3105715508819458</v>
      </c>
      <c r="L2054" s="47">
        <f t="shared" si="452"/>
        <v>-1.4234050534914777</v>
      </c>
      <c r="M2054" s="24"/>
      <c r="N2054" s="32">
        <f t="shared" si="457"/>
        <v>-0.33479210578132135</v>
      </c>
      <c r="O2054" s="32">
        <f t="shared" si="453"/>
        <v>-0.16400000000000001</v>
      </c>
      <c r="P2054" s="32"/>
      <c r="Q2054" s="42"/>
      <c r="R2054" s="32"/>
      <c r="S2054" s="20"/>
    </row>
    <row r="2055" spans="1:19">
      <c r="A2055" s="10">
        <f>Weekly!B2055</f>
        <v>1989.3442838857338</v>
      </c>
      <c r="B2055" s="1">
        <f>Weekly!C2055</f>
        <v>307.61</v>
      </c>
      <c r="C2055" s="6"/>
      <c r="D2055" s="14"/>
      <c r="F2055" s="23">
        <f t="shared" si="458"/>
        <v>2003.1335997534295</v>
      </c>
      <c r="G2055" s="23">
        <f t="shared" si="459"/>
        <v>2003.1466967148799</v>
      </c>
      <c r="H2055" s="23">
        <f t="shared" si="451"/>
        <v>841.15</v>
      </c>
      <c r="I2055" s="23">
        <f t="shared" si="454"/>
        <v>840.13333333333321</v>
      </c>
      <c r="J2055" s="23">
        <f t="shared" si="455"/>
        <v>855.8505555555555</v>
      </c>
      <c r="K2055" s="23">
        <f t="shared" si="456"/>
        <v>-1.8364447064031952</v>
      </c>
      <c r="L2055" s="47">
        <f t="shared" si="452"/>
        <v>-1.7176544970532892</v>
      </c>
      <c r="M2055" s="24"/>
      <c r="N2055" s="32">
        <f t="shared" si="457"/>
        <v>-0.86215926567285284</v>
      </c>
      <c r="O2055" s="32">
        <f t="shared" si="453"/>
        <v>-0.16400000000000001</v>
      </c>
      <c r="P2055" s="32"/>
      <c r="Q2055" s="42"/>
      <c r="R2055" s="32"/>
      <c r="S2055" s="20"/>
    </row>
    <row r="2056" spans="1:19">
      <c r="A2056" s="10">
        <f>Weekly!B2056</f>
        <v>1989.3634488412438</v>
      </c>
      <c r="B2056" s="1">
        <f>Weekly!C2056</f>
        <v>313.83999999999997</v>
      </c>
      <c r="C2056" s="6"/>
      <c r="D2056" s="14"/>
      <c r="F2056" s="23">
        <f t="shared" si="458"/>
        <v>2003.1597936763301</v>
      </c>
      <c r="G2056" s="23">
        <f t="shared" si="459"/>
        <v>2003.1728906377805</v>
      </c>
      <c r="H2056" s="23">
        <f t="shared" si="451"/>
        <v>831.07999999999993</v>
      </c>
      <c r="I2056" s="23">
        <f t="shared" si="454"/>
        <v>856.00666666666666</v>
      </c>
      <c r="J2056" s="23">
        <f t="shared" si="455"/>
        <v>859.42611111111103</v>
      </c>
      <c r="K2056" s="23">
        <f t="shared" si="456"/>
        <v>-0.39787532636441636</v>
      </c>
      <c r="L2056" s="47">
        <f t="shared" si="452"/>
        <v>-3.2982604024520246</v>
      </c>
      <c r="M2056" s="24"/>
      <c r="N2056" s="32">
        <f t="shared" si="457"/>
        <v>-0.98611252332614308</v>
      </c>
      <c r="O2056" s="32">
        <f t="shared" si="453"/>
        <v>-0.16400000000000001</v>
      </c>
      <c r="P2056" s="32"/>
      <c r="Q2056" s="42"/>
      <c r="R2056" s="32"/>
      <c r="S2056" s="20"/>
    </row>
    <row r="2057" spans="1:19">
      <c r="A2057" s="10">
        <f>Weekly!B2057</f>
        <v>1989.3826137967537</v>
      </c>
      <c r="B2057" s="1">
        <f>Weekly!C2057</f>
        <v>321.24</v>
      </c>
      <c r="C2057" s="6"/>
      <c r="D2057" s="14"/>
      <c r="F2057" s="23">
        <f t="shared" si="458"/>
        <v>2003.1859875992307</v>
      </c>
      <c r="G2057" s="23">
        <f t="shared" si="459"/>
        <v>2003.1990845606811</v>
      </c>
      <c r="H2057" s="23">
        <f t="shared" ref="H2057:H2120" si="460">AVERAGEIFS(SP_Index,Year_SP,"&gt;"&amp;F2057,Year_SP,"&lt;="&amp;F2058)</f>
        <v>895.79</v>
      </c>
      <c r="I2057" s="23">
        <f t="shared" si="454"/>
        <v>863.45666666666659</v>
      </c>
      <c r="J2057" s="23">
        <f t="shared" si="455"/>
        <v>865.95333333333326</v>
      </c>
      <c r="K2057" s="23">
        <f t="shared" si="456"/>
        <v>-0.28831422786447236</v>
      </c>
      <c r="L2057" s="47">
        <f t="shared" si="452"/>
        <v>3.4455282424765032</v>
      </c>
      <c r="M2057" s="24"/>
      <c r="N2057" s="32">
        <f t="shared" si="457"/>
        <v>-0.64865277189864023</v>
      </c>
      <c r="O2057" s="32">
        <f t="shared" si="453"/>
        <v>-0.16400000000000001</v>
      </c>
      <c r="P2057" s="32"/>
      <c r="Q2057" s="42"/>
      <c r="R2057" s="32"/>
      <c r="S2057" s="20"/>
    </row>
    <row r="2058" spans="1:19">
      <c r="A2058" s="10">
        <f>Weekly!B2058</f>
        <v>1989.4017787522637</v>
      </c>
      <c r="B2058" s="1">
        <f>Weekly!C2058</f>
        <v>321.58999999999997</v>
      </c>
      <c r="C2058" s="6"/>
      <c r="D2058" s="14"/>
      <c r="F2058" s="23">
        <f t="shared" si="458"/>
        <v>2003.2121815221312</v>
      </c>
      <c r="G2058" s="23">
        <f t="shared" si="459"/>
        <v>2003.2252784835816</v>
      </c>
      <c r="H2058" s="23">
        <f t="shared" si="460"/>
        <v>863.5</v>
      </c>
      <c r="I2058" s="23">
        <f t="shared" si="454"/>
        <v>877.62166666666656</v>
      </c>
      <c r="J2058" s="23">
        <f t="shared" si="455"/>
        <v>877.18888888888875</v>
      </c>
      <c r="K2058" s="23">
        <f t="shared" si="456"/>
        <v>4.9336896905516348E-2</v>
      </c>
      <c r="L2058" s="47">
        <f t="shared" ref="L2058:L2121" si="461">100*((H2058/J2058)-1)</f>
        <v>-1.5605406158561874</v>
      </c>
      <c r="M2058" s="24"/>
      <c r="N2058" s="32">
        <f t="shared" si="457"/>
        <v>-7.6811795294717024E-3</v>
      </c>
      <c r="O2058" s="32">
        <f t="shared" si="453"/>
        <v>-0.16400000000000001</v>
      </c>
      <c r="P2058" s="32"/>
      <c r="Q2058" s="42"/>
      <c r="R2058" s="32"/>
      <c r="S2058" s="20"/>
    </row>
    <row r="2059" spans="1:19">
      <c r="A2059" s="10">
        <f>Weekly!B2059</f>
        <v>1989.4209437077736</v>
      </c>
      <c r="B2059" s="1">
        <f>Weekly!C2059</f>
        <v>325.52</v>
      </c>
      <c r="C2059" s="6"/>
      <c r="D2059" s="14"/>
      <c r="F2059" s="23">
        <f t="shared" si="458"/>
        <v>2003.2383754450318</v>
      </c>
      <c r="G2059" s="23">
        <f t="shared" si="459"/>
        <v>2003.2514724064822</v>
      </c>
      <c r="H2059" s="23">
        <f t="shared" si="460"/>
        <v>873.57500000000005</v>
      </c>
      <c r="I2059" s="23">
        <f t="shared" si="454"/>
        <v>876.8850000000001</v>
      </c>
      <c r="J2059" s="23">
        <f t="shared" si="455"/>
        <v>887.87</v>
      </c>
      <c r="K2059" s="23">
        <f t="shared" si="456"/>
        <v>-1.2372306756619711</v>
      </c>
      <c r="L2059" s="47">
        <f t="shared" si="461"/>
        <v>-1.6100330003266161</v>
      </c>
      <c r="M2059" s="24"/>
      <c r="N2059" s="32">
        <f t="shared" si="457"/>
        <v>0.63688452210831137</v>
      </c>
      <c r="O2059" s="32">
        <f t="shared" ref="O2059:O2122" si="462">O2058</f>
        <v>-0.16400000000000001</v>
      </c>
      <c r="P2059" s="32"/>
      <c r="Q2059" s="42"/>
      <c r="R2059" s="32"/>
      <c r="S2059" s="20"/>
    </row>
    <row r="2060" spans="1:19">
      <c r="A2060" s="10">
        <f>Weekly!B2060</f>
        <v>1989.4401086632836</v>
      </c>
      <c r="B2060" s="1">
        <f>Weekly!C2060</f>
        <v>326.69</v>
      </c>
      <c r="C2060" s="6"/>
      <c r="D2060" s="14"/>
      <c r="F2060" s="23">
        <f t="shared" si="458"/>
        <v>2003.2645693679324</v>
      </c>
      <c r="G2060" s="23">
        <f t="shared" si="459"/>
        <v>2003.2776663293828</v>
      </c>
      <c r="H2060" s="23">
        <f t="shared" si="460"/>
        <v>893.58</v>
      </c>
      <c r="I2060" s="23">
        <f t="shared" si="454"/>
        <v>893.86666666666679</v>
      </c>
      <c r="J2060" s="23">
        <f t="shared" si="455"/>
        <v>899.78722222222211</v>
      </c>
      <c r="K2060" s="23">
        <f t="shared" si="456"/>
        <v>-0.65799506920460882</v>
      </c>
      <c r="L2060" s="47">
        <f t="shared" si="461"/>
        <v>-0.68985445324417638</v>
      </c>
      <c r="M2060" s="24"/>
      <c r="N2060" s="32">
        <f t="shared" si="457"/>
        <v>0.98344487767081301</v>
      </c>
      <c r="O2060" s="32">
        <f t="shared" si="462"/>
        <v>-0.16400000000000001</v>
      </c>
      <c r="P2060" s="32"/>
      <c r="Q2060" s="42"/>
      <c r="R2060" s="32"/>
      <c r="S2060" s="20"/>
    </row>
    <row r="2061" spans="1:19">
      <c r="A2061" s="10">
        <f>Weekly!B2061</f>
        <v>1989.4592736187935</v>
      </c>
      <c r="B2061" s="1">
        <f>Weekly!C2061</f>
        <v>321.35000000000002</v>
      </c>
      <c r="C2061" s="6"/>
      <c r="D2061" s="14"/>
      <c r="F2061" s="23">
        <f t="shared" si="458"/>
        <v>2003.290763290833</v>
      </c>
      <c r="G2061" s="23">
        <f t="shared" si="459"/>
        <v>2003.3038602522834</v>
      </c>
      <c r="H2061" s="23">
        <f t="shared" si="460"/>
        <v>914.44499999999994</v>
      </c>
      <c r="I2061" s="23">
        <f t="shared" si="454"/>
        <v>913.81166666666661</v>
      </c>
      <c r="J2061" s="23">
        <f t="shared" si="455"/>
        <v>917.19611111111101</v>
      </c>
      <c r="K2061" s="23">
        <f t="shared" si="456"/>
        <v>-0.36899899633726641</v>
      </c>
      <c r="L2061" s="47">
        <f t="shared" si="461"/>
        <v>-0.29994796944552427</v>
      </c>
      <c r="M2061" s="24"/>
      <c r="N2061" s="32">
        <f t="shared" si="457"/>
        <v>0.86984044520220916</v>
      </c>
      <c r="O2061" s="32">
        <f t="shared" si="462"/>
        <v>-0.16400000000000001</v>
      </c>
      <c r="P2061" s="32"/>
      <c r="Q2061" s="42"/>
      <c r="R2061" s="32"/>
      <c r="S2061" s="20"/>
    </row>
    <row r="2062" spans="1:19">
      <c r="A2062" s="10">
        <f>Weekly!B2062</f>
        <v>1989.4784385743035</v>
      </c>
      <c r="B2062" s="1">
        <f>Weekly!C2062</f>
        <v>328</v>
      </c>
      <c r="C2062" s="6"/>
      <c r="D2062" s="14"/>
      <c r="F2062" s="23">
        <f t="shared" si="458"/>
        <v>2003.3169572137335</v>
      </c>
      <c r="G2062" s="23">
        <f t="shared" si="459"/>
        <v>2003.3300541751839</v>
      </c>
      <c r="H2062" s="23">
        <f t="shared" si="460"/>
        <v>933.41</v>
      </c>
      <c r="I2062" s="23">
        <f t="shared" si="454"/>
        <v>930.71833333333325</v>
      </c>
      <c r="J2062" s="23">
        <f t="shared" si="455"/>
        <v>927.50944444444451</v>
      </c>
      <c r="K2062" s="23">
        <f t="shared" si="456"/>
        <v>0.34596832497062469</v>
      </c>
      <c r="L2062" s="47">
        <f t="shared" si="461"/>
        <v>0.63617201861374539</v>
      </c>
      <c r="M2062" s="24"/>
      <c r="N2062" s="32">
        <f t="shared" si="457"/>
        <v>0.34922800122680364</v>
      </c>
      <c r="O2062" s="32">
        <f t="shared" si="462"/>
        <v>-0.16400000000000001</v>
      </c>
      <c r="P2062" s="32"/>
      <c r="Q2062" s="42"/>
      <c r="R2062" s="32"/>
      <c r="S2062" s="20"/>
    </row>
    <row r="2063" spans="1:19">
      <c r="A2063" s="10">
        <f>Weekly!B2063</f>
        <v>1989.4976035298134</v>
      </c>
      <c r="B2063" s="1">
        <f>Weekly!C2063</f>
        <v>317.98</v>
      </c>
      <c r="C2063" s="6"/>
      <c r="D2063" s="14"/>
      <c r="F2063" s="23">
        <f t="shared" si="458"/>
        <v>2003.3431511366341</v>
      </c>
      <c r="G2063" s="23">
        <f t="shared" si="459"/>
        <v>2003.3562480980845</v>
      </c>
      <c r="H2063" s="23">
        <f t="shared" si="460"/>
        <v>944.3</v>
      </c>
      <c r="I2063" s="23">
        <f t="shared" si="454"/>
        <v>942.0383333333333</v>
      </c>
      <c r="J2063" s="23">
        <f t="shared" si="455"/>
        <v>941.1155555555556</v>
      </c>
      <c r="K2063" s="23">
        <f t="shared" si="456"/>
        <v>9.8051484998884497E-2</v>
      </c>
      <c r="L2063" s="47">
        <f t="shared" si="461"/>
        <v>0.33836912222373616</v>
      </c>
      <c r="M2063" s="24"/>
      <c r="N2063" s="32">
        <f t="shared" si="457"/>
        <v>-0.33479210575832247</v>
      </c>
      <c r="O2063" s="32">
        <f t="shared" si="462"/>
        <v>-0.16400000000000001</v>
      </c>
      <c r="P2063" s="32"/>
      <c r="Q2063" s="42"/>
      <c r="R2063" s="32"/>
      <c r="S2063" s="20"/>
    </row>
    <row r="2064" spans="1:19">
      <c r="A2064" s="10">
        <f>Weekly!B2064</f>
        <v>1989.5167684853234</v>
      </c>
      <c r="B2064" s="1">
        <f>Weekly!C2064</f>
        <v>324.91000000000003</v>
      </c>
      <c r="C2064" s="6"/>
      <c r="D2064" s="14"/>
      <c r="F2064" s="23">
        <f t="shared" si="458"/>
        <v>2003.3693450595347</v>
      </c>
      <c r="G2064" s="23">
        <f t="shared" si="459"/>
        <v>2003.3824420209851</v>
      </c>
      <c r="H2064" s="23">
        <f t="shared" si="460"/>
        <v>948.40499999999997</v>
      </c>
      <c r="I2064" s="23">
        <f t="shared" si="454"/>
        <v>960.15500000000009</v>
      </c>
      <c r="J2064" s="23">
        <f t="shared" si="455"/>
        <v>953.57388888888875</v>
      </c>
      <c r="K2064" s="23">
        <f t="shared" si="456"/>
        <v>0.69015219353161239</v>
      </c>
      <c r="L2064" s="47">
        <f t="shared" si="461"/>
        <v>-0.54205436506987725</v>
      </c>
      <c r="M2064" s="24"/>
      <c r="N2064" s="32">
        <f t="shared" si="457"/>
        <v>-0.86215926566048706</v>
      </c>
      <c r="O2064" s="32">
        <f t="shared" si="462"/>
        <v>-0.16400000000000001</v>
      </c>
      <c r="P2064" s="32"/>
      <c r="Q2064" s="42"/>
      <c r="R2064" s="32"/>
      <c r="S2064" s="20"/>
    </row>
    <row r="2065" spans="1:19">
      <c r="A2065" s="10">
        <f>Weekly!B2065</f>
        <v>1989.5359334408333</v>
      </c>
      <c r="B2065" s="1">
        <f>Weekly!C2065</f>
        <v>331.84</v>
      </c>
      <c r="C2065" s="6"/>
      <c r="D2065" s="14"/>
      <c r="F2065" s="23">
        <f t="shared" si="458"/>
        <v>2003.3955389824353</v>
      </c>
      <c r="G2065" s="23">
        <f t="shared" si="459"/>
        <v>2003.4086359438857</v>
      </c>
      <c r="H2065" s="23">
        <f t="shared" si="460"/>
        <v>987.76</v>
      </c>
      <c r="I2065" s="23">
        <f t="shared" si="454"/>
        <v>974.92500000000007</v>
      </c>
      <c r="J2065" s="23">
        <f t="shared" si="455"/>
        <v>964.92388888888877</v>
      </c>
      <c r="K2065" s="23">
        <f t="shared" si="456"/>
        <v>1.0364663188749068</v>
      </c>
      <c r="L2065" s="47">
        <f t="shared" si="461"/>
        <v>2.3666230439591596</v>
      </c>
      <c r="M2065" s="24"/>
      <c r="N2065" s="32">
        <f t="shared" si="457"/>
        <v>-0.98611252333019672</v>
      </c>
      <c r="O2065" s="32">
        <f t="shared" si="462"/>
        <v>-0.16400000000000001</v>
      </c>
      <c r="P2065" s="32"/>
      <c r="Q2065" s="42"/>
      <c r="R2065" s="32"/>
      <c r="S2065" s="20"/>
    </row>
    <row r="2066" spans="1:19">
      <c r="A2066" s="10">
        <f>Weekly!B2066</f>
        <v>1989.5550983963433</v>
      </c>
      <c r="B2066" s="1">
        <f>Weekly!C2066</f>
        <v>335.9</v>
      </c>
      <c r="C2066" s="6"/>
      <c r="D2066" s="14"/>
      <c r="F2066" s="23">
        <f t="shared" si="458"/>
        <v>2003.4217329053358</v>
      </c>
      <c r="G2066" s="23">
        <f t="shared" si="459"/>
        <v>2003.4348298667862</v>
      </c>
      <c r="H2066" s="23">
        <f t="shared" si="460"/>
        <v>988.61</v>
      </c>
      <c r="I2066" s="23">
        <f t="shared" si="454"/>
        <v>987.44166666666661</v>
      </c>
      <c r="J2066" s="23">
        <f t="shared" si="455"/>
        <v>974.2833333333333</v>
      </c>
      <c r="K2066" s="23">
        <f t="shared" si="456"/>
        <v>1.3505653728381528</v>
      </c>
      <c r="L2066" s="47">
        <f t="shared" si="461"/>
        <v>1.4704825769368934</v>
      </c>
      <c r="M2066" s="24"/>
      <c r="N2066" s="32">
        <f t="shared" si="457"/>
        <v>-0.64865277191721638</v>
      </c>
      <c r="O2066" s="32">
        <f t="shared" si="462"/>
        <v>-0.16400000000000001</v>
      </c>
      <c r="P2066" s="32"/>
      <c r="Q2066" s="42"/>
      <c r="R2066" s="32"/>
      <c r="S2066" s="20"/>
    </row>
    <row r="2067" spans="1:19">
      <c r="A2067" s="10">
        <f>Weekly!B2067</f>
        <v>1989.5742633518532</v>
      </c>
      <c r="B2067" s="1">
        <f>Weekly!C2067</f>
        <v>342.15</v>
      </c>
      <c r="C2067" s="6"/>
      <c r="D2067" s="14"/>
      <c r="F2067" s="23">
        <f t="shared" si="458"/>
        <v>2003.4479268282364</v>
      </c>
      <c r="G2067" s="23">
        <f t="shared" si="459"/>
        <v>2003.4610237896868</v>
      </c>
      <c r="H2067" s="23">
        <f t="shared" si="460"/>
        <v>985.95500000000004</v>
      </c>
      <c r="I2067" s="23">
        <f t="shared" si="454"/>
        <v>986.75500000000011</v>
      </c>
      <c r="J2067" s="23">
        <f t="shared" si="455"/>
        <v>979.4766666666668</v>
      </c>
      <c r="K2067" s="23">
        <f t="shared" si="456"/>
        <v>0.74308389173809442</v>
      </c>
      <c r="L2067" s="47">
        <f t="shared" si="461"/>
        <v>0.66140762243782625</v>
      </c>
      <c r="M2067" s="24"/>
      <c r="N2067" s="32">
        <f t="shared" si="457"/>
        <v>-7.68117955387837E-3</v>
      </c>
      <c r="O2067" s="32">
        <f t="shared" si="462"/>
        <v>-0.16400000000000001</v>
      </c>
      <c r="P2067" s="32"/>
      <c r="Q2067" s="42"/>
      <c r="R2067" s="32"/>
      <c r="S2067" s="20"/>
    </row>
    <row r="2068" spans="1:19">
      <c r="A2068" s="10">
        <f>Weekly!B2068</f>
        <v>1989.5934283073632</v>
      </c>
      <c r="B2068" s="1">
        <f>Weekly!C2068</f>
        <v>343.92</v>
      </c>
      <c r="C2068" s="6"/>
      <c r="D2068" s="14"/>
      <c r="F2068" s="23">
        <f t="shared" si="458"/>
        <v>2003.474120751137</v>
      </c>
      <c r="G2068" s="23">
        <f t="shared" si="459"/>
        <v>2003.4872177125874</v>
      </c>
      <c r="H2068" s="23">
        <f t="shared" si="460"/>
        <v>985.7</v>
      </c>
      <c r="I2068" s="23">
        <f t="shared" si="454"/>
        <v>989.12833333333344</v>
      </c>
      <c r="J2068" s="23">
        <f t="shared" si="455"/>
        <v>983.90222222222212</v>
      </c>
      <c r="K2068" s="23">
        <f t="shared" si="456"/>
        <v>0.53116163304396391</v>
      </c>
      <c r="L2068" s="47">
        <f t="shared" si="461"/>
        <v>0.18271915005105832</v>
      </c>
      <c r="M2068" s="24"/>
      <c r="N2068" s="32">
        <f t="shared" si="457"/>
        <v>0.63688452208949431</v>
      </c>
      <c r="O2068" s="32">
        <f t="shared" si="462"/>
        <v>-0.16400000000000001</v>
      </c>
      <c r="P2068" s="32"/>
      <c r="Q2068" s="42"/>
      <c r="R2068" s="32"/>
      <c r="S2068" s="20"/>
    </row>
    <row r="2069" spans="1:19">
      <c r="A2069" s="10">
        <f>Weekly!B2069</f>
        <v>1989.6125932628731</v>
      </c>
      <c r="B2069" s="1">
        <f>Weekly!C2069</f>
        <v>344.74</v>
      </c>
      <c r="C2069" s="6"/>
      <c r="D2069" s="14"/>
      <c r="F2069" s="23">
        <f t="shared" si="458"/>
        <v>2003.5003146740376</v>
      </c>
      <c r="G2069" s="23">
        <f t="shared" si="459"/>
        <v>2003.513411635488</v>
      </c>
      <c r="H2069" s="23">
        <f t="shared" si="460"/>
        <v>995.73</v>
      </c>
      <c r="I2069" s="23">
        <f t="shared" si="454"/>
        <v>993.37</v>
      </c>
      <c r="J2069" s="23">
        <f t="shared" si="455"/>
        <v>988.86388888888882</v>
      </c>
      <c r="K2069" s="23">
        <f t="shared" si="456"/>
        <v>0.45568567744691535</v>
      </c>
      <c r="L2069" s="47">
        <f t="shared" si="461"/>
        <v>0.69434339632181707</v>
      </c>
      <c r="M2069" s="24"/>
      <c r="N2069" s="32">
        <f t="shared" si="457"/>
        <v>0.98344487766638755</v>
      </c>
      <c r="O2069" s="32">
        <f t="shared" si="462"/>
        <v>-0.16400000000000001</v>
      </c>
      <c r="P2069" s="32"/>
      <c r="Q2069" s="42"/>
      <c r="R2069" s="32"/>
      <c r="S2069" s="20"/>
    </row>
    <row r="2070" spans="1:19">
      <c r="A2070" s="10">
        <f>Weekly!B2070</f>
        <v>1989.6317582183831</v>
      </c>
      <c r="B2070" s="1">
        <f>Weekly!C2070</f>
        <v>346.03</v>
      </c>
      <c r="C2070" s="6"/>
      <c r="D2070" s="14"/>
      <c r="F2070" s="23">
        <f t="shared" si="458"/>
        <v>2003.5265085969381</v>
      </c>
      <c r="G2070" s="23">
        <f t="shared" si="459"/>
        <v>2003.5396055583885</v>
      </c>
      <c r="H2070" s="23">
        <f t="shared" si="460"/>
        <v>998.68</v>
      </c>
      <c r="I2070" s="23">
        <f t="shared" si="454"/>
        <v>991.52</v>
      </c>
      <c r="J2070" s="23">
        <f t="shared" si="455"/>
        <v>991.11388888888882</v>
      </c>
      <c r="K2070" s="23">
        <f t="shared" si="456"/>
        <v>4.0975221482009161E-2</v>
      </c>
      <c r="L2070" s="47">
        <f t="shared" si="461"/>
        <v>0.76339472142734621</v>
      </c>
      <c r="M2070" s="24"/>
      <c r="N2070" s="32">
        <f t="shared" si="457"/>
        <v>0.86984044521425707</v>
      </c>
      <c r="O2070" s="32">
        <f t="shared" si="462"/>
        <v>-0.16400000000000001</v>
      </c>
      <c r="P2070" s="32"/>
      <c r="Q2070" s="42"/>
      <c r="R2070" s="32"/>
      <c r="S2070" s="20"/>
    </row>
    <row r="2071" spans="1:19">
      <c r="A2071" s="10">
        <f>Weekly!B2071</f>
        <v>1989.650923173893</v>
      </c>
      <c r="B2071" s="1">
        <f>Weekly!C2071</f>
        <v>350.52</v>
      </c>
      <c r="C2071" s="6"/>
      <c r="D2071" s="14"/>
      <c r="F2071" s="23">
        <f t="shared" si="458"/>
        <v>2003.5527025198387</v>
      </c>
      <c r="G2071" s="23">
        <f t="shared" si="459"/>
        <v>2003.5657994812891</v>
      </c>
      <c r="H2071" s="23">
        <f t="shared" si="460"/>
        <v>980.15</v>
      </c>
      <c r="I2071" s="23">
        <f t="shared" si="454"/>
        <v>987.65333333333331</v>
      </c>
      <c r="J2071" s="23">
        <f t="shared" si="455"/>
        <v>994.60277777777787</v>
      </c>
      <c r="K2071" s="23">
        <f t="shared" si="456"/>
        <v>-0.69871556763310139</v>
      </c>
      <c r="L2071" s="47">
        <f t="shared" si="461"/>
        <v>-1.4531205925313651</v>
      </c>
      <c r="M2071" s="24"/>
      <c r="N2071" s="32">
        <f t="shared" si="457"/>
        <v>0.34922800124968756</v>
      </c>
      <c r="O2071" s="32">
        <f t="shared" si="462"/>
        <v>-0.16400000000000001</v>
      </c>
      <c r="P2071" s="32"/>
      <c r="Q2071" s="42"/>
      <c r="R2071" s="32"/>
      <c r="S2071" s="20"/>
    </row>
    <row r="2072" spans="1:19">
      <c r="A2072" s="10">
        <f>Weekly!B2072</f>
        <v>1989.670088129403</v>
      </c>
      <c r="B2072" s="1">
        <f>Weekly!C2072</f>
        <v>353.73</v>
      </c>
      <c r="C2072" s="6"/>
      <c r="D2072" s="14"/>
      <c r="F2072" s="23">
        <f t="shared" si="458"/>
        <v>2003.5788964427393</v>
      </c>
      <c r="G2072" s="23">
        <f t="shared" si="459"/>
        <v>2003.5919934041897</v>
      </c>
      <c r="H2072" s="23">
        <f t="shared" si="460"/>
        <v>984.13</v>
      </c>
      <c r="I2072" s="23">
        <f t="shared" si="454"/>
        <v>985.78000000000009</v>
      </c>
      <c r="J2072" s="23">
        <f t="shared" si="455"/>
        <v>1000.1966666666667</v>
      </c>
      <c r="K2072" s="23">
        <f t="shared" si="456"/>
        <v>-1.4413831946383793</v>
      </c>
      <c r="L2072" s="47">
        <f t="shared" si="461"/>
        <v>-1.6063507510189701</v>
      </c>
      <c r="M2072" s="24"/>
      <c r="N2072" s="32">
        <f t="shared" si="457"/>
        <v>-0.33479210573529677</v>
      </c>
      <c r="O2072" s="32">
        <f t="shared" si="462"/>
        <v>-0.16400000000000001</v>
      </c>
      <c r="P2072" s="32"/>
      <c r="Q2072" s="42"/>
      <c r="R2072" s="32"/>
      <c r="S2072" s="20"/>
    </row>
    <row r="2073" spans="1:19">
      <c r="A2073" s="10">
        <f>Weekly!B2073</f>
        <v>1989.6892530849129</v>
      </c>
      <c r="B2073" s="1">
        <f>Weekly!C2073</f>
        <v>348.76</v>
      </c>
      <c r="C2073" s="6"/>
      <c r="D2073" s="14"/>
      <c r="F2073" s="23">
        <f t="shared" si="458"/>
        <v>2003.6050903656399</v>
      </c>
      <c r="G2073" s="23">
        <f t="shared" si="459"/>
        <v>2003.6181873270903</v>
      </c>
      <c r="H2073" s="23">
        <f t="shared" si="460"/>
        <v>993.06</v>
      </c>
      <c r="I2073" s="23">
        <f t="shared" si="454"/>
        <v>995.06666666666661</v>
      </c>
      <c r="J2073" s="23">
        <f t="shared" si="455"/>
        <v>1001.4355555555555</v>
      </c>
      <c r="K2073" s="23">
        <f t="shared" si="456"/>
        <v>-0.63597591013789811</v>
      </c>
      <c r="L2073" s="47">
        <f t="shared" si="461"/>
        <v>-0.83635492160143432</v>
      </c>
      <c r="M2073" s="24"/>
      <c r="N2073" s="32">
        <f t="shared" si="457"/>
        <v>-0.86215926564811418</v>
      </c>
      <c r="O2073" s="32">
        <f t="shared" si="462"/>
        <v>-0.16400000000000001</v>
      </c>
      <c r="P2073" s="32"/>
      <c r="Q2073" s="42"/>
      <c r="R2073" s="32"/>
      <c r="S2073" s="20"/>
    </row>
    <row r="2074" spans="1:19">
      <c r="A2074" s="10">
        <f>Weekly!B2074</f>
        <v>1989.7084180404229</v>
      </c>
      <c r="B2074" s="1">
        <f>Weekly!C2074</f>
        <v>345.06</v>
      </c>
      <c r="C2074" s="6"/>
      <c r="D2074" s="14"/>
      <c r="F2074" s="23">
        <f t="shared" si="458"/>
        <v>2003.6312842885404</v>
      </c>
      <c r="G2074" s="23">
        <f t="shared" si="459"/>
        <v>2003.6443812499908</v>
      </c>
      <c r="H2074" s="23">
        <f t="shared" si="460"/>
        <v>1008.01</v>
      </c>
      <c r="I2074" s="23">
        <f t="shared" si="454"/>
        <v>1007.0266666666666</v>
      </c>
      <c r="J2074" s="23">
        <f t="shared" si="455"/>
        <v>1005.6827777777778</v>
      </c>
      <c r="K2074" s="23">
        <f t="shared" si="456"/>
        <v>0.13362950212376656</v>
      </c>
      <c r="L2074" s="47">
        <f t="shared" si="461"/>
        <v>0.23140718660457082</v>
      </c>
      <c r="M2074" s="24"/>
      <c r="N2074" s="32">
        <f t="shared" si="457"/>
        <v>-0.98611252333425259</v>
      </c>
      <c r="O2074" s="32">
        <f t="shared" si="462"/>
        <v>-0.16400000000000001</v>
      </c>
      <c r="P2074" s="32"/>
      <c r="Q2074" s="42"/>
      <c r="R2074" s="32"/>
      <c r="S2074" s="20"/>
    </row>
    <row r="2075" spans="1:19">
      <c r="A2075" s="10">
        <f>Weekly!B2075</f>
        <v>1989.7275829959328</v>
      </c>
      <c r="B2075" s="1">
        <f>Weekly!C2075</f>
        <v>347.05</v>
      </c>
      <c r="C2075" s="6"/>
      <c r="D2075" s="14"/>
      <c r="F2075" s="23">
        <f t="shared" si="458"/>
        <v>2003.657478211441</v>
      </c>
      <c r="G2075" s="23">
        <f t="shared" si="459"/>
        <v>2003.6705751728914</v>
      </c>
      <c r="H2075" s="23">
        <f t="shared" si="460"/>
        <v>1020.01</v>
      </c>
      <c r="I2075" s="23">
        <f t="shared" si="454"/>
        <v>1021.4399999999999</v>
      </c>
      <c r="J2075" s="23">
        <f t="shared" si="455"/>
        <v>1010.1983333333335</v>
      </c>
      <c r="K2075" s="23">
        <f t="shared" si="456"/>
        <v>1.1128177800068695</v>
      </c>
      <c r="L2075" s="47">
        <f t="shared" si="461"/>
        <v>0.97126141896226592</v>
      </c>
      <c r="M2075" s="24"/>
      <c r="N2075" s="32">
        <f t="shared" si="457"/>
        <v>-0.64865277193580329</v>
      </c>
      <c r="O2075" s="32">
        <f t="shared" si="462"/>
        <v>-0.16400000000000001</v>
      </c>
      <c r="P2075" s="32"/>
      <c r="Q2075" s="42"/>
      <c r="R2075" s="32"/>
      <c r="S2075" s="20"/>
    </row>
    <row r="2076" spans="1:19">
      <c r="A2076" s="10">
        <f>Weekly!B2076</f>
        <v>1989.7467479514428</v>
      </c>
      <c r="B2076" s="1">
        <f>Weekly!C2076</f>
        <v>349.15</v>
      </c>
      <c r="C2076" s="6"/>
      <c r="D2076" s="14"/>
      <c r="F2076" s="23">
        <f t="shared" si="458"/>
        <v>2003.6836721343416</v>
      </c>
      <c r="G2076" s="23">
        <f t="shared" si="459"/>
        <v>2003.696769095792</v>
      </c>
      <c r="H2076" s="23">
        <f t="shared" si="460"/>
        <v>1036.3</v>
      </c>
      <c r="I2076" s="23">
        <f t="shared" si="454"/>
        <v>1017.7199999999999</v>
      </c>
      <c r="J2076" s="23">
        <f t="shared" si="455"/>
        <v>1016.8272222222222</v>
      </c>
      <c r="K2076" s="23">
        <f t="shared" si="456"/>
        <v>8.7800341913202296E-2</v>
      </c>
      <c r="L2076" s="47">
        <f t="shared" si="461"/>
        <v>1.9150527594276046</v>
      </c>
      <c r="M2076" s="24"/>
      <c r="N2076" s="32">
        <f t="shared" si="457"/>
        <v>-7.6811795782992486E-3</v>
      </c>
      <c r="O2076" s="32">
        <f t="shared" si="462"/>
        <v>-0.16400000000000001</v>
      </c>
      <c r="P2076" s="32"/>
      <c r="Q2076" s="42"/>
      <c r="R2076" s="32"/>
      <c r="S2076" s="20"/>
    </row>
    <row r="2077" spans="1:19">
      <c r="A2077" s="10">
        <f>Weekly!B2077</f>
        <v>1989.7659129069527</v>
      </c>
      <c r="B2077" s="1">
        <f>Weekly!C2077</f>
        <v>358.78</v>
      </c>
      <c r="C2077" s="6"/>
      <c r="D2077" s="14"/>
      <c r="F2077" s="23">
        <f t="shared" si="458"/>
        <v>2003.7098660572422</v>
      </c>
      <c r="G2077" s="23">
        <f t="shared" si="459"/>
        <v>2003.7229630186926</v>
      </c>
      <c r="H2077" s="23">
        <f t="shared" si="460"/>
        <v>996.85</v>
      </c>
      <c r="I2077" s="23">
        <f t="shared" si="454"/>
        <v>1022.3683333333333</v>
      </c>
      <c r="J2077" s="23">
        <f t="shared" si="455"/>
        <v>1024.502777777778</v>
      </c>
      <c r="K2077" s="23">
        <f t="shared" si="456"/>
        <v>-0.20833954682625277</v>
      </c>
      <c r="L2077" s="47">
        <f t="shared" si="461"/>
        <v>-2.6991413178750867</v>
      </c>
      <c r="M2077" s="24"/>
      <c r="N2077" s="32">
        <f t="shared" si="457"/>
        <v>0.63688452207067714</v>
      </c>
      <c r="O2077" s="32">
        <f t="shared" si="462"/>
        <v>-0.16400000000000001</v>
      </c>
      <c r="P2077" s="32"/>
      <c r="Q2077" s="42"/>
      <c r="R2077" s="32"/>
      <c r="S2077" s="20"/>
    </row>
    <row r="2078" spans="1:19">
      <c r="A2078" s="10">
        <f>Weekly!B2078</f>
        <v>1989.7850778624627</v>
      </c>
      <c r="B2078" s="1">
        <f>Weekly!C2078</f>
        <v>333.65</v>
      </c>
      <c r="C2078" s="6"/>
      <c r="D2078" s="14"/>
      <c r="F2078" s="23">
        <f t="shared" si="458"/>
        <v>2003.7360599801427</v>
      </c>
      <c r="G2078" s="23">
        <f t="shared" si="459"/>
        <v>2003.7491569415931</v>
      </c>
      <c r="H2078" s="23">
        <f t="shared" si="460"/>
        <v>1033.9549999999999</v>
      </c>
      <c r="I2078" s="23">
        <f t="shared" si="454"/>
        <v>1023.375</v>
      </c>
      <c r="J2078" s="23">
        <f t="shared" si="455"/>
        <v>1030.8683333333333</v>
      </c>
      <c r="K2078" s="23">
        <f t="shared" si="456"/>
        <v>-0.72689528730632835</v>
      </c>
      <c r="L2078" s="47">
        <f t="shared" si="461"/>
        <v>0.29942394841888653</v>
      </c>
      <c r="M2078" s="24"/>
      <c r="N2078" s="32">
        <f t="shared" si="457"/>
        <v>0.98344487766196476</v>
      </c>
      <c r="O2078" s="32">
        <f t="shared" si="462"/>
        <v>-0.16400000000000001</v>
      </c>
      <c r="P2078" s="32"/>
      <c r="Q2078" s="42"/>
      <c r="R2078" s="32"/>
      <c r="S2078" s="20"/>
    </row>
    <row r="2079" spans="1:19">
      <c r="A2079" s="10">
        <f>Weekly!B2079</f>
        <v>1989.8042428179726</v>
      </c>
      <c r="B2079" s="1">
        <f>Weekly!C2079</f>
        <v>347.16</v>
      </c>
      <c r="C2079" s="6"/>
      <c r="D2079" s="14"/>
      <c r="F2079" s="23">
        <f t="shared" si="458"/>
        <v>2003.7622539030433</v>
      </c>
      <c r="G2079" s="23">
        <f t="shared" si="459"/>
        <v>2003.7753508644937</v>
      </c>
      <c r="H2079" s="23">
        <f t="shared" si="460"/>
        <v>1039.32</v>
      </c>
      <c r="I2079" s="23">
        <f t="shared" ref="I2079:I2142" si="463">AVERAGE(H2078:H2080)</f>
        <v>1037.6949999999999</v>
      </c>
      <c r="J2079" s="23">
        <f t="shared" ref="J2079:J2142" si="464">AVERAGE(H2075:H2083)</f>
        <v>1035.1716666666664</v>
      </c>
      <c r="K2079" s="23">
        <f t="shared" ref="K2079:K2142" si="465">100*((I2079/J2079)-1)</f>
        <v>0.24375989167659817</v>
      </c>
      <c r="L2079" s="47">
        <f t="shared" si="461"/>
        <v>0.40073868585406291</v>
      </c>
      <c r="M2079" s="24"/>
      <c r="N2079" s="32">
        <f t="shared" si="457"/>
        <v>0.86984044522629811</v>
      </c>
      <c r="O2079" s="32">
        <f t="shared" si="462"/>
        <v>-0.16400000000000001</v>
      </c>
      <c r="P2079" s="32"/>
      <c r="Q2079" s="42"/>
      <c r="R2079" s="32"/>
      <c r="S2079" s="20"/>
    </row>
    <row r="2080" spans="1:19">
      <c r="A2080" s="10">
        <f>Weekly!B2080</f>
        <v>1989.8234077734826</v>
      </c>
      <c r="B2080" s="1">
        <f>Weekly!C2080</f>
        <v>335.06</v>
      </c>
      <c r="C2080" s="6"/>
      <c r="D2080" s="14"/>
      <c r="F2080" s="23">
        <f t="shared" si="458"/>
        <v>2003.7884478259439</v>
      </c>
      <c r="G2080" s="23">
        <f t="shared" si="459"/>
        <v>2003.8015447873943</v>
      </c>
      <c r="H2080" s="23">
        <f t="shared" si="460"/>
        <v>1039.81</v>
      </c>
      <c r="I2080" s="23">
        <f t="shared" si="463"/>
        <v>1044.1133333333335</v>
      </c>
      <c r="J2080" s="23">
        <f t="shared" si="464"/>
        <v>1039.7816666666668</v>
      </c>
      <c r="K2080" s="23">
        <f t="shared" si="465"/>
        <v>0.41659386826400358</v>
      </c>
      <c r="L2080" s="47">
        <f t="shared" si="461"/>
        <v>2.7249310351917799E-3</v>
      </c>
      <c r="M2080" s="24"/>
      <c r="N2080" s="32">
        <f t="shared" si="457"/>
        <v>0.34922800127255821</v>
      </c>
      <c r="O2080" s="32">
        <f t="shared" si="462"/>
        <v>-0.16400000000000001</v>
      </c>
      <c r="P2080" s="32"/>
      <c r="Q2080" s="42"/>
      <c r="R2080" s="32"/>
      <c r="S2080" s="20"/>
    </row>
    <row r="2081" spans="1:19">
      <c r="A2081" s="10">
        <f>Weekly!B2081</f>
        <v>1989.8425727289925</v>
      </c>
      <c r="B2081" s="1">
        <f>Weekly!C2081</f>
        <v>337.62</v>
      </c>
      <c r="C2081" s="6"/>
      <c r="D2081" s="14"/>
      <c r="F2081" s="23">
        <f t="shared" si="458"/>
        <v>2003.8146417488445</v>
      </c>
      <c r="G2081" s="23">
        <f t="shared" si="459"/>
        <v>2003.8277387102949</v>
      </c>
      <c r="H2081" s="23">
        <f t="shared" si="460"/>
        <v>1053.21</v>
      </c>
      <c r="I2081" s="23">
        <f t="shared" si="463"/>
        <v>1047.79</v>
      </c>
      <c r="J2081" s="23">
        <f t="shared" si="464"/>
        <v>1043.9861111111109</v>
      </c>
      <c r="K2081" s="23">
        <f t="shared" si="465"/>
        <v>0.36436202056755462</v>
      </c>
      <c r="L2081" s="47">
        <f t="shared" si="461"/>
        <v>0.88352601540573339</v>
      </c>
      <c r="M2081" s="24"/>
      <c r="N2081" s="32">
        <f t="shared" si="457"/>
        <v>-0.33479210571229789</v>
      </c>
      <c r="O2081" s="32">
        <f t="shared" si="462"/>
        <v>-0.16400000000000001</v>
      </c>
      <c r="P2081" s="32"/>
      <c r="Q2081" s="42"/>
      <c r="R2081" s="32"/>
      <c r="S2081" s="20"/>
    </row>
    <row r="2082" spans="1:19">
      <c r="A2082" s="10">
        <f>Weekly!B2082</f>
        <v>1989.8617376845025</v>
      </c>
      <c r="B2082" s="1">
        <f>Weekly!C2082</f>
        <v>339.1</v>
      </c>
      <c r="C2082" s="6"/>
      <c r="D2082" s="14"/>
      <c r="F2082" s="23">
        <f t="shared" si="458"/>
        <v>2003.840835671745</v>
      </c>
      <c r="G2082" s="23">
        <f t="shared" si="459"/>
        <v>2003.8539326331954</v>
      </c>
      <c r="H2082" s="23">
        <f t="shared" si="460"/>
        <v>1050.3499999999999</v>
      </c>
      <c r="I2082" s="23">
        <f t="shared" si="463"/>
        <v>1050.1000000000001</v>
      </c>
      <c r="J2082" s="23">
        <f t="shared" si="464"/>
        <v>1054.5888888888887</v>
      </c>
      <c r="K2082" s="23">
        <f t="shared" si="465"/>
        <v>-0.42565296640078021</v>
      </c>
      <c r="L2082" s="47">
        <f t="shared" si="461"/>
        <v>-0.40194704624234578</v>
      </c>
      <c r="M2082" s="24"/>
      <c r="N2082" s="32">
        <f t="shared" si="457"/>
        <v>-0.8621592656357413</v>
      </c>
      <c r="O2082" s="32">
        <f t="shared" si="462"/>
        <v>-0.16400000000000001</v>
      </c>
      <c r="P2082" s="32"/>
      <c r="Q2082" s="42"/>
      <c r="R2082" s="32"/>
      <c r="S2082" s="20"/>
    </row>
    <row r="2083" spans="1:19">
      <c r="A2083" s="10">
        <f>Weekly!B2083</f>
        <v>1989.8809026400124</v>
      </c>
      <c r="B2083" s="1">
        <f>Weekly!C2083</f>
        <v>341.61</v>
      </c>
      <c r="C2083" s="6"/>
      <c r="D2083" s="14"/>
      <c r="F2083" s="23">
        <f t="shared" si="458"/>
        <v>2003.8670295946456</v>
      </c>
      <c r="G2083" s="23">
        <f t="shared" si="459"/>
        <v>2003.880126556096</v>
      </c>
      <c r="H2083" s="23">
        <f t="shared" si="460"/>
        <v>1046.74</v>
      </c>
      <c r="I2083" s="23">
        <f t="shared" si="463"/>
        <v>1052.8633333333335</v>
      </c>
      <c r="J2083" s="23">
        <f t="shared" si="464"/>
        <v>1062.8694444444445</v>
      </c>
      <c r="K2083" s="23">
        <f t="shared" si="465"/>
        <v>-0.94142428907072473</v>
      </c>
      <c r="L2083" s="47">
        <f t="shared" si="461"/>
        <v>-1.5175376927761164</v>
      </c>
      <c r="M2083" s="24"/>
      <c r="N2083" s="32">
        <f t="shared" si="457"/>
        <v>-0.98611252333830846</v>
      </c>
      <c r="O2083" s="32">
        <f t="shared" si="462"/>
        <v>-0.16400000000000001</v>
      </c>
      <c r="P2083" s="32"/>
      <c r="Q2083" s="42"/>
      <c r="R2083" s="32"/>
      <c r="S2083" s="20"/>
    </row>
    <row r="2084" spans="1:19">
      <c r="A2084" s="10">
        <f>Weekly!B2084</f>
        <v>1989.9000675955224</v>
      </c>
      <c r="B2084" s="1">
        <f>Weekly!C2084</f>
        <v>343.97</v>
      </c>
      <c r="C2084" s="6"/>
      <c r="D2084" s="14"/>
      <c r="F2084" s="23">
        <f t="shared" si="458"/>
        <v>2003.8932235175462</v>
      </c>
      <c r="G2084" s="23">
        <f t="shared" si="459"/>
        <v>2003.9063204789966</v>
      </c>
      <c r="H2084" s="23">
        <f t="shared" si="460"/>
        <v>1061.5</v>
      </c>
      <c r="I2084" s="23">
        <f t="shared" si="463"/>
        <v>1060.7933333333333</v>
      </c>
      <c r="J2084" s="23">
        <f t="shared" si="464"/>
        <v>1072.0405555555556</v>
      </c>
      <c r="K2084" s="23">
        <f t="shared" si="465"/>
        <v>-1.049141486666394</v>
      </c>
      <c r="L2084" s="47">
        <f t="shared" si="461"/>
        <v>-0.98322358244117281</v>
      </c>
      <c r="M2084" s="24"/>
      <c r="N2084" s="32">
        <f t="shared" si="457"/>
        <v>-0.64865277195439019</v>
      </c>
      <c r="O2084" s="32">
        <f t="shared" si="462"/>
        <v>-0.16400000000000001</v>
      </c>
      <c r="P2084" s="32"/>
      <c r="Q2084" s="42"/>
      <c r="R2084" s="32"/>
      <c r="S2084" s="20"/>
    </row>
    <row r="2085" spans="1:19">
      <c r="A2085" s="10">
        <f>Weekly!B2085</f>
        <v>1989.9192325510323</v>
      </c>
      <c r="B2085" s="1">
        <f>Weekly!C2085</f>
        <v>350.63</v>
      </c>
      <c r="C2085" s="6"/>
      <c r="D2085" s="14"/>
      <c r="F2085" s="23">
        <f t="shared" si="458"/>
        <v>2003.9194174404468</v>
      </c>
      <c r="G2085" s="23">
        <f t="shared" si="459"/>
        <v>2003.9325144018972</v>
      </c>
      <c r="H2085" s="23">
        <f t="shared" si="460"/>
        <v>1074.1400000000001</v>
      </c>
      <c r="I2085" s="23">
        <f t="shared" si="463"/>
        <v>1075.9716666666668</v>
      </c>
      <c r="J2085" s="23">
        <f t="shared" si="464"/>
        <v>1083.2494444444446</v>
      </c>
      <c r="K2085" s="23">
        <f t="shared" si="465"/>
        <v>-0.6718468968622715</v>
      </c>
      <c r="L2085" s="47">
        <f t="shared" si="461"/>
        <v>-0.84093691357639555</v>
      </c>
      <c r="M2085" s="24"/>
      <c r="N2085" s="32">
        <f t="shared" si="457"/>
        <v>-7.6811796027201271E-3</v>
      </c>
      <c r="O2085" s="32">
        <f t="shared" si="462"/>
        <v>-0.16400000000000001</v>
      </c>
      <c r="P2085" s="32"/>
      <c r="Q2085" s="42"/>
      <c r="R2085" s="32"/>
      <c r="S2085" s="20"/>
    </row>
    <row r="2086" spans="1:19">
      <c r="A2086" s="10">
        <f>Weekly!B2086</f>
        <v>1989.9383975065423</v>
      </c>
      <c r="B2086" s="1">
        <f>Weekly!C2086</f>
        <v>348.69</v>
      </c>
      <c r="C2086" s="6"/>
      <c r="D2086" s="14"/>
      <c r="F2086" s="23">
        <f t="shared" si="458"/>
        <v>2003.9456113633473</v>
      </c>
      <c r="G2086" s="23">
        <f t="shared" si="459"/>
        <v>2003.9587083247977</v>
      </c>
      <c r="H2086" s="23">
        <f t="shared" si="460"/>
        <v>1092.2750000000001</v>
      </c>
      <c r="I2086" s="23">
        <f t="shared" si="463"/>
        <v>1091.6316666666667</v>
      </c>
      <c r="J2086" s="23">
        <f t="shared" si="464"/>
        <v>1091.9072222222223</v>
      </c>
      <c r="K2086" s="23">
        <f t="shared" si="465"/>
        <v>-2.5236169332676361E-2</v>
      </c>
      <c r="L2086" s="47">
        <f t="shared" si="461"/>
        <v>3.3682145359303917E-2</v>
      </c>
      <c r="M2086" s="24"/>
      <c r="N2086" s="32">
        <f t="shared" si="457"/>
        <v>0.63688452205183821</v>
      </c>
      <c r="O2086" s="32">
        <f t="shared" si="462"/>
        <v>-0.16400000000000001</v>
      </c>
      <c r="P2086" s="32"/>
      <c r="Q2086" s="42"/>
      <c r="R2086" s="32"/>
      <c r="S2086" s="20"/>
    </row>
    <row r="2087" spans="1:19">
      <c r="A2087" s="10">
        <f>Weekly!B2087</f>
        <v>1989.9575624620522</v>
      </c>
      <c r="B2087" s="1">
        <f>Weekly!C2087</f>
        <v>350.14</v>
      </c>
      <c r="C2087" s="6"/>
      <c r="D2087" s="14"/>
      <c r="F2087" s="23">
        <f t="shared" si="458"/>
        <v>2003.9718052862479</v>
      </c>
      <c r="G2087" s="23">
        <f t="shared" si="459"/>
        <v>2003.9849022476983</v>
      </c>
      <c r="H2087" s="23">
        <f t="shared" si="460"/>
        <v>1108.48</v>
      </c>
      <c r="I2087" s="23">
        <f t="shared" si="463"/>
        <v>1107.5383333333332</v>
      </c>
      <c r="J2087" s="23">
        <f t="shared" si="464"/>
        <v>1102.3444444444442</v>
      </c>
      <c r="K2087" s="23">
        <f t="shared" si="465"/>
        <v>0.47116751166706994</v>
      </c>
      <c r="L2087" s="47">
        <f t="shared" si="461"/>
        <v>0.55659150699016724</v>
      </c>
      <c r="M2087" s="24"/>
      <c r="N2087" s="32">
        <f t="shared" si="457"/>
        <v>0.98344487765753941</v>
      </c>
      <c r="O2087" s="32">
        <f t="shared" si="462"/>
        <v>-0.16400000000000001</v>
      </c>
      <c r="P2087" s="32"/>
      <c r="Q2087" s="42"/>
      <c r="R2087" s="32"/>
      <c r="S2087" s="20"/>
    </row>
    <row r="2088" spans="1:19">
      <c r="A2088" s="10">
        <f>Weekly!B2088</f>
        <v>1989.9767274175622</v>
      </c>
      <c r="B2088" s="1">
        <f>Weekly!C2088</f>
        <v>347.42</v>
      </c>
      <c r="C2088" s="6"/>
      <c r="D2088" s="14"/>
      <c r="F2088" s="23">
        <f t="shared" si="458"/>
        <v>2003.9979992091485</v>
      </c>
      <c r="G2088" s="23">
        <f t="shared" si="459"/>
        <v>2004.0110961705989</v>
      </c>
      <c r="H2088" s="23">
        <f t="shared" si="460"/>
        <v>1121.8599999999999</v>
      </c>
      <c r="I2088" s="23">
        <f t="shared" si="463"/>
        <v>1123.6766666666667</v>
      </c>
      <c r="J2088" s="23">
        <f t="shared" si="464"/>
        <v>1113.1633333333334</v>
      </c>
      <c r="K2088" s="23">
        <f t="shared" si="465"/>
        <v>0.94445559052429573</v>
      </c>
      <c r="L2088" s="47">
        <f t="shared" si="461"/>
        <v>0.78125701828721805</v>
      </c>
      <c r="M2088" s="24"/>
      <c r="N2088" s="32">
        <f t="shared" si="457"/>
        <v>0.86984044523834603</v>
      </c>
      <c r="O2088" s="32">
        <f t="shared" si="462"/>
        <v>-0.16400000000000001</v>
      </c>
      <c r="P2088" s="32"/>
      <c r="Q2088" s="42"/>
      <c r="R2088" s="32"/>
      <c r="S2088" s="20"/>
    </row>
    <row r="2089" spans="1:19">
      <c r="A2089" s="10">
        <f>Weekly!B2089</f>
        <v>1989.9958923730721</v>
      </c>
      <c r="B2089" s="1">
        <f>Weekly!C2089</f>
        <v>353.4</v>
      </c>
      <c r="C2089" s="6"/>
      <c r="D2089" s="14"/>
      <c r="F2089" s="23">
        <f t="shared" si="458"/>
        <v>2004.024193132049</v>
      </c>
      <c r="G2089" s="23">
        <f t="shared" si="459"/>
        <v>2004.0372900934995</v>
      </c>
      <c r="H2089" s="23">
        <f t="shared" si="460"/>
        <v>1140.69</v>
      </c>
      <c r="I2089" s="23">
        <f t="shared" si="463"/>
        <v>1131.2266666666667</v>
      </c>
      <c r="J2089" s="23">
        <f t="shared" si="464"/>
        <v>1122.4344444444444</v>
      </c>
      <c r="K2089" s="23">
        <f t="shared" si="465"/>
        <v>0.78331721426938561</v>
      </c>
      <c r="L2089" s="47">
        <f t="shared" si="461"/>
        <v>1.6264251017876985</v>
      </c>
      <c r="M2089" s="24"/>
      <c r="N2089" s="32">
        <f t="shared" si="457"/>
        <v>0.34922800129544218</v>
      </c>
      <c r="O2089" s="32">
        <f t="shared" si="462"/>
        <v>-0.16400000000000001</v>
      </c>
      <c r="P2089" s="32"/>
      <c r="Q2089" s="42"/>
      <c r="R2089" s="32"/>
      <c r="S2089" s="20"/>
    </row>
    <row r="2090" spans="1:19">
      <c r="A2090" s="10">
        <f>Weekly!B2090</f>
        <v>1990.0150573285821</v>
      </c>
      <c r="B2090" s="1">
        <f>Weekly!C2090</f>
        <v>352.2</v>
      </c>
      <c r="C2090" s="6"/>
      <c r="D2090" s="14"/>
      <c r="F2090" s="23">
        <f t="shared" si="458"/>
        <v>2004.0503870549496</v>
      </c>
      <c r="G2090" s="23">
        <f t="shared" si="459"/>
        <v>2004.0634840164</v>
      </c>
      <c r="H2090" s="23">
        <f t="shared" si="460"/>
        <v>1131.1300000000001</v>
      </c>
      <c r="I2090" s="23">
        <f t="shared" si="463"/>
        <v>1138.7016666666666</v>
      </c>
      <c r="J2090" s="23">
        <f t="shared" si="464"/>
        <v>1129.6094444444445</v>
      </c>
      <c r="K2090" s="23">
        <f t="shared" si="465"/>
        <v>0.80489962853433905</v>
      </c>
      <c r="L2090" s="47">
        <f t="shared" si="461"/>
        <v>0.13460896268473466</v>
      </c>
      <c r="M2090" s="24"/>
      <c r="N2090" s="32">
        <f t="shared" si="457"/>
        <v>-0.33479210568928564</v>
      </c>
      <c r="O2090" s="32">
        <f t="shared" si="462"/>
        <v>-0.16400000000000001</v>
      </c>
      <c r="P2090" s="32"/>
      <c r="Q2090" s="42"/>
      <c r="R2090" s="32"/>
      <c r="S2090" s="20"/>
    </row>
    <row r="2091" spans="1:19">
      <c r="A2091" s="10">
        <f>Weekly!B2091</f>
        <v>1990.034222284092</v>
      </c>
      <c r="B2091" s="1">
        <f>Weekly!C2091</f>
        <v>339.93</v>
      </c>
      <c r="C2091" s="6"/>
      <c r="D2091" s="14"/>
      <c r="F2091" s="23">
        <f t="shared" si="458"/>
        <v>2004.0765809778502</v>
      </c>
      <c r="G2091" s="23">
        <f t="shared" si="459"/>
        <v>2004.0896779393006</v>
      </c>
      <c r="H2091" s="23">
        <f t="shared" si="460"/>
        <v>1144.2849999999999</v>
      </c>
      <c r="I2091" s="23">
        <f t="shared" si="463"/>
        <v>1139.8416666666665</v>
      </c>
      <c r="J2091" s="23">
        <f t="shared" si="464"/>
        <v>1131.5544444444445</v>
      </c>
      <c r="K2091" s="23">
        <f t="shared" si="465"/>
        <v>0.7323750317900668</v>
      </c>
      <c r="L2091" s="47">
        <f t="shared" si="461"/>
        <v>1.1250502013454344</v>
      </c>
      <c r="M2091" s="24"/>
      <c r="N2091" s="32">
        <f t="shared" si="457"/>
        <v>-0.86215926562337564</v>
      </c>
      <c r="O2091" s="32">
        <f t="shared" si="462"/>
        <v>-0.16400000000000001</v>
      </c>
      <c r="P2091" s="32"/>
      <c r="Q2091" s="42"/>
      <c r="R2091" s="32"/>
      <c r="S2091" s="20"/>
    </row>
    <row r="2092" spans="1:19">
      <c r="A2092" s="10">
        <f>Weekly!B2092</f>
        <v>1990.053387239602</v>
      </c>
      <c r="B2092" s="1">
        <f>Weekly!C2092</f>
        <v>339.15</v>
      </c>
      <c r="C2092" s="6"/>
      <c r="D2092" s="14"/>
      <c r="F2092" s="23">
        <f t="shared" si="458"/>
        <v>2004.1027749007508</v>
      </c>
      <c r="G2092" s="23">
        <f t="shared" si="459"/>
        <v>2004.1158718622012</v>
      </c>
      <c r="H2092" s="23">
        <f t="shared" si="460"/>
        <v>1144.1099999999999</v>
      </c>
      <c r="I2092" s="23">
        <f t="shared" si="463"/>
        <v>1144.4449999999999</v>
      </c>
      <c r="J2092" s="23">
        <f t="shared" si="464"/>
        <v>1131.5077777777778</v>
      </c>
      <c r="K2092" s="23">
        <f t="shared" si="465"/>
        <v>1.1433613163163603</v>
      </c>
      <c r="L2092" s="47">
        <f t="shared" si="461"/>
        <v>1.1137548030798472</v>
      </c>
      <c r="M2092" s="24"/>
      <c r="N2092" s="32">
        <f t="shared" si="457"/>
        <v>-0.98611252334236199</v>
      </c>
      <c r="O2092" s="32">
        <f t="shared" si="462"/>
        <v>-0.16400000000000001</v>
      </c>
      <c r="P2092" s="32"/>
      <c r="Q2092" s="42"/>
      <c r="R2092" s="32"/>
      <c r="S2092" s="20"/>
    </row>
    <row r="2093" spans="1:19">
      <c r="A2093" s="10">
        <f>Weekly!B2093</f>
        <v>1990.0725521951119</v>
      </c>
      <c r="B2093" s="1">
        <f>Weekly!C2093</f>
        <v>325.8</v>
      </c>
      <c r="C2093" s="6"/>
      <c r="D2093" s="14"/>
      <c r="F2093" s="23">
        <f t="shared" si="458"/>
        <v>2004.1289688236513</v>
      </c>
      <c r="G2093" s="23">
        <f t="shared" si="459"/>
        <v>2004.1420657851017</v>
      </c>
      <c r="H2093" s="23">
        <f t="shared" si="460"/>
        <v>1144.94</v>
      </c>
      <c r="I2093" s="23">
        <f t="shared" si="463"/>
        <v>1142.5883333333334</v>
      </c>
      <c r="J2093" s="23">
        <f t="shared" si="464"/>
        <v>1133.5861111111112</v>
      </c>
      <c r="K2093" s="23">
        <f t="shared" si="465"/>
        <v>0.79413660188536461</v>
      </c>
      <c r="L2093" s="47">
        <f t="shared" si="461"/>
        <v>1.0015903315681918</v>
      </c>
      <c r="M2093" s="24"/>
      <c r="N2093" s="32">
        <f t="shared" si="457"/>
        <v>-0.64865277197296622</v>
      </c>
      <c r="O2093" s="32">
        <f t="shared" si="462"/>
        <v>-0.16400000000000001</v>
      </c>
      <c r="P2093" s="32"/>
      <c r="Q2093" s="42"/>
      <c r="R2093" s="32"/>
      <c r="S2093" s="20"/>
    </row>
    <row r="2094" spans="1:19">
      <c r="A2094" s="10">
        <f>Weekly!B2094</f>
        <v>1990.0917171506219</v>
      </c>
      <c r="B2094" s="1">
        <f>Weekly!C2094</f>
        <v>330.92</v>
      </c>
      <c r="C2094" s="6"/>
      <c r="D2094" s="14"/>
      <c r="F2094" s="23">
        <f t="shared" si="458"/>
        <v>2004.1551627465519</v>
      </c>
      <c r="G2094" s="23">
        <f t="shared" si="459"/>
        <v>2004.1682597080023</v>
      </c>
      <c r="H2094" s="23">
        <f t="shared" si="460"/>
        <v>1138.7149999999999</v>
      </c>
      <c r="I2094" s="23">
        <f t="shared" si="463"/>
        <v>1131.1449999999998</v>
      </c>
      <c r="J2094" s="23">
        <f t="shared" si="464"/>
        <v>1132.9105555555557</v>
      </c>
      <c r="K2094" s="23">
        <f t="shared" si="465"/>
        <v>-0.15584244907049793</v>
      </c>
      <c r="L2094" s="47">
        <f t="shared" si="461"/>
        <v>0.51234798863692976</v>
      </c>
      <c r="M2094" s="24"/>
      <c r="N2094" s="32">
        <f t="shared" si="457"/>
        <v>-7.6811796271125847E-3</v>
      </c>
      <c r="O2094" s="32">
        <f t="shared" si="462"/>
        <v>-0.16400000000000001</v>
      </c>
      <c r="P2094" s="32"/>
      <c r="Q2094" s="42"/>
      <c r="R2094" s="32"/>
      <c r="S2094" s="20"/>
    </row>
    <row r="2095" spans="1:19">
      <c r="A2095" s="10">
        <f>Weekly!B2095</f>
        <v>1990.1108821061318</v>
      </c>
      <c r="B2095" s="1">
        <f>Weekly!C2095</f>
        <v>333.62</v>
      </c>
      <c r="C2095" s="6"/>
      <c r="D2095" s="14"/>
      <c r="F2095" s="23">
        <f t="shared" si="458"/>
        <v>2004.1813566694525</v>
      </c>
      <c r="G2095" s="23">
        <f t="shared" si="459"/>
        <v>2004.1944536309029</v>
      </c>
      <c r="H2095" s="23">
        <f t="shared" si="460"/>
        <v>1109.78</v>
      </c>
      <c r="I2095" s="23">
        <f t="shared" si="463"/>
        <v>1118.8516666666667</v>
      </c>
      <c r="J2095" s="23">
        <f t="shared" si="464"/>
        <v>1132.1127777777776</v>
      </c>
      <c r="K2095" s="23">
        <f t="shared" si="465"/>
        <v>-1.1713595475126737</v>
      </c>
      <c r="L2095" s="47">
        <f t="shared" si="461"/>
        <v>-1.972663697128707</v>
      </c>
      <c r="M2095" s="24"/>
      <c r="N2095" s="32">
        <f t="shared" si="457"/>
        <v>0.63688452203303203</v>
      </c>
      <c r="O2095" s="32">
        <f t="shared" si="462"/>
        <v>-0.16400000000000001</v>
      </c>
      <c r="P2095" s="32"/>
      <c r="Q2095" s="42"/>
      <c r="R2095" s="32"/>
      <c r="S2095" s="20"/>
    </row>
    <row r="2096" spans="1:19">
      <c r="A2096" s="10">
        <f>Weekly!B2096</f>
        <v>1990.1300470616418</v>
      </c>
      <c r="B2096" s="1">
        <f>Weekly!C2096</f>
        <v>332.72</v>
      </c>
      <c r="C2096" s="6"/>
      <c r="D2096" s="14"/>
      <c r="F2096" s="23">
        <f t="shared" si="458"/>
        <v>2004.2075505923531</v>
      </c>
      <c r="G2096" s="23">
        <f t="shared" si="459"/>
        <v>2004.2206475538035</v>
      </c>
      <c r="H2096" s="23">
        <f t="shared" si="460"/>
        <v>1108.06</v>
      </c>
      <c r="I2096" s="23">
        <f t="shared" si="463"/>
        <v>1119.4683333333335</v>
      </c>
      <c r="J2096" s="23">
        <f t="shared" si="464"/>
        <v>1127.0477777777778</v>
      </c>
      <c r="K2096" s="23">
        <f t="shared" si="465"/>
        <v>-0.67250427123762835</v>
      </c>
      <c r="L2096" s="47">
        <f t="shared" si="461"/>
        <v>-1.6847358339338925</v>
      </c>
      <c r="M2096" s="24"/>
      <c r="N2096" s="32">
        <f t="shared" si="457"/>
        <v>0.98344487765311661</v>
      </c>
      <c r="O2096" s="32">
        <f t="shared" si="462"/>
        <v>-0.16400000000000001</v>
      </c>
      <c r="P2096" s="32"/>
      <c r="Q2096" s="42"/>
      <c r="R2096" s="32"/>
      <c r="S2096" s="20"/>
    </row>
    <row r="2097" spans="1:19">
      <c r="A2097" s="10">
        <f>Weekly!B2097</f>
        <v>1990.1492120171517</v>
      </c>
      <c r="B2097" s="1">
        <f>Weekly!C2097</f>
        <v>324.14999999999998</v>
      </c>
      <c r="C2097" s="6"/>
      <c r="D2097" s="14"/>
      <c r="F2097" s="23">
        <f t="shared" si="458"/>
        <v>2004.2337445152536</v>
      </c>
      <c r="G2097" s="23">
        <f t="shared" si="459"/>
        <v>2004.246841476704</v>
      </c>
      <c r="H2097" s="23">
        <f t="shared" si="460"/>
        <v>1140.5650000000001</v>
      </c>
      <c r="I2097" s="23">
        <f t="shared" si="463"/>
        <v>1127.7449999999999</v>
      </c>
      <c r="J2097" s="23">
        <f t="shared" si="464"/>
        <v>1121.6688888888889</v>
      </c>
      <c r="K2097" s="23">
        <f t="shared" si="465"/>
        <v>0.54170274055920231</v>
      </c>
      <c r="L2097" s="47">
        <f t="shared" si="461"/>
        <v>1.6846425267111886</v>
      </c>
      <c r="M2097" s="24"/>
      <c r="N2097" s="32">
        <f t="shared" si="457"/>
        <v>0.86984044525038706</v>
      </c>
      <c r="O2097" s="32">
        <f t="shared" si="462"/>
        <v>-0.16400000000000001</v>
      </c>
      <c r="P2097" s="32"/>
      <c r="Q2097" s="42"/>
      <c r="R2097" s="32"/>
      <c r="S2097" s="20"/>
    </row>
    <row r="2098" spans="1:19">
      <c r="A2098" s="10">
        <f>Weekly!B2098</f>
        <v>1990.1683769726617</v>
      </c>
      <c r="B2098" s="1">
        <f>Weekly!C2098</f>
        <v>335.54</v>
      </c>
      <c r="C2098" s="6"/>
      <c r="D2098" s="14"/>
      <c r="F2098" s="23">
        <f t="shared" si="458"/>
        <v>2004.2599384381542</v>
      </c>
      <c r="G2098" s="23">
        <f t="shared" si="459"/>
        <v>2004.2730353996046</v>
      </c>
      <c r="H2098" s="23">
        <f t="shared" si="460"/>
        <v>1134.6099999999999</v>
      </c>
      <c r="I2098" s="23">
        <f t="shared" si="463"/>
        <v>1133.0416666666667</v>
      </c>
      <c r="J2098" s="23">
        <f t="shared" si="464"/>
        <v>1117.4666666666667</v>
      </c>
      <c r="K2098" s="23">
        <f t="shared" si="465"/>
        <v>1.3937775921727846</v>
      </c>
      <c r="L2098" s="47">
        <f t="shared" si="461"/>
        <v>1.5341248061090385</v>
      </c>
      <c r="M2098" s="24"/>
      <c r="N2098" s="32">
        <f t="shared" si="457"/>
        <v>0.34922800131831283</v>
      </c>
      <c r="O2098" s="32">
        <f t="shared" si="462"/>
        <v>-0.16400000000000001</v>
      </c>
      <c r="P2098" s="32"/>
      <c r="Q2098" s="42"/>
      <c r="R2098" s="32"/>
      <c r="S2098" s="20"/>
    </row>
    <row r="2099" spans="1:19">
      <c r="A2099" s="10">
        <f>Weekly!B2099</f>
        <v>1990.1875419281716</v>
      </c>
      <c r="B2099" s="1">
        <f>Weekly!C2099</f>
        <v>337.93</v>
      </c>
      <c r="C2099" s="6"/>
      <c r="D2099" s="14"/>
      <c r="F2099" s="23">
        <f t="shared" si="458"/>
        <v>2004.2861323610548</v>
      </c>
      <c r="G2099" s="23">
        <f t="shared" si="459"/>
        <v>2004.2992293225052</v>
      </c>
      <c r="H2099" s="23">
        <f t="shared" si="460"/>
        <v>1123.9499999999998</v>
      </c>
      <c r="I2099" s="23">
        <f t="shared" si="463"/>
        <v>1119.0866666666664</v>
      </c>
      <c r="J2099" s="23">
        <f t="shared" si="464"/>
        <v>1115.665</v>
      </c>
      <c r="K2099" s="23">
        <f t="shared" si="465"/>
        <v>0.3066930186629957</v>
      </c>
      <c r="L2099" s="47">
        <f t="shared" si="461"/>
        <v>0.74260642755663575</v>
      </c>
      <c r="M2099" s="24"/>
      <c r="N2099" s="32">
        <f t="shared" si="457"/>
        <v>-0.33479210566630013</v>
      </c>
      <c r="O2099" s="32">
        <f t="shared" si="462"/>
        <v>-0.16400000000000001</v>
      </c>
      <c r="P2099" s="32"/>
      <c r="Q2099" s="42"/>
      <c r="R2099" s="32"/>
      <c r="S2099" s="20"/>
    </row>
    <row r="2100" spans="1:19">
      <c r="A2100" s="10">
        <f>Weekly!B2100</f>
        <v>1990.2067068836816</v>
      </c>
      <c r="B2100" s="1">
        <f>Weekly!C2100</f>
        <v>341.91</v>
      </c>
      <c r="C2100" s="6"/>
      <c r="D2100" s="14"/>
      <c r="F2100" s="23">
        <f t="shared" si="458"/>
        <v>2004.3123262839554</v>
      </c>
      <c r="G2100" s="23">
        <f t="shared" si="459"/>
        <v>2004.3254232454058</v>
      </c>
      <c r="H2100" s="23">
        <f t="shared" si="460"/>
        <v>1098.7</v>
      </c>
      <c r="I2100" s="23">
        <f t="shared" si="463"/>
        <v>1106.1166666666666</v>
      </c>
      <c r="J2100" s="23">
        <f t="shared" si="464"/>
        <v>1118.6305555555552</v>
      </c>
      <c r="K2100" s="23">
        <f t="shared" si="465"/>
        <v>-1.1186793375828952</v>
      </c>
      <c r="L2100" s="47">
        <f t="shared" si="461"/>
        <v>-1.78169239670527</v>
      </c>
      <c r="M2100" s="24"/>
      <c r="N2100" s="32">
        <f t="shared" si="457"/>
        <v>-0.86215926561100997</v>
      </c>
      <c r="O2100" s="32">
        <f t="shared" si="462"/>
        <v>-0.16400000000000001</v>
      </c>
      <c r="P2100" s="32"/>
      <c r="Q2100" s="42"/>
      <c r="R2100" s="32"/>
      <c r="S2100" s="20"/>
    </row>
    <row r="2101" spans="1:19">
      <c r="A2101" s="10">
        <f>Weekly!B2101</f>
        <v>1990.2258718391915</v>
      </c>
      <c r="B2101" s="1">
        <f>Weekly!C2101</f>
        <v>337.22</v>
      </c>
      <c r="C2101" s="6"/>
      <c r="D2101" s="14"/>
      <c r="F2101" s="23">
        <f t="shared" si="458"/>
        <v>2004.3385202068559</v>
      </c>
      <c r="G2101" s="23">
        <f t="shared" si="459"/>
        <v>2004.3516171683063</v>
      </c>
      <c r="H2101" s="23">
        <f t="shared" si="460"/>
        <v>1095.7</v>
      </c>
      <c r="I2101" s="23">
        <f t="shared" si="463"/>
        <v>1100.5066666666667</v>
      </c>
      <c r="J2101" s="23">
        <f t="shared" si="464"/>
        <v>1121.5933333333332</v>
      </c>
      <c r="K2101" s="23">
        <f t="shared" si="465"/>
        <v>-1.8800634811191208</v>
      </c>
      <c r="L2101" s="47">
        <f t="shared" si="461"/>
        <v>-2.3086204744440786</v>
      </c>
      <c r="M2101" s="24"/>
      <c r="N2101" s="32">
        <f t="shared" si="457"/>
        <v>-0.98611252334641553</v>
      </c>
      <c r="O2101" s="32">
        <f t="shared" si="462"/>
        <v>-0.16400000000000001</v>
      </c>
      <c r="P2101" s="32"/>
      <c r="Q2101" s="42"/>
      <c r="R2101" s="32"/>
      <c r="S2101" s="20"/>
    </row>
    <row r="2102" spans="1:19">
      <c r="A2102" s="10">
        <f>Weekly!B2102</f>
        <v>1990.2450367947015</v>
      </c>
      <c r="B2102" s="1">
        <f>Weekly!C2102</f>
        <v>339.94</v>
      </c>
      <c r="C2102" s="6"/>
      <c r="D2102" s="14"/>
      <c r="F2102" s="23">
        <f t="shared" si="458"/>
        <v>2004.3647141297565</v>
      </c>
      <c r="G2102" s="23">
        <f t="shared" si="459"/>
        <v>2004.3778110912069</v>
      </c>
      <c r="H2102" s="23">
        <f t="shared" si="460"/>
        <v>1107.1199999999999</v>
      </c>
      <c r="I2102" s="23">
        <f t="shared" si="463"/>
        <v>1108.4399999999998</v>
      </c>
      <c r="J2102" s="23">
        <f t="shared" si="464"/>
        <v>1119.9061111111109</v>
      </c>
      <c r="K2102" s="23">
        <f t="shared" si="465"/>
        <v>-1.0238457489739949</v>
      </c>
      <c r="L2102" s="47">
        <f t="shared" si="461"/>
        <v>-1.1417127725488863</v>
      </c>
      <c r="M2102" s="24"/>
      <c r="N2102" s="32">
        <f t="shared" si="457"/>
        <v>-0.64865277199154237</v>
      </c>
      <c r="O2102" s="32">
        <f t="shared" si="462"/>
        <v>-0.16400000000000001</v>
      </c>
      <c r="P2102" s="32"/>
      <c r="Q2102" s="42"/>
      <c r="R2102" s="32"/>
      <c r="S2102" s="20"/>
    </row>
    <row r="2103" spans="1:19">
      <c r="A2103" s="10">
        <f>Weekly!B2103</f>
        <v>1990.2642017502114</v>
      </c>
      <c r="B2103" s="1">
        <f>Weekly!C2103</f>
        <v>340.08</v>
      </c>
      <c r="C2103" s="6"/>
      <c r="D2103" s="14"/>
      <c r="F2103" s="23">
        <f t="shared" si="458"/>
        <v>2004.3909080526571</v>
      </c>
      <c r="G2103" s="23">
        <f t="shared" si="459"/>
        <v>2004.4040050141075</v>
      </c>
      <c r="H2103" s="23">
        <f t="shared" si="460"/>
        <v>1122.5</v>
      </c>
      <c r="I2103" s="23">
        <f t="shared" si="463"/>
        <v>1122.03</v>
      </c>
      <c r="J2103" s="23">
        <f t="shared" si="464"/>
        <v>1117.4838888888887</v>
      </c>
      <c r="K2103" s="23">
        <f t="shared" si="465"/>
        <v>0.40681670280109383</v>
      </c>
      <c r="L2103" s="47">
        <f t="shared" si="461"/>
        <v>0.44887547471479383</v>
      </c>
      <c r="M2103" s="24"/>
      <c r="N2103" s="32">
        <f t="shared" si="457"/>
        <v>-7.6811796515334632E-3</v>
      </c>
      <c r="O2103" s="32">
        <f t="shared" si="462"/>
        <v>-0.16400000000000001</v>
      </c>
      <c r="P2103" s="32"/>
      <c r="Q2103" s="42"/>
      <c r="R2103" s="32"/>
      <c r="S2103" s="20"/>
    </row>
    <row r="2104" spans="1:19">
      <c r="A2104" s="10">
        <f>Weekly!B2104</f>
        <v>1990.2833667057214</v>
      </c>
      <c r="B2104" s="1">
        <f>Weekly!C2104</f>
        <v>344.34</v>
      </c>
      <c r="C2104" s="6"/>
      <c r="D2104" s="14"/>
      <c r="F2104" s="23">
        <f t="shared" si="458"/>
        <v>2004.4171019755577</v>
      </c>
      <c r="G2104" s="23">
        <f t="shared" si="459"/>
        <v>2004.4301989370081</v>
      </c>
      <c r="H2104" s="23">
        <f t="shared" si="460"/>
        <v>1136.47</v>
      </c>
      <c r="I2104" s="23">
        <f t="shared" si="463"/>
        <v>1131.2316666666668</v>
      </c>
      <c r="J2104" s="23">
        <f t="shared" si="464"/>
        <v>1114.1333333333334</v>
      </c>
      <c r="K2104" s="23">
        <f t="shared" si="465"/>
        <v>1.5346756821445595</v>
      </c>
      <c r="L2104" s="47">
        <f t="shared" si="461"/>
        <v>2.0048468166586897</v>
      </c>
      <c r="M2104" s="24"/>
      <c r="N2104" s="32">
        <f t="shared" si="457"/>
        <v>0.63688452201420398</v>
      </c>
      <c r="O2104" s="32">
        <f t="shared" si="462"/>
        <v>-0.16400000000000001</v>
      </c>
      <c r="P2104" s="32"/>
      <c r="Q2104" s="42"/>
      <c r="R2104" s="32"/>
      <c r="S2104" s="20"/>
    </row>
    <row r="2105" spans="1:19">
      <c r="A2105" s="10">
        <f>Weekly!B2105</f>
        <v>1990.3025316612313</v>
      </c>
      <c r="B2105" s="1">
        <f>Weekly!C2105</f>
        <v>335.12</v>
      </c>
      <c r="C2105" s="6"/>
      <c r="D2105" s="14"/>
      <c r="F2105" s="23">
        <f t="shared" si="458"/>
        <v>2004.4432958984582</v>
      </c>
      <c r="G2105" s="23">
        <f t="shared" si="459"/>
        <v>2004.4563928599086</v>
      </c>
      <c r="H2105" s="23">
        <f t="shared" si="460"/>
        <v>1134.7249999999999</v>
      </c>
      <c r="I2105" s="23">
        <f t="shared" si="463"/>
        <v>1132.1916666666666</v>
      </c>
      <c r="J2105" s="23">
        <f t="shared" si="464"/>
        <v>1114.4688888888888</v>
      </c>
      <c r="K2105" s="23">
        <f t="shared" si="465"/>
        <v>1.5902442817804507</v>
      </c>
      <c r="L2105" s="47">
        <f t="shared" si="461"/>
        <v>1.8175573417133384</v>
      </c>
      <c r="M2105" s="24"/>
      <c r="N2105" s="32">
        <f t="shared" si="457"/>
        <v>0.98344487764869126</v>
      </c>
      <c r="O2105" s="32">
        <f t="shared" si="462"/>
        <v>-0.16400000000000001</v>
      </c>
      <c r="P2105" s="32"/>
      <c r="Q2105" s="42"/>
      <c r="R2105" s="32"/>
      <c r="S2105" s="20"/>
    </row>
    <row r="2106" spans="1:19">
      <c r="A2106" s="10">
        <f>Weekly!B2106</f>
        <v>1990.3216966167413</v>
      </c>
      <c r="B2106" s="1">
        <f>Weekly!C2106</f>
        <v>329.11</v>
      </c>
      <c r="C2106" s="6"/>
      <c r="D2106" s="14"/>
      <c r="F2106" s="23">
        <f t="shared" si="458"/>
        <v>2004.4694898213588</v>
      </c>
      <c r="G2106" s="23">
        <f t="shared" si="459"/>
        <v>2004.4825867828092</v>
      </c>
      <c r="H2106" s="23">
        <f t="shared" si="460"/>
        <v>1125.3800000000001</v>
      </c>
      <c r="I2106" s="23">
        <f t="shared" si="463"/>
        <v>1124.3050000000001</v>
      </c>
      <c r="J2106" s="23">
        <f t="shared" si="464"/>
        <v>1110.9894444444444</v>
      </c>
      <c r="K2106" s="23">
        <f t="shared" si="465"/>
        <v>1.1985312391707081</v>
      </c>
      <c r="L2106" s="47">
        <f t="shared" si="461"/>
        <v>1.2952918344558917</v>
      </c>
      <c r="M2106" s="24"/>
      <c r="N2106" s="32">
        <f t="shared" si="457"/>
        <v>0.86984044526243498</v>
      </c>
      <c r="O2106" s="32">
        <f t="shared" si="462"/>
        <v>-0.16400000000000001</v>
      </c>
      <c r="P2106" s="32"/>
      <c r="Q2106" s="42"/>
      <c r="R2106" s="32"/>
      <c r="S2106" s="20"/>
    </row>
    <row r="2107" spans="1:19">
      <c r="A2107" s="10">
        <f>Weekly!B2107</f>
        <v>1990.3408615722512</v>
      </c>
      <c r="B2107" s="1">
        <f>Weekly!C2107</f>
        <v>338.39</v>
      </c>
      <c r="C2107" s="6"/>
      <c r="D2107" s="14"/>
      <c r="F2107" s="23">
        <f t="shared" si="458"/>
        <v>2004.4956837442594</v>
      </c>
      <c r="G2107" s="23">
        <f t="shared" si="459"/>
        <v>2004.5087807057098</v>
      </c>
      <c r="H2107" s="23">
        <f t="shared" si="460"/>
        <v>1112.81</v>
      </c>
      <c r="I2107" s="23">
        <f t="shared" si="463"/>
        <v>1110.6616666666666</v>
      </c>
      <c r="J2107" s="23">
        <f t="shared" si="464"/>
        <v>1110.0150000000001</v>
      </c>
      <c r="K2107" s="23">
        <f t="shared" si="465"/>
        <v>5.8257470995126681E-2</v>
      </c>
      <c r="L2107" s="47">
        <f t="shared" si="461"/>
        <v>0.25179839912072843</v>
      </c>
      <c r="M2107" s="24"/>
      <c r="N2107" s="32">
        <f t="shared" si="457"/>
        <v>0.3492280013411968</v>
      </c>
      <c r="O2107" s="32">
        <f t="shared" si="462"/>
        <v>-0.16400000000000001</v>
      </c>
      <c r="P2107" s="32"/>
      <c r="Q2107" s="42"/>
      <c r="R2107" s="32"/>
      <c r="S2107" s="20"/>
    </row>
    <row r="2108" spans="1:19">
      <c r="A2108" s="10">
        <f>Weekly!B2108</f>
        <v>1990.3600265277612</v>
      </c>
      <c r="B2108" s="1">
        <f>Weekly!C2108</f>
        <v>352</v>
      </c>
      <c r="C2108" s="6"/>
      <c r="D2108" s="14"/>
      <c r="F2108" s="23">
        <f t="shared" si="458"/>
        <v>2004.52187766716</v>
      </c>
      <c r="G2108" s="23">
        <f t="shared" si="459"/>
        <v>2004.5349746286104</v>
      </c>
      <c r="H2108" s="23">
        <f t="shared" si="460"/>
        <v>1093.7950000000001</v>
      </c>
      <c r="I2108" s="23">
        <f t="shared" si="463"/>
        <v>1102.7749999999999</v>
      </c>
      <c r="J2108" s="23">
        <f t="shared" si="464"/>
        <v>1108.3783333333333</v>
      </c>
      <c r="K2108" s="23">
        <f t="shared" si="465"/>
        <v>-0.50554338395284448</v>
      </c>
      <c r="L2108" s="47">
        <f t="shared" si="461"/>
        <v>-1.3157360528219142</v>
      </c>
      <c r="M2108" s="24"/>
      <c r="N2108" s="32">
        <f t="shared" si="457"/>
        <v>-0.33479210564327444</v>
      </c>
      <c r="O2108" s="32">
        <f t="shared" si="462"/>
        <v>-0.16400000000000001</v>
      </c>
      <c r="P2108" s="32"/>
      <c r="Q2108" s="42"/>
      <c r="R2108" s="32"/>
      <c r="S2108" s="20"/>
    </row>
    <row r="2109" spans="1:19">
      <c r="A2109" s="10">
        <f>Weekly!B2109</f>
        <v>1990.3791914832711</v>
      </c>
      <c r="B2109" s="1">
        <f>Weekly!C2109</f>
        <v>354.64</v>
      </c>
      <c r="C2109" s="6"/>
      <c r="D2109" s="14"/>
      <c r="F2109" s="23">
        <f t="shared" si="458"/>
        <v>2004.5480715900605</v>
      </c>
      <c r="G2109" s="23">
        <f t="shared" si="459"/>
        <v>2004.5611685515109</v>
      </c>
      <c r="H2109" s="23">
        <f t="shared" si="460"/>
        <v>1101.72</v>
      </c>
      <c r="I2109" s="23">
        <f t="shared" si="463"/>
        <v>1086.6333333333334</v>
      </c>
      <c r="J2109" s="23">
        <f t="shared" si="464"/>
        <v>1106.4122222222222</v>
      </c>
      <c r="K2109" s="23">
        <f t="shared" si="465"/>
        <v>-1.7876600142000432</v>
      </c>
      <c r="L2109" s="47">
        <f t="shared" si="461"/>
        <v>-0.42409349137502161</v>
      </c>
      <c r="M2109" s="24"/>
      <c r="N2109" s="32">
        <f t="shared" si="457"/>
        <v>-0.86215926559863709</v>
      </c>
      <c r="O2109" s="32">
        <f t="shared" si="462"/>
        <v>-0.16400000000000001</v>
      </c>
      <c r="P2109" s="32"/>
      <c r="Q2109" s="42"/>
      <c r="R2109" s="32"/>
      <c r="S2109" s="20"/>
    </row>
    <row r="2110" spans="1:19">
      <c r="A2110" s="10">
        <f>Weekly!B2110</f>
        <v>1990.3983564387811</v>
      </c>
      <c r="B2110" s="1">
        <f>Weekly!C2110</f>
        <v>354.58</v>
      </c>
      <c r="C2110" s="6"/>
      <c r="D2110" s="14"/>
      <c r="F2110" s="23">
        <f t="shared" si="458"/>
        <v>2004.5742655129611</v>
      </c>
      <c r="G2110" s="23">
        <f t="shared" si="459"/>
        <v>2004.5873624744115</v>
      </c>
      <c r="H2110" s="23">
        <f t="shared" si="460"/>
        <v>1064.385</v>
      </c>
      <c r="I2110" s="23">
        <f t="shared" si="463"/>
        <v>1088.1516666666666</v>
      </c>
      <c r="J2110" s="23">
        <f t="shared" si="464"/>
        <v>1105.7261111111111</v>
      </c>
      <c r="K2110" s="23">
        <f t="shared" si="465"/>
        <v>-1.5894030418422855</v>
      </c>
      <c r="L2110" s="47">
        <f t="shared" si="461"/>
        <v>-3.7388201920608211</v>
      </c>
      <c r="M2110" s="24"/>
      <c r="N2110" s="32">
        <f t="shared" si="457"/>
        <v>-0.9861125233504715</v>
      </c>
      <c r="O2110" s="32">
        <f t="shared" si="462"/>
        <v>-0.16400000000000001</v>
      </c>
      <c r="P2110" s="32"/>
      <c r="Q2110" s="42"/>
      <c r="R2110" s="32"/>
      <c r="S2110" s="20"/>
    </row>
    <row r="2111" spans="1:19">
      <c r="A2111" s="10">
        <f>Weekly!B2111</f>
        <v>1990.417521394291</v>
      </c>
      <c r="B2111" s="1">
        <f>Weekly!C2111</f>
        <v>363.16</v>
      </c>
      <c r="C2111" s="6"/>
      <c r="D2111" s="14"/>
      <c r="F2111" s="23">
        <f t="shared" si="458"/>
        <v>2004.6004594358617</v>
      </c>
      <c r="G2111" s="23">
        <f t="shared" si="459"/>
        <v>2004.6135563973121</v>
      </c>
      <c r="H2111" s="23">
        <f t="shared" si="460"/>
        <v>1098.3499999999999</v>
      </c>
      <c r="I2111" s="23">
        <f t="shared" si="463"/>
        <v>1090.1683333333333</v>
      </c>
      <c r="J2111" s="23">
        <f t="shared" si="464"/>
        <v>1104.0294444444444</v>
      </c>
      <c r="K2111" s="23">
        <f t="shared" si="465"/>
        <v>-1.255501941624948</v>
      </c>
      <c r="L2111" s="47">
        <f t="shared" si="461"/>
        <v>-0.51442871139205648</v>
      </c>
      <c r="M2111" s="24"/>
      <c r="N2111" s="32">
        <f t="shared" si="457"/>
        <v>-0.64865277201012927</v>
      </c>
      <c r="O2111" s="32">
        <f t="shared" si="462"/>
        <v>-0.16400000000000001</v>
      </c>
      <c r="P2111" s="32"/>
      <c r="Q2111" s="42"/>
      <c r="R2111" s="32"/>
      <c r="S2111" s="20"/>
    </row>
    <row r="2112" spans="1:19">
      <c r="A2112" s="10">
        <f>Weekly!B2112</f>
        <v>1990.436686349801</v>
      </c>
      <c r="B2112" s="1">
        <f>Weekly!C2112</f>
        <v>358.71</v>
      </c>
      <c r="C2112" s="6"/>
      <c r="D2112" s="14"/>
      <c r="F2112" s="23">
        <f t="shared" si="458"/>
        <v>2004.6266533587623</v>
      </c>
      <c r="G2112" s="23">
        <f t="shared" si="459"/>
        <v>2004.6397503202127</v>
      </c>
      <c r="H2112" s="23">
        <f t="shared" si="460"/>
        <v>1107.77</v>
      </c>
      <c r="I2112" s="23">
        <f t="shared" si="463"/>
        <v>1108.2983333333334</v>
      </c>
      <c r="J2112" s="23">
        <f t="shared" si="464"/>
        <v>1105.586111111111</v>
      </c>
      <c r="K2112" s="23">
        <f t="shared" si="465"/>
        <v>0.24531985296889491</v>
      </c>
      <c r="L2112" s="47">
        <f t="shared" si="461"/>
        <v>0.19753222900875667</v>
      </c>
      <c r="M2112" s="24"/>
      <c r="N2112" s="32">
        <f t="shared" si="457"/>
        <v>-7.6811796759401309E-3</v>
      </c>
      <c r="O2112" s="32">
        <f t="shared" si="462"/>
        <v>-0.16400000000000001</v>
      </c>
      <c r="P2112" s="32"/>
      <c r="Q2112" s="42"/>
      <c r="R2112" s="32"/>
      <c r="S2112" s="20"/>
    </row>
    <row r="2113" spans="1:19">
      <c r="A2113" s="10">
        <f>Weekly!B2113</f>
        <v>1990.4558513053109</v>
      </c>
      <c r="B2113" s="1">
        <f>Weekly!C2113</f>
        <v>362.91</v>
      </c>
      <c r="C2113" s="6"/>
      <c r="D2113" s="14"/>
      <c r="F2113" s="23">
        <f t="shared" si="458"/>
        <v>2004.6528472816628</v>
      </c>
      <c r="G2113" s="23">
        <f t="shared" si="459"/>
        <v>2004.6659442431132</v>
      </c>
      <c r="H2113" s="23">
        <f t="shared" si="460"/>
        <v>1118.7750000000001</v>
      </c>
      <c r="I2113" s="23">
        <f t="shared" si="463"/>
        <v>1118.365</v>
      </c>
      <c r="J2113" s="23">
        <f t="shared" si="464"/>
        <v>1107.1866666666667</v>
      </c>
      <c r="K2113" s="23">
        <f t="shared" si="465"/>
        <v>1.0096159635833768</v>
      </c>
      <c r="L2113" s="47">
        <f t="shared" si="461"/>
        <v>1.0466467563434056</v>
      </c>
      <c r="M2113" s="24"/>
      <c r="N2113" s="32">
        <f t="shared" si="457"/>
        <v>0.63688452199538681</v>
      </c>
      <c r="O2113" s="32">
        <f t="shared" si="462"/>
        <v>-0.16400000000000001</v>
      </c>
      <c r="P2113" s="32"/>
      <c r="Q2113" s="42"/>
      <c r="R2113" s="32"/>
      <c r="S2113" s="20"/>
    </row>
    <row r="2114" spans="1:19">
      <c r="A2114" s="10">
        <f>Weekly!B2114</f>
        <v>1990.4750162608209</v>
      </c>
      <c r="B2114" s="1">
        <f>Weekly!C2114</f>
        <v>355.43</v>
      </c>
      <c r="C2114" s="6"/>
      <c r="D2114" s="14"/>
      <c r="F2114" s="23">
        <f t="shared" si="458"/>
        <v>2004.6790412045634</v>
      </c>
      <c r="G2114" s="23">
        <f t="shared" si="459"/>
        <v>2004.6921381660138</v>
      </c>
      <c r="H2114" s="23">
        <f t="shared" si="460"/>
        <v>1128.55</v>
      </c>
      <c r="I2114" s="23">
        <f t="shared" si="463"/>
        <v>1119.1449999999998</v>
      </c>
      <c r="J2114" s="23">
        <f t="shared" si="464"/>
        <v>1106.5222222222224</v>
      </c>
      <c r="K2114" s="23">
        <f t="shared" si="465"/>
        <v>1.140761344352148</v>
      </c>
      <c r="L2114" s="47">
        <f t="shared" si="461"/>
        <v>1.9907216805406192</v>
      </c>
      <c r="M2114" s="24"/>
      <c r="N2114" s="32">
        <f t="shared" ref="N2114:N2177" si="466" xml:space="preserve"> SIN((2*PI()*(G2114-2000+O2114)/0.235745306106089) + 0.083216746)</f>
        <v>0.98344487764426847</v>
      </c>
      <c r="O2114" s="32">
        <f t="shared" si="462"/>
        <v>-0.16400000000000001</v>
      </c>
      <c r="P2114" s="32"/>
      <c r="Q2114" s="42"/>
      <c r="R2114" s="32"/>
      <c r="S2114" s="20"/>
    </row>
    <row r="2115" spans="1:19">
      <c r="A2115" s="10">
        <f>Weekly!B2115</f>
        <v>1990.4941812163308</v>
      </c>
      <c r="B2115" s="1">
        <f>Weekly!C2115</f>
        <v>358.02</v>
      </c>
      <c r="C2115" s="6"/>
      <c r="D2115" s="14"/>
      <c r="F2115" s="23">
        <f t="shared" si="458"/>
        <v>2004.705235127464</v>
      </c>
      <c r="G2115" s="23">
        <f t="shared" si="459"/>
        <v>2004.7183320889144</v>
      </c>
      <c r="H2115" s="23">
        <f t="shared" si="460"/>
        <v>1110.1099999999999</v>
      </c>
      <c r="I2115" s="23">
        <f t="shared" si="463"/>
        <v>1121.8266666666666</v>
      </c>
      <c r="J2115" s="23">
        <f t="shared" si="464"/>
        <v>1115.8333333333333</v>
      </c>
      <c r="K2115" s="23">
        <f t="shared" si="465"/>
        <v>0.5371172516803524</v>
      </c>
      <c r="L2115" s="47">
        <f t="shared" si="461"/>
        <v>-0.51292008961911773</v>
      </c>
      <c r="M2115" s="24"/>
      <c r="N2115" s="32">
        <f t="shared" si="466"/>
        <v>0.86984044527447602</v>
      </c>
      <c r="O2115" s="32">
        <f t="shared" si="462"/>
        <v>-0.16400000000000001</v>
      </c>
      <c r="P2115" s="32"/>
      <c r="Q2115" s="42"/>
      <c r="R2115" s="32"/>
      <c r="S2115" s="20"/>
    </row>
    <row r="2116" spans="1:19">
      <c r="A2116" s="10">
        <f>Weekly!B2116</f>
        <v>1990.5133461718408</v>
      </c>
      <c r="B2116" s="1">
        <f>Weekly!C2116</f>
        <v>358.42</v>
      </c>
      <c r="C2116" s="6"/>
      <c r="D2116" s="14"/>
      <c r="F2116" s="23">
        <f t="shared" ref="F2116:F2179" si="467">F2115+0.0261939229006765</f>
        <v>2004.7314290503646</v>
      </c>
      <c r="G2116" s="23">
        <f t="shared" ref="G2116:G2179" si="468">G2115+0.0261939229006765</f>
        <v>2004.744526011815</v>
      </c>
      <c r="H2116" s="23">
        <f t="shared" si="460"/>
        <v>1126.8200000000002</v>
      </c>
      <c r="I2116" s="23">
        <f t="shared" si="463"/>
        <v>1115.0433333333333</v>
      </c>
      <c r="J2116" s="23">
        <f t="shared" si="464"/>
        <v>1125.3688888888889</v>
      </c>
      <c r="K2116" s="23">
        <f t="shared" si="465"/>
        <v>-0.91752630248650435</v>
      </c>
      <c r="L2116" s="47">
        <f t="shared" si="461"/>
        <v>0.12894537297400976</v>
      </c>
      <c r="M2116" s="24"/>
      <c r="N2116" s="32">
        <f t="shared" si="466"/>
        <v>0.34922800136406745</v>
      </c>
      <c r="O2116" s="32">
        <f t="shared" si="462"/>
        <v>-0.16400000000000001</v>
      </c>
      <c r="P2116" s="32"/>
      <c r="Q2116" s="42"/>
      <c r="R2116" s="32"/>
      <c r="S2116" s="20"/>
    </row>
    <row r="2117" spans="1:19">
      <c r="A2117" s="10">
        <f>Weekly!B2117</f>
        <v>1990.5325111273507</v>
      </c>
      <c r="B2117" s="1">
        <f>Weekly!C2117</f>
        <v>367.31</v>
      </c>
      <c r="C2117" s="6"/>
      <c r="D2117" s="14"/>
      <c r="F2117" s="23">
        <f t="shared" si="467"/>
        <v>2004.7576229732651</v>
      </c>
      <c r="G2117" s="23">
        <f t="shared" si="468"/>
        <v>2004.7707199347155</v>
      </c>
      <c r="H2117" s="23">
        <f t="shared" si="460"/>
        <v>1108.2</v>
      </c>
      <c r="I2117" s="23">
        <f t="shared" si="463"/>
        <v>1110.2533333333333</v>
      </c>
      <c r="J2117" s="23">
        <f t="shared" si="464"/>
        <v>1133.0049999999999</v>
      </c>
      <c r="K2117" s="23">
        <f t="shared" si="465"/>
        <v>-2.0080817530961026</v>
      </c>
      <c r="L2117" s="47">
        <f t="shared" si="461"/>
        <v>-2.1893107267840661</v>
      </c>
      <c r="M2117" s="24"/>
      <c r="N2117" s="32">
        <f t="shared" si="466"/>
        <v>-0.33479210562027556</v>
      </c>
      <c r="O2117" s="32">
        <f t="shared" si="462"/>
        <v>-0.16400000000000001</v>
      </c>
      <c r="P2117" s="32"/>
      <c r="Q2117" s="42"/>
      <c r="R2117" s="32"/>
      <c r="S2117" s="20"/>
    </row>
    <row r="2118" spans="1:19">
      <c r="A2118" s="10">
        <f>Weekly!B2118</f>
        <v>1990.5516760828607</v>
      </c>
      <c r="B2118" s="1">
        <f>Weekly!C2118</f>
        <v>361.61</v>
      </c>
      <c r="C2118" s="6"/>
      <c r="D2118" s="14"/>
      <c r="F2118" s="23">
        <f t="shared" si="467"/>
        <v>2004.7838168961657</v>
      </c>
      <c r="G2118" s="23">
        <f t="shared" si="468"/>
        <v>2004.7969138576161</v>
      </c>
      <c r="H2118" s="23">
        <f t="shared" si="460"/>
        <v>1095.74</v>
      </c>
      <c r="I2118" s="23">
        <f t="shared" si="463"/>
        <v>1117.375</v>
      </c>
      <c r="J2118" s="23">
        <f t="shared" si="464"/>
        <v>1141.048888888889</v>
      </c>
      <c r="K2118" s="23">
        <f t="shared" si="465"/>
        <v>-2.0747479901533139</v>
      </c>
      <c r="L2118" s="47">
        <f t="shared" si="461"/>
        <v>-3.9708104823632184</v>
      </c>
      <c r="M2118" s="24"/>
      <c r="N2118" s="32">
        <f t="shared" si="466"/>
        <v>-0.8621592655862641</v>
      </c>
      <c r="O2118" s="32">
        <f t="shared" si="462"/>
        <v>-0.16400000000000001</v>
      </c>
      <c r="P2118" s="32"/>
      <c r="Q2118" s="42"/>
      <c r="R2118" s="32"/>
      <c r="S2118" s="20"/>
    </row>
    <row r="2119" spans="1:19">
      <c r="A2119" s="10">
        <f>Weekly!B2119</f>
        <v>1990.5708410383706</v>
      </c>
      <c r="B2119" s="1">
        <f>Weekly!C2119</f>
        <v>353.44</v>
      </c>
      <c r="C2119" s="6"/>
      <c r="D2119" s="14"/>
      <c r="F2119" s="23">
        <f t="shared" si="467"/>
        <v>2004.8100108190663</v>
      </c>
      <c r="G2119" s="23">
        <f t="shared" si="468"/>
        <v>2004.8231077805167</v>
      </c>
      <c r="H2119" s="23">
        <f t="shared" si="460"/>
        <v>1148.1849999999999</v>
      </c>
      <c r="I2119" s="23">
        <f t="shared" si="463"/>
        <v>1142.6983333333335</v>
      </c>
      <c r="J2119" s="23">
        <f t="shared" si="464"/>
        <v>1147.6544444444444</v>
      </c>
      <c r="K2119" s="23">
        <f t="shared" si="465"/>
        <v>-0.43184698452590764</v>
      </c>
      <c r="L2119" s="47">
        <f t="shared" si="461"/>
        <v>4.6229556128496441E-2</v>
      </c>
      <c r="M2119" s="24"/>
      <c r="N2119" s="32">
        <f t="shared" si="466"/>
        <v>-0.98611252335452737</v>
      </c>
      <c r="O2119" s="32">
        <f t="shared" si="462"/>
        <v>-0.16400000000000001</v>
      </c>
      <c r="P2119" s="32"/>
      <c r="Q2119" s="42"/>
      <c r="R2119" s="32"/>
      <c r="S2119" s="20"/>
    </row>
    <row r="2120" spans="1:19">
      <c r="A2120" s="10">
        <f>Weekly!B2120</f>
        <v>1990.5900059938806</v>
      </c>
      <c r="B2120" s="1">
        <f>Weekly!C2120</f>
        <v>344.86</v>
      </c>
      <c r="C2120" s="6"/>
      <c r="D2120" s="14"/>
      <c r="F2120" s="23">
        <f t="shared" si="467"/>
        <v>2004.8362047419669</v>
      </c>
      <c r="G2120" s="23">
        <f t="shared" si="468"/>
        <v>2004.8493017034173</v>
      </c>
      <c r="H2120" s="23">
        <f t="shared" si="460"/>
        <v>1184.17</v>
      </c>
      <c r="I2120" s="23">
        <f t="shared" si="463"/>
        <v>1169.6166666666666</v>
      </c>
      <c r="J2120" s="23">
        <f t="shared" si="464"/>
        <v>1157.8827777777778</v>
      </c>
      <c r="K2120" s="23">
        <f t="shared" si="465"/>
        <v>1.0133917797282121</v>
      </c>
      <c r="L2120" s="47">
        <f t="shared" si="461"/>
        <v>2.2702835491406947</v>
      </c>
      <c r="M2120" s="24"/>
      <c r="N2120" s="32">
        <f t="shared" si="466"/>
        <v>-0.64865277202871607</v>
      </c>
      <c r="O2120" s="32">
        <f t="shared" si="462"/>
        <v>-0.16400000000000001</v>
      </c>
      <c r="P2120" s="32"/>
      <c r="Q2120" s="42"/>
      <c r="R2120" s="32"/>
      <c r="S2120" s="20"/>
    </row>
    <row r="2121" spans="1:19">
      <c r="A2121" s="10">
        <f>Weekly!B2121</f>
        <v>1990.6091709493905</v>
      </c>
      <c r="B2121" s="1">
        <f>Weekly!C2121</f>
        <v>335.52</v>
      </c>
      <c r="C2121" s="6"/>
      <c r="D2121" s="14"/>
      <c r="F2121" s="23">
        <f t="shared" si="467"/>
        <v>2004.8623986648674</v>
      </c>
      <c r="G2121" s="23">
        <f t="shared" si="468"/>
        <v>2004.8754956263178</v>
      </c>
      <c r="H2121" s="23">
        <f t="shared" ref="H2121:H2184" si="469">AVERAGEIFS(SP_Index,Year_SP,"&gt;"&amp;F2121,Year_SP,"&lt;="&amp;F2122)</f>
        <v>1176.4949999999999</v>
      </c>
      <c r="I2121" s="23">
        <f t="shared" si="463"/>
        <v>1183.9449999999999</v>
      </c>
      <c r="J2121" s="23">
        <f t="shared" si="464"/>
        <v>1167.3383333333334</v>
      </c>
      <c r="K2121" s="23">
        <f t="shared" si="465"/>
        <v>1.4226095547848816</v>
      </c>
      <c r="L2121" s="47">
        <f t="shared" si="461"/>
        <v>0.78440554937655449</v>
      </c>
      <c r="M2121" s="24"/>
      <c r="N2121" s="32">
        <f t="shared" si="466"/>
        <v>-7.6811797003752203E-3</v>
      </c>
      <c r="O2121" s="32">
        <f t="shared" si="462"/>
        <v>-0.16400000000000001</v>
      </c>
      <c r="P2121" s="32"/>
      <c r="Q2121" s="42"/>
      <c r="R2121" s="32"/>
      <c r="S2121" s="20"/>
    </row>
    <row r="2122" spans="1:19">
      <c r="A2122" s="10">
        <f>Weekly!B2122</f>
        <v>1990.6283359049005</v>
      </c>
      <c r="B2122" s="1">
        <f>Weekly!C2122</f>
        <v>327.83</v>
      </c>
      <c r="C2122" s="6"/>
      <c r="D2122" s="14"/>
      <c r="F2122" s="23">
        <f t="shared" si="467"/>
        <v>2004.888592587768</v>
      </c>
      <c r="G2122" s="23">
        <f t="shared" si="468"/>
        <v>2004.9016895492184</v>
      </c>
      <c r="H2122" s="23">
        <f t="shared" si="469"/>
        <v>1191.17</v>
      </c>
      <c r="I2122" s="23">
        <f t="shared" si="463"/>
        <v>1185.2216666666666</v>
      </c>
      <c r="J2122" s="23">
        <f t="shared" si="464"/>
        <v>1176.0038888888892</v>
      </c>
      <c r="K2122" s="23">
        <f t="shared" si="465"/>
        <v>0.78382204896334517</v>
      </c>
      <c r="L2122" s="47">
        <f t="shared" ref="L2122:L2185" si="470">100*((H2122/J2122)-1)</f>
        <v>1.289631033910954</v>
      </c>
      <c r="M2122" s="24"/>
      <c r="N2122" s="32">
        <f t="shared" si="466"/>
        <v>0.63688452197654788</v>
      </c>
      <c r="O2122" s="32">
        <f t="shared" si="462"/>
        <v>-0.16400000000000001</v>
      </c>
      <c r="P2122" s="32"/>
      <c r="Q2122" s="42"/>
      <c r="R2122" s="32"/>
      <c r="S2122" s="20"/>
    </row>
    <row r="2123" spans="1:19">
      <c r="A2123" s="10">
        <f>Weekly!B2123</f>
        <v>1990.6475008604104</v>
      </c>
      <c r="B2123" s="1">
        <f>Weekly!C2123</f>
        <v>311.51</v>
      </c>
      <c r="C2123" s="6"/>
      <c r="D2123" s="14"/>
      <c r="F2123" s="23">
        <f t="shared" si="467"/>
        <v>2004.9147865106686</v>
      </c>
      <c r="G2123" s="23">
        <f t="shared" si="468"/>
        <v>2004.927883472119</v>
      </c>
      <c r="H2123" s="23">
        <f t="shared" si="469"/>
        <v>1188</v>
      </c>
      <c r="I2123" s="23">
        <f t="shared" si="463"/>
        <v>1193.7783333333334</v>
      </c>
      <c r="J2123" s="23">
        <f t="shared" si="464"/>
        <v>1184.9433333333334</v>
      </c>
      <c r="K2123" s="23">
        <f t="shared" si="465"/>
        <v>0.74560527507645524</v>
      </c>
      <c r="L2123" s="47">
        <f t="shared" si="470"/>
        <v>0.25795888973594305</v>
      </c>
      <c r="M2123" s="24"/>
      <c r="N2123" s="32">
        <f t="shared" si="466"/>
        <v>0.98344487763984301</v>
      </c>
      <c r="O2123" s="32">
        <f t="shared" ref="O2123:O2186" si="471">O2122</f>
        <v>-0.16400000000000001</v>
      </c>
      <c r="P2123" s="32"/>
      <c r="Q2123" s="42"/>
      <c r="R2123" s="32"/>
      <c r="S2123" s="20"/>
    </row>
    <row r="2124" spans="1:19">
      <c r="A2124" s="10">
        <f>Weekly!B2124</f>
        <v>1990.6666658159204</v>
      </c>
      <c r="B2124" s="1">
        <f>Weekly!C2124</f>
        <v>322.56</v>
      </c>
      <c r="C2124" s="6"/>
      <c r="D2124" s="14"/>
      <c r="F2124" s="23">
        <f t="shared" si="467"/>
        <v>2004.9409804335692</v>
      </c>
      <c r="G2124" s="23">
        <f t="shared" si="468"/>
        <v>2004.9540773950196</v>
      </c>
      <c r="H2124" s="23">
        <f t="shared" si="469"/>
        <v>1202.165</v>
      </c>
      <c r="I2124" s="23">
        <f t="shared" si="463"/>
        <v>1200.6949999999999</v>
      </c>
      <c r="J2124" s="23">
        <f t="shared" si="464"/>
        <v>1187.5183333333334</v>
      </c>
      <c r="K2124" s="23">
        <f t="shared" si="465"/>
        <v>1.1095969044688347</v>
      </c>
      <c r="L2124" s="47">
        <f t="shared" si="470"/>
        <v>1.2333844670468164</v>
      </c>
      <c r="M2124" s="24"/>
      <c r="N2124" s="32">
        <f t="shared" si="466"/>
        <v>0.86984044528652404</v>
      </c>
      <c r="O2124" s="32">
        <f t="shared" si="471"/>
        <v>-0.16400000000000001</v>
      </c>
      <c r="P2124" s="32"/>
      <c r="Q2124" s="42"/>
      <c r="R2124" s="32"/>
      <c r="S2124" s="20"/>
    </row>
    <row r="2125" spans="1:19">
      <c r="A2125" s="10">
        <f>Weekly!B2125</f>
        <v>1990.6858307714303</v>
      </c>
      <c r="B2125" s="1">
        <f>Weekly!C2125</f>
        <v>323.39999999999998</v>
      </c>
      <c r="C2125" s="6"/>
      <c r="D2125" s="14"/>
      <c r="F2125" s="23">
        <f t="shared" si="467"/>
        <v>2004.9671743564697</v>
      </c>
      <c r="G2125" s="23">
        <f t="shared" si="468"/>
        <v>2004.9802713179201</v>
      </c>
      <c r="H2125" s="23">
        <f t="shared" si="469"/>
        <v>1211.92</v>
      </c>
      <c r="I2125" s="23">
        <f t="shared" si="463"/>
        <v>1200.0916666666667</v>
      </c>
      <c r="J2125" s="23">
        <f t="shared" si="464"/>
        <v>1189.74</v>
      </c>
      <c r="K2125" s="23">
        <f t="shared" si="465"/>
        <v>0.87007805626999613</v>
      </c>
      <c r="L2125" s="47">
        <f t="shared" si="470"/>
        <v>1.8642728663405439</v>
      </c>
      <c r="M2125" s="24"/>
      <c r="N2125" s="32">
        <f t="shared" si="466"/>
        <v>0.3492280013869381</v>
      </c>
      <c r="O2125" s="32">
        <f t="shared" si="471"/>
        <v>-0.16400000000000001</v>
      </c>
      <c r="P2125" s="32"/>
      <c r="Q2125" s="42"/>
      <c r="R2125" s="32"/>
      <c r="S2125" s="20"/>
    </row>
    <row r="2126" spans="1:19">
      <c r="A2126" s="10">
        <f>Weekly!B2126</f>
        <v>1990.7049957269403</v>
      </c>
      <c r="B2126" s="1">
        <f>Weekly!C2126</f>
        <v>316.83</v>
      </c>
      <c r="C2126" s="6"/>
      <c r="D2126" s="14"/>
      <c r="F2126" s="23">
        <f t="shared" si="467"/>
        <v>2004.9933682793703</v>
      </c>
      <c r="G2126" s="23">
        <f t="shared" si="468"/>
        <v>2005.0064652408207</v>
      </c>
      <c r="H2126" s="23">
        <f t="shared" si="469"/>
        <v>1186.19</v>
      </c>
      <c r="I2126" s="23">
        <f t="shared" si="463"/>
        <v>1191.4350000000002</v>
      </c>
      <c r="J2126" s="23">
        <f t="shared" si="464"/>
        <v>1192.5283333333334</v>
      </c>
      <c r="K2126" s="23">
        <f t="shared" si="465"/>
        <v>-9.1681958639688865E-2</v>
      </c>
      <c r="L2126" s="47">
        <f t="shared" si="470"/>
        <v>-0.53150379376032397</v>
      </c>
      <c r="M2126" s="24"/>
      <c r="N2126" s="32">
        <f t="shared" si="466"/>
        <v>-0.33479210559727668</v>
      </c>
      <c r="O2126" s="32">
        <f t="shared" si="471"/>
        <v>-0.16400000000000001</v>
      </c>
      <c r="P2126" s="32"/>
      <c r="Q2126" s="42"/>
      <c r="R2126" s="32"/>
      <c r="S2126" s="20"/>
    </row>
    <row r="2127" spans="1:19">
      <c r="A2127" s="10">
        <f>Weekly!B2127</f>
        <v>1990.7241606824502</v>
      </c>
      <c r="B2127" s="1">
        <f>Weekly!C2127</f>
        <v>311.32</v>
      </c>
      <c r="C2127" s="6"/>
      <c r="D2127" s="14"/>
      <c r="F2127" s="23">
        <f t="shared" si="467"/>
        <v>2005.0195622022709</v>
      </c>
      <c r="G2127" s="23">
        <f t="shared" si="468"/>
        <v>2005.0326591637213</v>
      </c>
      <c r="H2127" s="23">
        <f t="shared" si="469"/>
        <v>1176.1949999999999</v>
      </c>
      <c r="I2127" s="23">
        <f t="shared" si="463"/>
        <v>1177.915</v>
      </c>
      <c r="J2127" s="23">
        <f t="shared" si="464"/>
        <v>1194.7727777777775</v>
      </c>
      <c r="K2127" s="23">
        <f t="shared" si="465"/>
        <v>-1.4109609870030848</v>
      </c>
      <c r="L2127" s="47">
        <f t="shared" si="470"/>
        <v>-1.5549214146250767</v>
      </c>
      <c r="M2127" s="24"/>
      <c r="N2127" s="32">
        <f t="shared" si="466"/>
        <v>-0.86215926557389844</v>
      </c>
      <c r="O2127" s="32">
        <f t="shared" si="471"/>
        <v>-0.16400000000000001</v>
      </c>
      <c r="P2127" s="32"/>
      <c r="Q2127" s="42"/>
      <c r="R2127" s="32"/>
      <c r="S2127" s="20"/>
    </row>
    <row r="2128" spans="1:19">
      <c r="A2128" s="10">
        <f>Weekly!B2128</f>
        <v>1990.7433256379602</v>
      </c>
      <c r="B2128" s="1">
        <f>Weekly!C2128</f>
        <v>306.05</v>
      </c>
      <c r="C2128" s="6"/>
      <c r="D2128" s="14"/>
      <c r="F2128" s="23">
        <f t="shared" si="467"/>
        <v>2005.0457561251715</v>
      </c>
      <c r="G2128" s="23">
        <f t="shared" si="468"/>
        <v>2005.0588530866219</v>
      </c>
      <c r="H2128" s="23">
        <f t="shared" si="469"/>
        <v>1171.3599999999999</v>
      </c>
      <c r="I2128" s="23">
        <f t="shared" si="463"/>
        <v>1183.9066666666665</v>
      </c>
      <c r="J2128" s="23">
        <f t="shared" si="464"/>
        <v>1197.3394444444443</v>
      </c>
      <c r="K2128" s="23">
        <f t="shared" si="465"/>
        <v>-1.1218855137617667</v>
      </c>
      <c r="L2128" s="47">
        <f t="shared" si="470"/>
        <v>-2.1697643525390276</v>
      </c>
      <c r="M2128" s="24"/>
      <c r="N2128" s="32">
        <f t="shared" si="466"/>
        <v>-0.98611252335858091</v>
      </c>
      <c r="O2128" s="32">
        <f t="shared" si="471"/>
        <v>-0.16400000000000001</v>
      </c>
      <c r="P2128" s="32"/>
      <c r="Q2128" s="42"/>
      <c r="R2128" s="32"/>
      <c r="S2128" s="20"/>
    </row>
    <row r="2129" spans="1:19">
      <c r="A2129" s="10">
        <f>Weekly!B2129</f>
        <v>1990.7624905934701</v>
      </c>
      <c r="B2129" s="1">
        <f>Weekly!C2129</f>
        <v>311.5</v>
      </c>
      <c r="C2129" s="6"/>
      <c r="D2129" s="14"/>
      <c r="F2129" s="23">
        <f t="shared" si="467"/>
        <v>2005.071950048072</v>
      </c>
      <c r="G2129" s="23">
        <f t="shared" si="468"/>
        <v>2005.0850470095224</v>
      </c>
      <c r="H2129" s="23">
        <f t="shared" si="469"/>
        <v>1204.165</v>
      </c>
      <c r="I2129" s="23">
        <f t="shared" si="463"/>
        <v>1192.3716666666667</v>
      </c>
      <c r="J2129" s="23">
        <f t="shared" si="464"/>
        <v>1195.9488888888891</v>
      </c>
      <c r="K2129" s="23">
        <f t="shared" si="465"/>
        <v>-0.29911163056022261</v>
      </c>
      <c r="L2129" s="47">
        <f t="shared" si="470"/>
        <v>0.68699517073376182</v>
      </c>
      <c r="M2129" s="24"/>
      <c r="N2129" s="32">
        <f t="shared" si="466"/>
        <v>-0.64865277204729221</v>
      </c>
      <c r="O2129" s="32">
        <f t="shared" si="471"/>
        <v>-0.16400000000000001</v>
      </c>
      <c r="P2129" s="32"/>
      <c r="Q2129" s="42"/>
      <c r="R2129" s="32"/>
      <c r="S2129" s="20"/>
    </row>
    <row r="2130" spans="1:19">
      <c r="A2130" s="10">
        <f>Weekly!B2130</f>
        <v>1990.7816555489801</v>
      </c>
      <c r="B2130" s="1">
        <f>Weekly!C2130</f>
        <v>300.02999999999997</v>
      </c>
      <c r="C2130" s="6"/>
      <c r="D2130" s="14"/>
      <c r="F2130" s="23">
        <f t="shared" si="467"/>
        <v>2005.0981439709726</v>
      </c>
      <c r="G2130" s="23">
        <f t="shared" si="468"/>
        <v>2005.111240932423</v>
      </c>
      <c r="H2130" s="23">
        <f t="shared" si="469"/>
        <v>1201.5899999999999</v>
      </c>
      <c r="I2130" s="23">
        <f t="shared" si="463"/>
        <v>1205.7083333333333</v>
      </c>
      <c r="J2130" s="23">
        <f t="shared" si="464"/>
        <v>1191.4488888888889</v>
      </c>
      <c r="K2130" s="23">
        <f t="shared" si="465"/>
        <v>1.196815455318645</v>
      </c>
      <c r="L2130" s="47">
        <f t="shared" si="470"/>
        <v>0.85115788060101671</v>
      </c>
      <c r="M2130" s="24"/>
      <c r="N2130" s="32">
        <f t="shared" si="466"/>
        <v>-7.6811797247818879E-3</v>
      </c>
      <c r="O2130" s="32">
        <f t="shared" si="471"/>
        <v>-0.16400000000000001</v>
      </c>
      <c r="P2130" s="32"/>
      <c r="Q2130" s="42"/>
      <c r="R2130" s="32"/>
      <c r="S2130" s="20"/>
    </row>
    <row r="2131" spans="1:19">
      <c r="A2131" s="10">
        <f>Weekly!B2131</f>
        <v>1990.80082050449</v>
      </c>
      <c r="B2131" s="1">
        <f>Weekly!C2131</f>
        <v>312.48</v>
      </c>
      <c r="C2131" s="6"/>
      <c r="D2131" s="14"/>
      <c r="F2131" s="23">
        <f t="shared" si="467"/>
        <v>2005.1243378938732</v>
      </c>
      <c r="G2131" s="23">
        <f t="shared" si="468"/>
        <v>2005.1374348553236</v>
      </c>
      <c r="H2131" s="23">
        <f t="shared" si="469"/>
        <v>1211.3699999999999</v>
      </c>
      <c r="I2131" s="23">
        <f t="shared" si="463"/>
        <v>1208.02</v>
      </c>
      <c r="J2131" s="23">
        <f t="shared" si="464"/>
        <v>1190.4344444444441</v>
      </c>
      <c r="K2131" s="23">
        <f t="shared" si="465"/>
        <v>1.4772384684956563</v>
      </c>
      <c r="L2131" s="47">
        <f t="shared" si="470"/>
        <v>1.758648336601687</v>
      </c>
      <c r="M2131" s="24"/>
      <c r="N2131" s="32">
        <f t="shared" si="466"/>
        <v>0.63688452195773071</v>
      </c>
      <c r="O2131" s="32">
        <f t="shared" si="471"/>
        <v>-0.16400000000000001</v>
      </c>
      <c r="P2131" s="32"/>
      <c r="Q2131" s="42"/>
      <c r="R2131" s="32"/>
      <c r="S2131" s="20"/>
    </row>
    <row r="2132" spans="1:19">
      <c r="A2132" s="10">
        <f>Weekly!B2132</f>
        <v>1990.81998546</v>
      </c>
      <c r="B2132" s="1">
        <f>Weekly!C2132</f>
        <v>304.70999999999998</v>
      </c>
      <c r="C2132" s="6"/>
      <c r="D2132" s="14"/>
      <c r="F2132" s="23">
        <f t="shared" si="467"/>
        <v>2005.1505318167738</v>
      </c>
      <c r="G2132" s="23">
        <f t="shared" si="468"/>
        <v>2005.1636287782242</v>
      </c>
      <c r="H2132" s="23">
        <f t="shared" si="469"/>
        <v>1211.0999999999999</v>
      </c>
      <c r="I2132" s="23">
        <f t="shared" si="463"/>
        <v>1204.04</v>
      </c>
      <c r="J2132" s="23">
        <f t="shared" si="464"/>
        <v>1186.7038888888887</v>
      </c>
      <c r="K2132" s="23">
        <f t="shared" si="465"/>
        <v>1.4608624167687712</v>
      </c>
      <c r="L2132" s="47">
        <f t="shared" si="470"/>
        <v>2.0557875759515065</v>
      </c>
      <c r="M2132" s="24"/>
      <c r="N2132" s="32">
        <f t="shared" si="466"/>
        <v>0.98344487763541766</v>
      </c>
      <c r="O2132" s="32">
        <f t="shared" si="471"/>
        <v>-0.16400000000000001</v>
      </c>
      <c r="P2132" s="32"/>
      <c r="Q2132" s="42"/>
      <c r="R2132" s="32"/>
      <c r="S2132" s="20"/>
    </row>
    <row r="2133" spans="1:19">
      <c r="A2133" s="10">
        <f>Weekly!B2133</f>
        <v>1990.8391504155099</v>
      </c>
      <c r="B2133" s="1">
        <f>Weekly!C2133</f>
        <v>311.85000000000002</v>
      </c>
      <c r="C2133" s="6"/>
      <c r="D2133" s="14"/>
      <c r="F2133" s="23">
        <f t="shared" si="467"/>
        <v>2005.1767257396743</v>
      </c>
      <c r="G2133" s="23">
        <f t="shared" si="468"/>
        <v>2005.1898227011247</v>
      </c>
      <c r="H2133" s="23">
        <f t="shared" si="469"/>
        <v>1189.6500000000001</v>
      </c>
      <c r="I2133" s="23">
        <f t="shared" si="463"/>
        <v>1190.7233333333334</v>
      </c>
      <c r="J2133" s="23">
        <f t="shared" si="464"/>
        <v>1184.5661111111108</v>
      </c>
      <c r="K2133" s="23">
        <f t="shared" si="465"/>
        <v>0.51978713256004561</v>
      </c>
      <c r="L2133" s="47">
        <f t="shared" si="470"/>
        <v>0.42917730308194013</v>
      </c>
      <c r="M2133" s="24"/>
      <c r="N2133" s="32">
        <f t="shared" si="466"/>
        <v>0.86984044529857196</v>
      </c>
      <c r="O2133" s="32">
        <f t="shared" si="471"/>
        <v>-0.16400000000000001</v>
      </c>
      <c r="P2133" s="32"/>
      <c r="Q2133" s="42"/>
      <c r="R2133" s="32"/>
      <c r="S2133" s="20"/>
    </row>
    <row r="2134" spans="1:19">
      <c r="A2134" s="10">
        <f>Weekly!B2134</f>
        <v>1990.8583153710199</v>
      </c>
      <c r="B2134" s="1">
        <f>Weekly!C2134</f>
        <v>313.74</v>
      </c>
      <c r="C2134" s="6"/>
      <c r="D2134" s="14"/>
      <c r="F2134" s="23">
        <f t="shared" si="467"/>
        <v>2005.2029196625749</v>
      </c>
      <c r="G2134" s="23">
        <f t="shared" si="468"/>
        <v>2005.2160166240253</v>
      </c>
      <c r="H2134" s="23">
        <f t="shared" si="469"/>
        <v>1171.42</v>
      </c>
      <c r="I2134" s="23">
        <f t="shared" si="463"/>
        <v>1179.3766666666668</v>
      </c>
      <c r="J2134" s="23">
        <f t="shared" si="464"/>
        <v>1180.1144444444444</v>
      </c>
      <c r="K2134" s="23">
        <f t="shared" si="465"/>
        <v>-6.2517477118495535E-2</v>
      </c>
      <c r="L2134" s="47">
        <f t="shared" si="470"/>
        <v>-0.73674587116314694</v>
      </c>
      <c r="M2134" s="24"/>
      <c r="N2134" s="32">
        <f t="shared" si="466"/>
        <v>0.34922800140983534</v>
      </c>
      <c r="O2134" s="32">
        <f t="shared" si="471"/>
        <v>-0.16400000000000001</v>
      </c>
      <c r="P2134" s="32"/>
      <c r="Q2134" s="42"/>
      <c r="R2134" s="32"/>
      <c r="S2134" s="20"/>
    </row>
    <row r="2135" spans="1:19">
      <c r="A2135" s="10">
        <f>Weekly!B2135</f>
        <v>1990.8774803265298</v>
      </c>
      <c r="B2135" s="1">
        <f>Weekly!C2135</f>
        <v>317.12</v>
      </c>
      <c r="C2135" s="6"/>
      <c r="D2135" s="14"/>
      <c r="F2135" s="23">
        <f t="shared" si="467"/>
        <v>2005.2291135854755</v>
      </c>
      <c r="G2135" s="23">
        <f t="shared" si="468"/>
        <v>2005.2422105469259</v>
      </c>
      <c r="H2135" s="23">
        <f t="shared" si="469"/>
        <v>1177.06</v>
      </c>
      <c r="I2135" s="23">
        <f t="shared" si="463"/>
        <v>1163.7</v>
      </c>
      <c r="J2135" s="23">
        <f t="shared" si="464"/>
        <v>1174.8322222222223</v>
      </c>
      <c r="K2135" s="23">
        <f t="shared" si="465"/>
        <v>-0.94755846934172494</v>
      </c>
      <c r="L2135" s="47">
        <f t="shared" si="470"/>
        <v>0.18962518525103</v>
      </c>
      <c r="M2135" s="24"/>
      <c r="N2135" s="32">
        <f t="shared" si="466"/>
        <v>-0.33479210557425099</v>
      </c>
      <c r="O2135" s="32">
        <f t="shared" si="471"/>
        <v>-0.16400000000000001</v>
      </c>
      <c r="P2135" s="32"/>
      <c r="Q2135" s="42"/>
      <c r="R2135" s="32"/>
      <c r="S2135" s="20"/>
    </row>
    <row r="2136" spans="1:19">
      <c r="A2136" s="10">
        <f>Weekly!B2136</f>
        <v>1990.8966452820398</v>
      </c>
      <c r="B2136" s="1">
        <f>Weekly!C2136</f>
        <v>315.10000000000002</v>
      </c>
      <c r="C2136" s="6"/>
      <c r="D2136" s="14"/>
      <c r="F2136" s="23">
        <f t="shared" si="467"/>
        <v>2005.2553075083761</v>
      </c>
      <c r="G2136" s="23">
        <f t="shared" si="468"/>
        <v>2005.2684044698265</v>
      </c>
      <c r="H2136" s="23">
        <f t="shared" si="469"/>
        <v>1142.6199999999999</v>
      </c>
      <c r="I2136" s="23">
        <f t="shared" si="463"/>
        <v>1157.2666666666667</v>
      </c>
      <c r="J2136" s="23">
        <f t="shared" si="464"/>
        <v>1172.9055555555556</v>
      </c>
      <c r="K2136" s="23">
        <f t="shared" si="465"/>
        <v>-1.3333459642009604</v>
      </c>
      <c r="L2136" s="47">
        <f t="shared" si="470"/>
        <v>-2.5820966924494315</v>
      </c>
      <c r="M2136" s="24"/>
      <c r="N2136" s="32">
        <f t="shared" si="466"/>
        <v>-0.86215926556151834</v>
      </c>
      <c r="O2136" s="32">
        <f t="shared" si="471"/>
        <v>-0.16400000000000001</v>
      </c>
      <c r="P2136" s="32"/>
      <c r="Q2136" s="42"/>
      <c r="R2136" s="32"/>
      <c r="S2136" s="20"/>
    </row>
    <row r="2137" spans="1:19">
      <c r="A2137" s="10">
        <f>Weekly!B2137</f>
        <v>1990.9158102375497</v>
      </c>
      <c r="B2137" s="1">
        <f>Weekly!C2137</f>
        <v>322.22000000000003</v>
      </c>
      <c r="C2137" s="6"/>
      <c r="D2137" s="14"/>
      <c r="F2137" s="23">
        <f t="shared" si="467"/>
        <v>2005.2815014312766</v>
      </c>
      <c r="G2137" s="23">
        <f t="shared" si="468"/>
        <v>2005.294598392727</v>
      </c>
      <c r="H2137" s="23">
        <f t="shared" si="469"/>
        <v>1152.1199999999999</v>
      </c>
      <c r="I2137" s="23">
        <f t="shared" si="463"/>
        <v>1152.9466666666665</v>
      </c>
      <c r="J2137" s="23">
        <f t="shared" si="464"/>
        <v>1171.23</v>
      </c>
      <c r="K2137" s="23">
        <f t="shared" si="465"/>
        <v>-1.5610369725274742</v>
      </c>
      <c r="L2137" s="47">
        <f t="shared" si="470"/>
        <v>-1.6316180425706373</v>
      </c>
      <c r="M2137" s="24"/>
      <c r="N2137" s="32">
        <f t="shared" si="466"/>
        <v>-0.98611252336263922</v>
      </c>
      <c r="O2137" s="32">
        <f t="shared" si="471"/>
        <v>-0.16400000000000001</v>
      </c>
      <c r="P2137" s="32"/>
      <c r="Q2137" s="42"/>
      <c r="R2137" s="32"/>
      <c r="S2137" s="20"/>
    </row>
    <row r="2138" spans="1:19">
      <c r="A2138" s="10">
        <f>Weekly!B2138</f>
        <v>1990.9349751930597</v>
      </c>
      <c r="B2138" s="1">
        <f>Weekly!C2138</f>
        <v>327.75</v>
      </c>
      <c r="C2138" s="6"/>
      <c r="D2138" s="14"/>
      <c r="F2138" s="23">
        <f t="shared" si="467"/>
        <v>2005.3076953541772</v>
      </c>
      <c r="G2138" s="23">
        <f t="shared" si="468"/>
        <v>2005.3207923156276</v>
      </c>
      <c r="H2138" s="23">
        <f t="shared" si="469"/>
        <v>1164.0999999999999</v>
      </c>
      <c r="I2138" s="23">
        <f t="shared" si="463"/>
        <v>1156.7566666666664</v>
      </c>
      <c r="J2138" s="23">
        <f t="shared" si="464"/>
        <v>1172.17</v>
      </c>
      <c r="K2138" s="23">
        <f t="shared" si="465"/>
        <v>-1.3149400968574199</v>
      </c>
      <c r="L2138" s="47">
        <f t="shared" si="470"/>
        <v>-0.68846668998525651</v>
      </c>
      <c r="M2138" s="24"/>
      <c r="N2138" s="32">
        <f t="shared" si="466"/>
        <v>-0.64865277206588989</v>
      </c>
      <c r="O2138" s="32">
        <f t="shared" si="471"/>
        <v>-0.16400000000000001</v>
      </c>
      <c r="P2138" s="32"/>
      <c r="Q2138" s="42"/>
      <c r="R2138" s="32"/>
      <c r="S2138" s="20"/>
    </row>
    <row r="2139" spans="1:19">
      <c r="A2139" s="10">
        <f>Weekly!B2139</f>
        <v>1990.9541401485696</v>
      </c>
      <c r="B2139" s="1">
        <f>Weekly!C2139</f>
        <v>326.82</v>
      </c>
      <c r="C2139" s="6"/>
      <c r="D2139" s="14"/>
      <c r="F2139" s="23">
        <f t="shared" si="467"/>
        <v>2005.3338892770778</v>
      </c>
      <c r="G2139" s="23">
        <f t="shared" si="468"/>
        <v>2005.3469862385282</v>
      </c>
      <c r="H2139" s="23">
        <f t="shared" si="469"/>
        <v>1154.05</v>
      </c>
      <c r="I2139" s="23">
        <f t="shared" si="463"/>
        <v>1170.7266666666665</v>
      </c>
      <c r="J2139" s="23">
        <f t="shared" si="464"/>
        <v>1175.8194444444443</v>
      </c>
      <c r="K2139" s="23">
        <f t="shared" si="465"/>
        <v>-0.43312583422909778</v>
      </c>
      <c r="L2139" s="47">
        <f t="shared" si="470"/>
        <v>-1.8514274914657625</v>
      </c>
      <c r="M2139" s="24"/>
      <c r="N2139" s="32">
        <f t="shared" si="466"/>
        <v>-7.6811797492169764E-3</v>
      </c>
      <c r="O2139" s="32">
        <f t="shared" si="471"/>
        <v>-0.16400000000000001</v>
      </c>
      <c r="P2139" s="32"/>
      <c r="Q2139" s="42"/>
      <c r="R2139" s="32"/>
      <c r="S2139" s="20"/>
    </row>
    <row r="2140" spans="1:19">
      <c r="A2140" s="10">
        <f>Weekly!B2140</f>
        <v>1990.9733051040796</v>
      </c>
      <c r="B2140" s="1">
        <f>Weekly!C2140</f>
        <v>331.75</v>
      </c>
      <c r="C2140" s="6"/>
      <c r="D2140" s="14"/>
      <c r="F2140" s="23">
        <f t="shared" si="467"/>
        <v>2005.3600831999784</v>
      </c>
      <c r="G2140" s="23">
        <f t="shared" si="468"/>
        <v>2005.3731801614288</v>
      </c>
      <c r="H2140" s="23">
        <f t="shared" si="469"/>
        <v>1194.03</v>
      </c>
      <c r="I2140" s="23">
        <f t="shared" si="463"/>
        <v>1181.3666666666666</v>
      </c>
      <c r="J2140" s="23">
        <f t="shared" si="464"/>
        <v>1177.7505555555554</v>
      </c>
      <c r="K2140" s="23">
        <f t="shared" si="465"/>
        <v>0.30703539845968741</v>
      </c>
      <c r="L2140" s="47">
        <f t="shared" si="470"/>
        <v>1.3822489293384699</v>
      </c>
      <c r="M2140" s="24"/>
      <c r="N2140" s="32">
        <f t="shared" si="466"/>
        <v>0.63688452193889178</v>
      </c>
      <c r="O2140" s="32">
        <f t="shared" si="471"/>
        <v>-0.16400000000000001</v>
      </c>
      <c r="P2140" s="32"/>
      <c r="Q2140" s="42"/>
      <c r="R2140" s="32"/>
      <c r="S2140" s="20"/>
    </row>
    <row r="2141" spans="1:19">
      <c r="A2141" s="10">
        <f>Weekly!B2141</f>
        <v>1990.9924700595896</v>
      </c>
      <c r="B2141" s="1">
        <f>Weekly!C2141</f>
        <v>328.72</v>
      </c>
      <c r="C2141" s="6"/>
      <c r="D2141" s="14"/>
      <c r="F2141" s="23">
        <f t="shared" si="467"/>
        <v>2005.3862771228789</v>
      </c>
      <c r="G2141" s="23">
        <f t="shared" si="468"/>
        <v>2005.3993740843293</v>
      </c>
      <c r="H2141" s="23">
        <f t="shared" si="469"/>
        <v>1196.02</v>
      </c>
      <c r="I2141" s="23">
        <f t="shared" si="463"/>
        <v>1196.0533333333333</v>
      </c>
      <c r="J2141" s="23">
        <f t="shared" si="464"/>
        <v>1185.443888888889</v>
      </c>
      <c r="K2141" s="23">
        <f t="shared" si="465"/>
        <v>0.89497651840682035</v>
      </c>
      <c r="L2141" s="47">
        <f t="shared" si="470"/>
        <v>0.89216463218886322</v>
      </c>
      <c r="M2141" s="24"/>
      <c r="N2141" s="32">
        <f t="shared" si="466"/>
        <v>0.98344487763098976</v>
      </c>
      <c r="O2141" s="32">
        <f t="shared" si="471"/>
        <v>-0.16400000000000001</v>
      </c>
      <c r="P2141" s="32"/>
      <c r="Q2141" s="42"/>
      <c r="R2141" s="32"/>
      <c r="S2141" s="20"/>
    </row>
    <row r="2142" spans="1:19">
      <c r="A2142" s="10">
        <f>Weekly!B2142</f>
        <v>1991.0116350150995</v>
      </c>
      <c r="B2142" s="1">
        <f>Weekly!C2142</f>
        <v>321</v>
      </c>
      <c r="C2142" s="6"/>
      <c r="D2142" s="14"/>
      <c r="F2142" s="23">
        <f t="shared" si="467"/>
        <v>2005.4124710457795</v>
      </c>
      <c r="G2142" s="23">
        <f t="shared" si="468"/>
        <v>2005.4255680072299</v>
      </c>
      <c r="H2142" s="23">
        <f t="shared" si="469"/>
        <v>1198.1099999999999</v>
      </c>
      <c r="I2142" s="23">
        <f t="shared" si="463"/>
        <v>1199.4649999999999</v>
      </c>
      <c r="J2142" s="23">
        <f t="shared" si="464"/>
        <v>1194.1861111111111</v>
      </c>
      <c r="K2142" s="23">
        <f t="shared" si="465"/>
        <v>0.44204909433900319</v>
      </c>
      <c r="L2142" s="47">
        <f t="shared" si="470"/>
        <v>0.32858269346625057</v>
      </c>
      <c r="M2142" s="24"/>
      <c r="N2142" s="32">
        <f t="shared" si="466"/>
        <v>0.86984044531062699</v>
      </c>
      <c r="O2142" s="32">
        <f t="shared" si="471"/>
        <v>-0.16400000000000001</v>
      </c>
      <c r="P2142" s="32"/>
      <c r="Q2142" s="42"/>
      <c r="R2142" s="32"/>
      <c r="S2142" s="20"/>
    </row>
    <row r="2143" spans="1:19">
      <c r="A2143" s="10">
        <f>Weekly!B2143</f>
        <v>1991.0307999706095</v>
      </c>
      <c r="B2143" s="1">
        <f>Weekly!C2143</f>
        <v>315.23</v>
      </c>
      <c r="C2143" s="6"/>
      <c r="D2143" s="14"/>
      <c r="F2143" s="23">
        <f t="shared" si="467"/>
        <v>2005.4386649686801</v>
      </c>
      <c r="G2143" s="23">
        <f t="shared" si="468"/>
        <v>2005.4517619301305</v>
      </c>
      <c r="H2143" s="23">
        <f t="shared" si="469"/>
        <v>1204.2649999999999</v>
      </c>
      <c r="I2143" s="23">
        <f t="shared" ref="I2143:I2206" si="472">AVERAGE(H2142:H2144)</f>
        <v>1198.9383333333333</v>
      </c>
      <c r="J2143" s="23">
        <f t="shared" ref="J2143:J2206" si="473">AVERAGE(H2139:H2147)</f>
        <v>1201.972777777778</v>
      </c>
      <c r="K2143" s="23">
        <f t="shared" ref="K2143:K2206" si="474">100*((I2143/J2143)-1)</f>
        <v>-0.25245533846904866</v>
      </c>
      <c r="L2143" s="47">
        <f t="shared" si="470"/>
        <v>0.19070500302509341</v>
      </c>
      <c r="M2143" s="24"/>
      <c r="N2143" s="32">
        <f t="shared" si="466"/>
        <v>0.34922800143273264</v>
      </c>
      <c r="O2143" s="32">
        <f t="shared" si="471"/>
        <v>-0.16400000000000001</v>
      </c>
      <c r="P2143" s="32"/>
      <c r="Q2143" s="42"/>
      <c r="R2143" s="32"/>
      <c r="S2143" s="20"/>
    </row>
    <row r="2144" spans="1:19">
      <c r="A2144" s="10">
        <f>Weekly!B2144</f>
        <v>1991.0499649261194</v>
      </c>
      <c r="B2144" s="1">
        <f>Weekly!C2144</f>
        <v>332.23</v>
      </c>
      <c r="C2144" s="6"/>
      <c r="D2144" s="14"/>
      <c r="F2144" s="23">
        <f t="shared" si="467"/>
        <v>2005.4648588915807</v>
      </c>
      <c r="G2144" s="23">
        <f t="shared" si="468"/>
        <v>2005.4779558530311</v>
      </c>
      <c r="H2144" s="23">
        <f t="shared" si="469"/>
        <v>1194.44</v>
      </c>
      <c r="I2144" s="23">
        <f t="shared" si="472"/>
        <v>1203.5216666666665</v>
      </c>
      <c r="J2144" s="23">
        <f t="shared" si="473"/>
        <v>1210.0138888888889</v>
      </c>
      <c r="K2144" s="23">
        <f t="shared" si="474"/>
        <v>-0.5365411324479874</v>
      </c>
      <c r="L2144" s="47">
        <f t="shared" si="470"/>
        <v>-1.2870834815945642</v>
      </c>
      <c r="M2144" s="24"/>
      <c r="N2144" s="32">
        <f t="shared" si="466"/>
        <v>-0.33479210555122535</v>
      </c>
      <c r="O2144" s="32">
        <f t="shared" si="471"/>
        <v>-0.16400000000000001</v>
      </c>
      <c r="P2144" s="32"/>
      <c r="Q2144" s="42"/>
      <c r="R2144" s="32"/>
      <c r="S2144" s="20"/>
    </row>
    <row r="2145" spans="1:19">
      <c r="A2145" s="10">
        <f>Weekly!B2145</f>
        <v>1991.0691298816294</v>
      </c>
      <c r="B2145" s="1">
        <f>Weekly!C2145</f>
        <v>336.07</v>
      </c>
      <c r="C2145" s="6"/>
      <c r="D2145" s="14"/>
      <c r="F2145" s="23">
        <f t="shared" si="467"/>
        <v>2005.4910528144812</v>
      </c>
      <c r="G2145" s="23">
        <f t="shared" si="468"/>
        <v>2005.5041497759316</v>
      </c>
      <c r="H2145" s="23">
        <f t="shared" si="469"/>
        <v>1211.8599999999999</v>
      </c>
      <c r="I2145" s="23">
        <f t="shared" si="472"/>
        <v>1212.3666666666668</v>
      </c>
      <c r="J2145" s="23">
        <f t="shared" si="473"/>
        <v>1213.4605555555556</v>
      </c>
      <c r="K2145" s="23">
        <f t="shared" si="474"/>
        <v>-9.0146225510234768E-2</v>
      </c>
      <c r="L2145" s="47">
        <f t="shared" si="470"/>
        <v>-0.13190008923058549</v>
      </c>
      <c r="M2145" s="24"/>
      <c r="N2145" s="32">
        <f t="shared" si="466"/>
        <v>-0.86215926554916711</v>
      </c>
      <c r="O2145" s="32">
        <f t="shared" si="471"/>
        <v>-0.16400000000000001</v>
      </c>
      <c r="P2145" s="32"/>
      <c r="Q2145" s="42"/>
      <c r="R2145" s="32"/>
      <c r="S2145" s="20"/>
    </row>
    <row r="2146" spans="1:19">
      <c r="A2146" s="10">
        <f>Weekly!B2146</f>
        <v>1991.0882948371393</v>
      </c>
      <c r="B2146" s="1">
        <f>Weekly!C2146</f>
        <v>343.05</v>
      </c>
      <c r="C2146" s="6"/>
      <c r="D2146" s="14"/>
      <c r="F2146" s="23">
        <f t="shared" si="467"/>
        <v>2005.5172467373818</v>
      </c>
      <c r="G2146" s="23">
        <f t="shared" si="468"/>
        <v>2005.5303436988322</v>
      </c>
      <c r="H2146" s="23">
        <f t="shared" si="469"/>
        <v>1230.8000000000002</v>
      </c>
      <c r="I2146" s="23">
        <f t="shared" si="472"/>
        <v>1225.6133333333335</v>
      </c>
      <c r="J2146" s="23">
        <f t="shared" si="473"/>
        <v>1214.4694444444444</v>
      </c>
      <c r="K2146" s="23">
        <f t="shared" si="474"/>
        <v>0.9175931876974186</v>
      </c>
      <c r="L2146" s="47">
        <f t="shared" si="470"/>
        <v>1.3446658234391506</v>
      </c>
      <c r="M2146" s="24"/>
      <c r="N2146" s="32">
        <f t="shared" si="466"/>
        <v>-0.98611252336668798</v>
      </c>
      <c r="O2146" s="32">
        <f t="shared" si="471"/>
        <v>-0.16400000000000001</v>
      </c>
      <c r="P2146" s="32"/>
      <c r="Q2146" s="42"/>
      <c r="R2146" s="32"/>
      <c r="S2146" s="20"/>
    </row>
    <row r="2147" spans="1:19">
      <c r="A2147" s="10">
        <f>Weekly!B2147</f>
        <v>1991.1074597926493</v>
      </c>
      <c r="B2147" s="1">
        <f>Weekly!C2147</f>
        <v>359.35</v>
      </c>
      <c r="C2147" s="6"/>
      <c r="D2147" s="14"/>
      <c r="F2147" s="23">
        <f t="shared" si="467"/>
        <v>2005.5434406602824</v>
      </c>
      <c r="G2147" s="23">
        <f t="shared" si="468"/>
        <v>2005.5565376217328</v>
      </c>
      <c r="H2147" s="23">
        <f t="shared" si="469"/>
        <v>1234.18</v>
      </c>
      <c r="I2147" s="23">
        <f t="shared" si="472"/>
        <v>1230.4666666666669</v>
      </c>
      <c r="J2147" s="23">
        <f t="shared" si="473"/>
        <v>1217.9849999999999</v>
      </c>
      <c r="K2147" s="23">
        <f t="shared" si="474"/>
        <v>1.02477999865902</v>
      </c>
      <c r="L2147" s="47">
        <f t="shared" si="470"/>
        <v>1.329655127115692</v>
      </c>
      <c r="M2147" s="24"/>
      <c r="N2147" s="32">
        <f t="shared" si="466"/>
        <v>-0.64865277208444438</v>
      </c>
      <c r="O2147" s="32">
        <f t="shared" si="471"/>
        <v>-0.16400000000000001</v>
      </c>
      <c r="P2147" s="32"/>
      <c r="Q2147" s="42"/>
      <c r="R2147" s="32"/>
      <c r="S2147" s="20"/>
    </row>
    <row r="2148" spans="1:19">
      <c r="A2148" s="10">
        <f>Weekly!B2148</f>
        <v>1991.1266247481592</v>
      </c>
      <c r="B2148" s="1">
        <f>Weekly!C2148</f>
        <v>369.06</v>
      </c>
      <c r="C2148" s="6"/>
      <c r="D2148" s="14"/>
      <c r="F2148" s="23">
        <f t="shared" si="467"/>
        <v>2005.569634583183</v>
      </c>
      <c r="G2148" s="23">
        <f t="shared" si="468"/>
        <v>2005.5827315446334</v>
      </c>
      <c r="H2148" s="23">
        <f t="shared" si="469"/>
        <v>1226.42</v>
      </c>
      <c r="I2148" s="23">
        <f t="shared" si="472"/>
        <v>1228.5500000000002</v>
      </c>
      <c r="J2148" s="23">
        <f t="shared" si="473"/>
        <v>1221.7233333333334</v>
      </c>
      <c r="K2148" s="23">
        <f t="shared" si="474"/>
        <v>0.55877353574322886</v>
      </c>
      <c r="L2148" s="47">
        <f t="shared" si="470"/>
        <v>0.38442964446396832</v>
      </c>
      <c r="M2148" s="24"/>
      <c r="N2148" s="32">
        <f t="shared" si="466"/>
        <v>-7.6811797735952241E-3</v>
      </c>
      <c r="O2148" s="32">
        <f t="shared" si="471"/>
        <v>-0.16400000000000001</v>
      </c>
      <c r="P2148" s="32"/>
      <c r="Q2148" s="42"/>
      <c r="R2148" s="32"/>
      <c r="S2148" s="20"/>
    </row>
    <row r="2149" spans="1:19">
      <c r="A2149" s="10">
        <f>Weekly!B2149</f>
        <v>1991.1457897036692</v>
      </c>
      <c r="B2149" s="1">
        <f>Weekly!C2149</f>
        <v>365.65</v>
      </c>
      <c r="C2149" s="6"/>
      <c r="D2149" s="14"/>
      <c r="F2149" s="23">
        <f t="shared" si="467"/>
        <v>2005.5958285060835</v>
      </c>
      <c r="G2149" s="23">
        <f t="shared" si="468"/>
        <v>2005.6089254675339</v>
      </c>
      <c r="H2149" s="23">
        <f t="shared" si="469"/>
        <v>1225.0500000000002</v>
      </c>
      <c r="I2149" s="23">
        <f t="shared" si="472"/>
        <v>1218.8566666666668</v>
      </c>
      <c r="J2149" s="23">
        <f t="shared" si="473"/>
        <v>1224.04</v>
      </c>
      <c r="K2149" s="23">
        <f t="shared" si="474"/>
        <v>-0.42346110693548544</v>
      </c>
      <c r="L2149" s="47">
        <f t="shared" si="470"/>
        <v>8.2513643345016874E-2</v>
      </c>
      <c r="M2149" s="24"/>
      <c r="N2149" s="32">
        <f t="shared" si="466"/>
        <v>0.63688452192009659</v>
      </c>
      <c r="O2149" s="32">
        <f t="shared" si="471"/>
        <v>-0.16400000000000001</v>
      </c>
      <c r="P2149" s="32"/>
      <c r="Q2149" s="42"/>
      <c r="R2149" s="32"/>
      <c r="S2149" s="20"/>
    </row>
    <row r="2150" spans="1:19">
      <c r="A2150" s="10">
        <f>Weekly!B2150</f>
        <v>1991.1649546591791</v>
      </c>
      <c r="B2150" s="1">
        <f>Weekly!C2150</f>
        <v>370.47</v>
      </c>
      <c r="C2150" s="6"/>
      <c r="D2150" s="14"/>
      <c r="F2150" s="23">
        <f t="shared" si="467"/>
        <v>2005.6220224289841</v>
      </c>
      <c r="G2150" s="23">
        <f t="shared" si="468"/>
        <v>2005.6351193904345</v>
      </c>
      <c r="H2150" s="23">
        <f t="shared" si="469"/>
        <v>1205.0999999999999</v>
      </c>
      <c r="I2150" s="23">
        <f t="shared" si="472"/>
        <v>1219.9666666666667</v>
      </c>
      <c r="J2150" s="23">
        <f t="shared" si="473"/>
        <v>1224.095</v>
      </c>
      <c r="K2150" s="23">
        <f t="shared" si="474"/>
        <v>-0.33725595916438422</v>
      </c>
      <c r="L2150" s="47">
        <f t="shared" si="470"/>
        <v>-1.5517586461835209</v>
      </c>
      <c r="M2150" s="24"/>
      <c r="N2150" s="32">
        <f t="shared" si="466"/>
        <v>0.98344487762657207</v>
      </c>
      <c r="O2150" s="32">
        <f t="shared" si="471"/>
        <v>-0.16400000000000001</v>
      </c>
      <c r="P2150" s="32"/>
      <c r="Q2150" s="42"/>
      <c r="R2150" s="32"/>
      <c r="S2150" s="20"/>
    </row>
    <row r="2151" spans="1:19">
      <c r="A2151" s="10">
        <f>Weekly!B2151</f>
        <v>1991.1841196146891</v>
      </c>
      <c r="B2151" s="1">
        <f>Weekly!C2151</f>
        <v>374.95</v>
      </c>
      <c r="C2151" s="6"/>
      <c r="D2151" s="14"/>
      <c r="F2151" s="23">
        <f t="shared" si="467"/>
        <v>2005.6482163518847</v>
      </c>
      <c r="G2151" s="23">
        <f t="shared" si="468"/>
        <v>2005.6613133133351</v>
      </c>
      <c r="H2151" s="23">
        <f t="shared" si="469"/>
        <v>1229.75</v>
      </c>
      <c r="I2151" s="23">
        <f t="shared" si="472"/>
        <v>1224.2533333333333</v>
      </c>
      <c r="J2151" s="23">
        <f t="shared" si="473"/>
        <v>1219.1805555555557</v>
      </c>
      <c r="K2151" s="23">
        <f t="shared" si="474"/>
        <v>0.41608092867475577</v>
      </c>
      <c r="L2151" s="47">
        <f t="shared" si="470"/>
        <v>0.86693020129640086</v>
      </c>
      <c r="M2151" s="24"/>
      <c r="N2151" s="32">
        <f t="shared" si="466"/>
        <v>0.86984044532265392</v>
      </c>
      <c r="O2151" s="32">
        <f t="shared" si="471"/>
        <v>-0.16400000000000001</v>
      </c>
      <c r="P2151" s="32"/>
      <c r="Q2151" s="42"/>
      <c r="R2151" s="32"/>
      <c r="S2151" s="20"/>
    </row>
    <row r="2152" spans="1:19">
      <c r="A2152" s="10">
        <f>Weekly!B2152</f>
        <v>1991.203284570199</v>
      </c>
      <c r="B2152" s="1">
        <f>Weekly!C2152</f>
        <v>373.59</v>
      </c>
      <c r="C2152" s="6"/>
      <c r="D2152" s="14"/>
      <c r="F2152" s="23">
        <f t="shared" si="467"/>
        <v>2005.6744102747853</v>
      </c>
      <c r="G2152" s="23">
        <f t="shared" si="468"/>
        <v>2005.6875072362357</v>
      </c>
      <c r="H2152" s="23">
        <f t="shared" si="469"/>
        <v>1237.9100000000001</v>
      </c>
      <c r="I2152" s="23">
        <f t="shared" si="472"/>
        <v>1227.6499999999999</v>
      </c>
      <c r="J2152" s="23">
        <f t="shared" si="473"/>
        <v>1213.115</v>
      </c>
      <c r="K2152" s="23">
        <f t="shared" si="474"/>
        <v>1.1981551625360964</v>
      </c>
      <c r="L2152" s="47">
        <f t="shared" si="470"/>
        <v>2.0439117478557423</v>
      </c>
      <c r="M2152" s="24"/>
      <c r="N2152" s="32">
        <f t="shared" si="466"/>
        <v>0.34922800145557664</v>
      </c>
      <c r="O2152" s="32">
        <f t="shared" si="471"/>
        <v>-0.16400000000000001</v>
      </c>
      <c r="P2152" s="32"/>
      <c r="Q2152" s="42"/>
      <c r="R2152" s="32"/>
      <c r="S2152" s="20"/>
    </row>
    <row r="2153" spans="1:19">
      <c r="A2153" s="10">
        <f>Weekly!B2153</f>
        <v>1991.222449525709</v>
      </c>
      <c r="B2153" s="1">
        <f>Weekly!C2153</f>
        <v>367.48</v>
      </c>
      <c r="C2153" s="6"/>
      <c r="D2153" s="14"/>
      <c r="F2153" s="23">
        <f t="shared" si="467"/>
        <v>2005.7006041976858</v>
      </c>
      <c r="G2153" s="23">
        <f t="shared" si="468"/>
        <v>2005.7137011591362</v>
      </c>
      <c r="H2153" s="23">
        <f t="shared" si="469"/>
        <v>1215.29</v>
      </c>
      <c r="I2153" s="23">
        <f t="shared" si="472"/>
        <v>1221.8516666666667</v>
      </c>
      <c r="J2153" s="23">
        <f t="shared" si="473"/>
        <v>1211.21</v>
      </c>
      <c r="K2153" s="23">
        <f t="shared" si="474"/>
        <v>0.87859798603600048</v>
      </c>
      <c r="L2153" s="47">
        <f t="shared" si="470"/>
        <v>0.33685322941521267</v>
      </c>
      <c r="M2153" s="24"/>
      <c r="N2153" s="32">
        <f t="shared" si="466"/>
        <v>-0.33479210552825323</v>
      </c>
      <c r="O2153" s="32">
        <f t="shared" si="471"/>
        <v>-0.16400000000000001</v>
      </c>
      <c r="P2153" s="32"/>
      <c r="Q2153" s="42"/>
      <c r="R2153" s="32"/>
      <c r="S2153" s="20"/>
    </row>
    <row r="2154" spans="1:19">
      <c r="A2154" s="10">
        <f>Weekly!B2154</f>
        <v>1991.2416144812189</v>
      </c>
      <c r="B2154" s="1">
        <f>Weekly!C2154</f>
        <v>375.22</v>
      </c>
      <c r="C2154" s="6"/>
      <c r="D2154" s="14"/>
      <c r="F2154" s="23">
        <f t="shared" si="467"/>
        <v>2005.7267981205864</v>
      </c>
      <c r="G2154" s="23">
        <f t="shared" si="468"/>
        <v>2005.7398950820368</v>
      </c>
      <c r="H2154" s="23">
        <f t="shared" si="469"/>
        <v>1212.355</v>
      </c>
      <c r="I2154" s="23">
        <f t="shared" si="472"/>
        <v>1204.7383333333335</v>
      </c>
      <c r="J2154" s="23">
        <f t="shared" si="473"/>
        <v>1212.2844444444445</v>
      </c>
      <c r="K2154" s="23">
        <f t="shared" si="474"/>
        <v>-0.62247034066078566</v>
      </c>
      <c r="L2154" s="47">
        <f t="shared" si="470"/>
        <v>5.8200495666627106E-3</v>
      </c>
      <c r="M2154" s="24"/>
      <c r="N2154" s="32">
        <f t="shared" si="466"/>
        <v>-0.86215926553678701</v>
      </c>
      <c r="O2154" s="32">
        <f t="shared" si="471"/>
        <v>-0.16400000000000001</v>
      </c>
      <c r="P2154" s="32"/>
      <c r="Q2154" s="42"/>
      <c r="R2154" s="32"/>
      <c r="S2154" s="20"/>
    </row>
    <row r="2155" spans="1:19">
      <c r="A2155" s="10">
        <f>Weekly!B2155</f>
        <v>1991.2607794367289</v>
      </c>
      <c r="B2155" s="1">
        <f>Weekly!C2155</f>
        <v>375.36</v>
      </c>
      <c r="C2155" s="6"/>
      <c r="D2155" s="14"/>
      <c r="F2155" s="23">
        <f t="shared" si="467"/>
        <v>2005.752992043487</v>
      </c>
      <c r="G2155" s="23">
        <f t="shared" si="468"/>
        <v>2005.7660890049374</v>
      </c>
      <c r="H2155" s="23">
        <f t="shared" si="469"/>
        <v>1186.57</v>
      </c>
      <c r="I2155" s="23">
        <f t="shared" si="472"/>
        <v>1192.8383333333334</v>
      </c>
      <c r="J2155" s="23">
        <f t="shared" si="473"/>
        <v>1218.191111111111</v>
      </c>
      <c r="K2155" s="23">
        <f t="shared" si="474"/>
        <v>-2.0811822994384999</v>
      </c>
      <c r="L2155" s="47">
        <f t="shared" si="470"/>
        <v>-2.5957430507163592</v>
      </c>
      <c r="M2155" s="24"/>
      <c r="N2155" s="32">
        <f t="shared" si="466"/>
        <v>-0.98611252337074629</v>
      </c>
      <c r="O2155" s="32">
        <f t="shared" si="471"/>
        <v>-0.16400000000000001</v>
      </c>
      <c r="P2155" s="32"/>
      <c r="Q2155" s="42"/>
      <c r="R2155" s="32"/>
      <c r="S2155" s="20"/>
    </row>
    <row r="2156" spans="1:19">
      <c r="A2156" s="10">
        <f>Weekly!B2156</f>
        <v>1991.2799443922388</v>
      </c>
      <c r="B2156" s="1">
        <f>Weekly!C2156</f>
        <v>380.4</v>
      </c>
      <c r="C2156" s="6"/>
      <c r="D2156" s="14"/>
      <c r="F2156" s="23">
        <f t="shared" si="467"/>
        <v>2005.7791859663876</v>
      </c>
      <c r="G2156" s="23">
        <f t="shared" si="468"/>
        <v>2005.792282927838</v>
      </c>
      <c r="H2156" s="23">
        <f t="shared" si="469"/>
        <v>1179.5899999999999</v>
      </c>
      <c r="I2156" s="23">
        <f t="shared" si="472"/>
        <v>1191.8116666666667</v>
      </c>
      <c r="J2156" s="23">
        <f t="shared" si="473"/>
        <v>1222.1166666666666</v>
      </c>
      <c r="K2156" s="23">
        <f t="shared" si="474"/>
        <v>-2.4797141571317405</v>
      </c>
      <c r="L2156" s="47">
        <f t="shared" si="470"/>
        <v>-3.4797550697560187</v>
      </c>
      <c r="M2156" s="24"/>
      <c r="N2156" s="32">
        <f t="shared" si="466"/>
        <v>-0.64865277210304206</v>
      </c>
      <c r="O2156" s="32">
        <f t="shared" si="471"/>
        <v>-0.16400000000000001</v>
      </c>
      <c r="P2156" s="32"/>
      <c r="Q2156" s="42"/>
      <c r="R2156" s="32"/>
      <c r="S2156" s="20"/>
    </row>
    <row r="2157" spans="1:19">
      <c r="A2157" s="10">
        <f>Weekly!B2157</f>
        <v>1991.2991093477488</v>
      </c>
      <c r="B2157" s="1">
        <f>Weekly!C2157</f>
        <v>384.2</v>
      </c>
      <c r="C2157" s="6"/>
      <c r="D2157" s="14"/>
      <c r="F2157" s="23">
        <f t="shared" si="467"/>
        <v>2005.8053798892881</v>
      </c>
      <c r="G2157" s="23">
        <f t="shared" si="468"/>
        <v>2005.8184768507385</v>
      </c>
      <c r="H2157" s="23">
        <f t="shared" si="469"/>
        <v>1209.2750000000001</v>
      </c>
      <c r="I2157" s="23">
        <f t="shared" si="472"/>
        <v>1207.8616666666667</v>
      </c>
      <c r="J2157" s="23">
        <f t="shared" si="473"/>
        <v>1224.501111111111</v>
      </c>
      <c r="K2157" s="23">
        <f t="shared" si="474"/>
        <v>-1.3588754059476238</v>
      </c>
      <c r="L2157" s="47">
        <f t="shared" si="470"/>
        <v>-1.2434542503023671</v>
      </c>
      <c r="M2157" s="24"/>
      <c r="N2157" s="32">
        <f t="shared" si="466"/>
        <v>-7.6811797980303126E-3</v>
      </c>
      <c r="O2157" s="32">
        <f t="shared" si="471"/>
        <v>-0.16400000000000001</v>
      </c>
      <c r="P2157" s="32"/>
      <c r="Q2157" s="42"/>
      <c r="R2157" s="32"/>
      <c r="S2157" s="20"/>
    </row>
    <row r="2158" spans="1:19">
      <c r="A2158" s="10">
        <f>Weekly!B2158</f>
        <v>1991.3182743032587</v>
      </c>
      <c r="B2158" s="1">
        <f>Weekly!C2158</f>
        <v>379.02</v>
      </c>
      <c r="C2158" s="6"/>
      <c r="D2158" s="14"/>
      <c r="F2158" s="23">
        <f t="shared" si="467"/>
        <v>2005.8315738121887</v>
      </c>
      <c r="G2158" s="23">
        <f t="shared" si="468"/>
        <v>2005.8446707736391</v>
      </c>
      <c r="H2158" s="23">
        <f t="shared" si="469"/>
        <v>1234.72</v>
      </c>
      <c r="I2158" s="23">
        <f t="shared" si="472"/>
        <v>1234.085</v>
      </c>
      <c r="J2158" s="23">
        <f t="shared" si="473"/>
        <v>1230.3566666666668</v>
      </c>
      <c r="K2158" s="23">
        <f t="shared" si="474"/>
        <v>0.30302866106575177</v>
      </c>
      <c r="L2158" s="47">
        <f t="shared" si="470"/>
        <v>0.35463971151996621</v>
      </c>
      <c r="M2158" s="24"/>
      <c r="N2158" s="32">
        <f t="shared" si="466"/>
        <v>0.63688452190125755</v>
      </c>
      <c r="O2158" s="32">
        <f t="shared" si="471"/>
        <v>-0.16400000000000001</v>
      </c>
      <c r="P2158" s="32"/>
      <c r="Q2158" s="42"/>
      <c r="R2158" s="32"/>
      <c r="S2158" s="20"/>
    </row>
    <row r="2159" spans="1:19">
      <c r="A2159" s="10">
        <f>Weekly!B2159</f>
        <v>1991.3374392587687</v>
      </c>
      <c r="B2159" s="1">
        <f>Weekly!C2159</f>
        <v>380.8</v>
      </c>
      <c r="C2159" s="6"/>
      <c r="D2159" s="14"/>
      <c r="F2159" s="23">
        <f t="shared" si="467"/>
        <v>2005.8577677350893</v>
      </c>
      <c r="G2159" s="23">
        <f t="shared" si="468"/>
        <v>2005.8708646965397</v>
      </c>
      <c r="H2159" s="23">
        <f t="shared" si="469"/>
        <v>1258.26</v>
      </c>
      <c r="I2159" s="23">
        <f t="shared" si="472"/>
        <v>1252.6866666666667</v>
      </c>
      <c r="J2159" s="23">
        <f t="shared" si="473"/>
        <v>1234.3494444444445</v>
      </c>
      <c r="K2159" s="23">
        <f t="shared" si="474"/>
        <v>1.4855778730046287</v>
      </c>
      <c r="L2159" s="47">
        <f t="shared" si="470"/>
        <v>1.9370977694503022</v>
      </c>
      <c r="M2159" s="24"/>
      <c r="N2159" s="32">
        <f t="shared" si="466"/>
        <v>0.98344487762214416</v>
      </c>
      <c r="O2159" s="32">
        <f t="shared" si="471"/>
        <v>-0.16400000000000001</v>
      </c>
      <c r="P2159" s="32"/>
      <c r="Q2159" s="42"/>
      <c r="R2159" s="32"/>
      <c r="S2159" s="20"/>
    </row>
    <row r="2160" spans="1:19">
      <c r="A2160" s="10">
        <f>Weekly!B2160</f>
        <v>1991.3566042142786</v>
      </c>
      <c r="B2160" s="1">
        <f>Weekly!C2160</f>
        <v>375.74</v>
      </c>
      <c r="C2160" s="6"/>
      <c r="D2160" s="14"/>
      <c r="F2160" s="23">
        <f t="shared" si="467"/>
        <v>2005.8839616579899</v>
      </c>
      <c r="G2160" s="23">
        <f t="shared" si="468"/>
        <v>2005.8970586194403</v>
      </c>
      <c r="H2160" s="23">
        <f t="shared" si="469"/>
        <v>1265.08</v>
      </c>
      <c r="I2160" s="23">
        <f t="shared" si="472"/>
        <v>1260.9033333333334</v>
      </c>
      <c r="J2160" s="23">
        <f t="shared" si="473"/>
        <v>1245.3361111111112</v>
      </c>
      <c r="K2160" s="23">
        <f t="shared" si="474"/>
        <v>1.2500418227118448</v>
      </c>
      <c r="L2160" s="47">
        <f t="shared" si="470"/>
        <v>1.5854265135918144</v>
      </c>
      <c r="M2160" s="24"/>
      <c r="N2160" s="32">
        <f t="shared" si="466"/>
        <v>0.86984044533470894</v>
      </c>
      <c r="O2160" s="32">
        <f t="shared" si="471"/>
        <v>-0.16400000000000001</v>
      </c>
      <c r="P2160" s="32"/>
      <c r="Q2160" s="42"/>
      <c r="R2160" s="32"/>
      <c r="S2160" s="20"/>
    </row>
    <row r="2161" spans="1:19">
      <c r="A2161" s="10">
        <f>Weekly!B2161</f>
        <v>1991.3757691697886</v>
      </c>
      <c r="B2161" s="1">
        <f>Weekly!C2161</f>
        <v>372.39</v>
      </c>
      <c r="C2161" s="6"/>
      <c r="D2161" s="14"/>
      <c r="F2161" s="23">
        <f t="shared" si="467"/>
        <v>2005.9101555808904</v>
      </c>
      <c r="G2161" s="23">
        <f t="shared" si="468"/>
        <v>2005.9232525423408</v>
      </c>
      <c r="H2161" s="23">
        <f t="shared" si="469"/>
        <v>1259.3699999999999</v>
      </c>
      <c r="I2161" s="23">
        <f t="shared" si="472"/>
        <v>1264.1466666666665</v>
      </c>
      <c r="J2161" s="23">
        <f t="shared" si="473"/>
        <v>1255.8872222222224</v>
      </c>
      <c r="K2161" s="23">
        <f t="shared" si="474"/>
        <v>0.65765813190052924</v>
      </c>
      <c r="L2161" s="47">
        <f t="shared" si="470"/>
        <v>0.27731612489974022</v>
      </c>
      <c r="M2161" s="24"/>
      <c r="N2161" s="32">
        <f t="shared" si="466"/>
        <v>0.34922800147847394</v>
      </c>
      <c r="O2161" s="32">
        <f t="shared" si="471"/>
        <v>-0.16400000000000001</v>
      </c>
      <c r="P2161" s="32"/>
      <c r="Q2161" s="42"/>
      <c r="R2161" s="32"/>
      <c r="S2161" s="20"/>
    </row>
    <row r="2162" spans="1:19">
      <c r="A2162" s="10">
        <f>Weekly!B2162</f>
        <v>1991.3949341252985</v>
      </c>
      <c r="B2162" s="1">
        <f>Weekly!C2162</f>
        <v>377.49</v>
      </c>
      <c r="C2162" s="6"/>
      <c r="D2162" s="14"/>
      <c r="F2162" s="23">
        <f t="shared" si="467"/>
        <v>2005.936349503791</v>
      </c>
      <c r="G2162" s="23">
        <f t="shared" si="468"/>
        <v>2005.9494464652414</v>
      </c>
      <c r="H2162" s="23">
        <f t="shared" si="469"/>
        <v>1267.99</v>
      </c>
      <c r="I2162" s="23">
        <f t="shared" si="472"/>
        <v>1258.55</v>
      </c>
      <c r="J2162" s="23">
        <f t="shared" si="473"/>
        <v>1264.1588888888887</v>
      </c>
      <c r="K2162" s="23">
        <f t="shared" si="474"/>
        <v>-0.44368543686930106</v>
      </c>
      <c r="L2162" s="47">
        <f t="shared" si="470"/>
        <v>0.30305613833705447</v>
      </c>
      <c r="M2162" s="24"/>
      <c r="N2162" s="32">
        <f t="shared" si="466"/>
        <v>-0.33479210550522759</v>
      </c>
      <c r="O2162" s="32">
        <f t="shared" si="471"/>
        <v>-0.16400000000000001</v>
      </c>
      <c r="P2162" s="32"/>
      <c r="Q2162" s="42"/>
      <c r="R2162" s="32"/>
      <c r="S2162" s="20"/>
    </row>
    <row r="2163" spans="1:19">
      <c r="A2163" s="10">
        <f>Weekly!B2163</f>
        <v>1991.4140990808085</v>
      </c>
      <c r="B2163" s="1">
        <f>Weekly!C2163</f>
        <v>389.83</v>
      </c>
      <c r="C2163" s="6"/>
      <c r="D2163" s="14"/>
      <c r="F2163" s="23">
        <f t="shared" si="467"/>
        <v>2005.9625434266916</v>
      </c>
      <c r="G2163" s="23">
        <f t="shared" si="468"/>
        <v>2005.975640388142</v>
      </c>
      <c r="H2163" s="23">
        <f t="shared" si="469"/>
        <v>1248.29</v>
      </c>
      <c r="I2163" s="23">
        <f t="shared" si="472"/>
        <v>1267.2433333333331</v>
      </c>
      <c r="J2163" s="23">
        <f t="shared" si="473"/>
        <v>1267.4155555555556</v>
      </c>
      <c r="K2163" s="23">
        <f t="shared" si="474"/>
        <v>-1.3588457350666161E-2</v>
      </c>
      <c r="L2163" s="47">
        <f t="shared" si="470"/>
        <v>-1.5090201056568331</v>
      </c>
      <c r="M2163" s="24"/>
      <c r="N2163" s="32">
        <f t="shared" si="466"/>
        <v>-0.86215926552440691</v>
      </c>
      <c r="O2163" s="32">
        <f t="shared" si="471"/>
        <v>-0.16400000000000001</v>
      </c>
      <c r="P2163" s="32"/>
      <c r="Q2163" s="42"/>
      <c r="R2163" s="32"/>
      <c r="S2163" s="20"/>
    </row>
    <row r="2164" spans="1:19">
      <c r="A2164" s="10">
        <f>Weekly!B2164</f>
        <v>1991.4332640363184</v>
      </c>
      <c r="B2164" s="1">
        <f>Weekly!C2164</f>
        <v>379.43</v>
      </c>
      <c r="C2164" s="6"/>
      <c r="D2164" s="14"/>
      <c r="F2164" s="23">
        <f t="shared" si="467"/>
        <v>2005.9887373495922</v>
      </c>
      <c r="G2164" s="23">
        <f t="shared" si="468"/>
        <v>2006.0018343110426</v>
      </c>
      <c r="H2164" s="23">
        <f t="shared" si="469"/>
        <v>1285.45</v>
      </c>
      <c r="I2164" s="23">
        <f t="shared" si="472"/>
        <v>1269.43</v>
      </c>
      <c r="J2164" s="23">
        <f t="shared" si="473"/>
        <v>1269.5105555555556</v>
      </c>
      <c r="K2164" s="23">
        <f t="shared" si="474"/>
        <v>-6.3454025807763159E-3</v>
      </c>
      <c r="L2164" s="47">
        <f t="shared" si="470"/>
        <v>1.2555582444502944</v>
      </c>
      <c r="M2164" s="24"/>
      <c r="N2164" s="32">
        <f t="shared" si="466"/>
        <v>-0.98611252337480448</v>
      </c>
      <c r="O2164" s="32">
        <f t="shared" si="471"/>
        <v>-0.16400000000000001</v>
      </c>
      <c r="P2164" s="32"/>
      <c r="Q2164" s="42"/>
      <c r="R2164" s="32"/>
      <c r="S2164" s="20"/>
    </row>
    <row r="2165" spans="1:19">
      <c r="A2165" s="10">
        <f>Weekly!B2165</f>
        <v>1991.4524289918284</v>
      </c>
      <c r="B2165" s="1">
        <f>Weekly!C2165</f>
        <v>382.29</v>
      </c>
      <c r="C2165" s="6"/>
      <c r="D2165" s="14"/>
      <c r="F2165" s="23">
        <f t="shared" si="467"/>
        <v>2006.0149312724927</v>
      </c>
      <c r="G2165" s="23">
        <f t="shared" si="468"/>
        <v>2006.0280282339431</v>
      </c>
      <c r="H2165" s="23">
        <f t="shared" si="469"/>
        <v>1274.55</v>
      </c>
      <c r="I2165" s="23">
        <f t="shared" si="472"/>
        <v>1281.24</v>
      </c>
      <c r="J2165" s="23">
        <f t="shared" si="473"/>
        <v>1272.2161111111111</v>
      </c>
      <c r="K2165" s="23">
        <f t="shared" si="474"/>
        <v>0.70930471718422261</v>
      </c>
      <c r="L2165" s="47">
        <f t="shared" si="470"/>
        <v>0.18345066286344913</v>
      </c>
      <c r="M2165" s="24"/>
      <c r="N2165" s="32">
        <f t="shared" si="466"/>
        <v>-0.64865277212163985</v>
      </c>
      <c r="O2165" s="32">
        <f t="shared" si="471"/>
        <v>-0.16400000000000001</v>
      </c>
      <c r="P2165" s="32"/>
      <c r="Q2165" s="42"/>
      <c r="R2165" s="32"/>
      <c r="S2165" s="20"/>
    </row>
    <row r="2166" spans="1:19">
      <c r="A2166" s="10">
        <f>Weekly!B2166</f>
        <v>1991.4715939473383</v>
      </c>
      <c r="B2166" s="1">
        <f>Weekly!C2166</f>
        <v>377.75</v>
      </c>
      <c r="C2166" s="6"/>
      <c r="D2166" s="14"/>
      <c r="F2166" s="23">
        <f t="shared" si="467"/>
        <v>2006.0411251953933</v>
      </c>
      <c r="G2166" s="23">
        <f t="shared" si="468"/>
        <v>2006.0542221568437</v>
      </c>
      <c r="H2166" s="23">
        <f t="shared" si="469"/>
        <v>1283.72</v>
      </c>
      <c r="I2166" s="23">
        <f t="shared" si="472"/>
        <v>1274.1000000000001</v>
      </c>
      <c r="J2166" s="23">
        <f t="shared" si="473"/>
        <v>1274.9888888888891</v>
      </c>
      <c r="K2166" s="23">
        <f t="shared" si="474"/>
        <v>-6.971738315803E-2</v>
      </c>
      <c r="L2166" s="47">
        <f t="shared" si="470"/>
        <v>0.68479899606967987</v>
      </c>
      <c r="M2166" s="24"/>
      <c r="N2166" s="32">
        <f t="shared" si="466"/>
        <v>-7.681179822465402E-3</v>
      </c>
      <c r="O2166" s="32">
        <f t="shared" si="471"/>
        <v>-0.16400000000000001</v>
      </c>
      <c r="P2166" s="32"/>
      <c r="Q2166" s="42"/>
      <c r="R2166" s="32"/>
      <c r="S2166" s="20"/>
    </row>
    <row r="2167" spans="1:19">
      <c r="A2167" s="10">
        <f>Weekly!B2167</f>
        <v>1991.4907589028483</v>
      </c>
      <c r="B2167" s="1">
        <f>Weekly!C2167</f>
        <v>371.16</v>
      </c>
      <c r="C2167" s="6"/>
      <c r="D2167" s="14"/>
      <c r="F2167" s="23">
        <f t="shared" si="467"/>
        <v>2006.0673191182939</v>
      </c>
      <c r="G2167" s="23">
        <f t="shared" si="468"/>
        <v>2006.0804160797443</v>
      </c>
      <c r="H2167" s="23">
        <f t="shared" si="469"/>
        <v>1264.03</v>
      </c>
      <c r="I2167" s="23">
        <f t="shared" si="472"/>
        <v>1274.9549999999999</v>
      </c>
      <c r="J2167" s="23">
        <f t="shared" si="473"/>
        <v>1279.3511111111111</v>
      </c>
      <c r="K2167" s="23">
        <f t="shared" si="474"/>
        <v>-0.34362037699667836</v>
      </c>
      <c r="L2167" s="47">
        <f t="shared" si="470"/>
        <v>-1.197568906459523</v>
      </c>
      <c r="M2167" s="24"/>
      <c r="N2167" s="32">
        <f t="shared" si="466"/>
        <v>0.63688452188241851</v>
      </c>
      <c r="O2167" s="32">
        <f t="shared" si="471"/>
        <v>-0.16400000000000001</v>
      </c>
      <c r="P2167" s="32"/>
      <c r="Q2167" s="42"/>
      <c r="R2167" s="32"/>
      <c r="S2167" s="20"/>
    </row>
    <row r="2168" spans="1:19">
      <c r="A2168" s="10">
        <f>Weekly!B2168</f>
        <v>1991.5099238583582</v>
      </c>
      <c r="B2168" s="1">
        <f>Weekly!C2168</f>
        <v>374.08</v>
      </c>
      <c r="C2168" s="6"/>
      <c r="D2168" s="14"/>
      <c r="F2168" s="23">
        <f t="shared" si="467"/>
        <v>2006.0935130411945</v>
      </c>
      <c r="G2168" s="23">
        <f t="shared" si="468"/>
        <v>2006.1066100026449</v>
      </c>
      <c r="H2168" s="23">
        <f t="shared" si="469"/>
        <v>1277.115</v>
      </c>
      <c r="I2168" s="23">
        <f t="shared" si="472"/>
        <v>1276.8583333333333</v>
      </c>
      <c r="J2168" s="23">
        <f t="shared" si="473"/>
        <v>1285.4244444444446</v>
      </c>
      <c r="K2168" s="23">
        <f t="shared" si="474"/>
        <v>-0.666403315117714</v>
      </c>
      <c r="L2168" s="47">
        <f t="shared" si="470"/>
        <v>-0.6464358508473711</v>
      </c>
      <c r="M2168" s="24"/>
      <c r="N2168" s="32">
        <f t="shared" si="466"/>
        <v>0.98344487761771615</v>
      </c>
      <c r="O2168" s="32">
        <f t="shared" si="471"/>
        <v>-0.16400000000000001</v>
      </c>
      <c r="P2168" s="32"/>
      <c r="Q2168" s="42"/>
      <c r="R2168" s="32"/>
      <c r="S2168" s="20"/>
    </row>
    <row r="2169" spans="1:19">
      <c r="A2169" s="10">
        <f>Weekly!B2169</f>
        <v>1991.5290888138682</v>
      </c>
      <c r="B2169" s="1">
        <f>Weekly!C2169</f>
        <v>380.25</v>
      </c>
      <c r="C2169" s="6"/>
      <c r="D2169" s="14"/>
      <c r="F2169" s="23">
        <f t="shared" si="467"/>
        <v>2006.119706964095</v>
      </c>
      <c r="G2169" s="23">
        <f t="shared" si="468"/>
        <v>2006.1328039255454</v>
      </c>
      <c r="H2169" s="23">
        <f t="shared" si="469"/>
        <v>1289.43</v>
      </c>
      <c r="I2169" s="23">
        <f t="shared" si="472"/>
        <v>1283.6233333333332</v>
      </c>
      <c r="J2169" s="23">
        <f t="shared" si="473"/>
        <v>1286.5061111111111</v>
      </c>
      <c r="K2169" s="23">
        <f t="shared" si="474"/>
        <v>-0.2240780477356652</v>
      </c>
      <c r="L2169" s="47">
        <f t="shared" si="470"/>
        <v>0.2272736105671358</v>
      </c>
      <c r="M2169" s="24"/>
      <c r="N2169" s="32">
        <f t="shared" si="466"/>
        <v>0.86984044534676397</v>
      </c>
      <c r="O2169" s="32">
        <f t="shared" si="471"/>
        <v>-0.16400000000000001</v>
      </c>
      <c r="P2169" s="32"/>
      <c r="Q2169" s="42"/>
      <c r="R2169" s="32"/>
      <c r="S2169" s="20"/>
    </row>
    <row r="2170" spans="1:19">
      <c r="A2170" s="10">
        <f>Weekly!B2170</f>
        <v>1991.5482537693781</v>
      </c>
      <c r="B2170" s="1">
        <f>Weekly!C2170</f>
        <v>384.22</v>
      </c>
      <c r="C2170" s="6"/>
      <c r="D2170" s="14"/>
      <c r="F2170" s="23">
        <f t="shared" si="467"/>
        <v>2006.1459008869956</v>
      </c>
      <c r="G2170" s="23">
        <f t="shared" si="468"/>
        <v>2006.158997848446</v>
      </c>
      <c r="H2170" s="23">
        <f t="shared" si="469"/>
        <v>1284.325</v>
      </c>
      <c r="I2170" s="23">
        <f t="shared" si="472"/>
        <v>1293.6683333333333</v>
      </c>
      <c r="J2170" s="23">
        <f t="shared" si="473"/>
        <v>1288.125</v>
      </c>
      <c r="K2170" s="23">
        <f t="shared" si="474"/>
        <v>0.43034125828884662</v>
      </c>
      <c r="L2170" s="47">
        <f t="shared" si="470"/>
        <v>-0.29500242600678517</v>
      </c>
      <c r="M2170" s="24"/>
      <c r="N2170" s="32">
        <f t="shared" si="466"/>
        <v>0.34922800150137118</v>
      </c>
      <c r="O2170" s="32">
        <f t="shared" si="471"/>
        <v>-0.16400000000000001</v>
      </c>
      <c r="P2170" s="32"/>
      <c r="Q2170" s="42"/>
      <c r="R2170" s="32"/>
      <c r="S2170" s="20"/>
    </row>
    <row r="2171" spans="1:19">
      <c r="A2171" s="10">
        <f>Weekly!B2171</f>
        <v>1991.5674187248881</v>
      </c>
      <c r="B2171" s="1">
        <f>Weekly!C2171</f>
        <v>380.93</v>
      </c>
      <c r="C2171" s="6"/>
      <c r="D2171" s="14"/>
      <c r="F2171" s="23">
        <f t="shared" si="467"/>
        <v>2006.1720948098962</v>
      </c>
      <c r="G2171" s="23">
        <f t="shared" si="468"/>
        <v>2006.1851917713466</v>
      </c>
      <c r="H2171" s="23">
        <f t="shared" si="469"/>
        <v>1307.25</v>
      </c>
      <c r="I2171" s="23">
        <f t="shared" si="472"/>
        <v>1298.175</v>
      </c>
      <c r="J2171" s="23">
        <f t="shared" si="473"/>
        <v>1291.1872222222221</v>
      </c>
      <c r="K2171" s="23">
        <f t="shared" si="474"/>
        <v>0.54119012777646969</v>
      </c>
      <c r="L2171" s="47">
        <f t="shared" si="470"/>
        <v>1.2440316556209918</v>
      </c>
      <c r="M2171" s="24"/>
      <c r="N2171" s="32">
        <f t="shared" si="466"/>
        <v>-0.3347921054822019</v>
      </c>
      <c r="O2171" s="32">
        <f t="shared" si="471"/>
        <v>-0.16400000000000001</v>
      </c>
      <c r="P2171" s="32"/>
      <c r="Q2171" s="42"/>
      <c r="R2171" s="32"/>
      <c r="S2171" s="20"/>
    </row>
    <row r="2172" spans="1:19">
      <c r="A2172" s="10">
        <f>Weekly!B2172</f>
        <v>1991.586583680398</v>
      </c>
      <c r="B2172" s="1">
        <f>Weekly!C2172</f>
        <v>387.18</v>
      </c>
      <c r="C2172" s="6"/>
      <c r="D2172" s="14"/>
      <c r="F2172" s="23">
        <f t="shared" si="467"/>
        <v>2006.1982887327968</v>
      </c>
      <c r="G2172" s="23">
        <f t="shared" si="468"/>
        <v>2006.2113856942472</v>
      </c>
      <c r="H2172" s="23">
        <f t="shared" si="469"/>
        <v>1302.95</v>
      </c>
      <c r="I2172" s="23">
        <f t="shared" si="472"/>
        <v>1301.7949999999998</v>
      </c>
      <c r="J2172" s="23">
        <f t="shared" si="473"/>
        <v>1297.2044444444446</v>
      </c>
      <c r="K2172" s="23">
        <f t="shared" si="474"/>
        <v>0.35388065275410163</v>
      </c>
      <c r="L2172" s="47">
        <f t="shared" si="470"/>
        <v>0.44291827553952778</v>
      </c>
      <c r="M2172" s="24"/>
      <c r="N2172" s="32">
        <f t="shared" si="466"/>
        <v>-0.86215926551202682</v>
      </c>
      <c r="O2172" s="32">
        <f t="shared" si="471"/>
        <v>-0.16400000000000001</v>
      </c>
      <c r="P2172" s="32"/>
      <c r="Q2172" s="42"/>
      <c r="R2172" s="32"/>
      <c r="S2172" s="20"/>
    </row>
    <row r="2173" spans="1:19">
      <c r="A2173" s="10">
        <f>Weekly!B2173</f>
        <v>1991.605748635908</v>
      </c>
      <c r="B2173" s="1">
        <f>Weekly!C2173</f>
        <v>387.12</v>
      </c>
      <c r="C2173" s="6"/>
      <c r="D2173" s="14"/>
      <c r="F2173" s="23">
        <f t="shared" si="467"/>
        <v>2006.2244826556973</v>
      </c>
      <c r="G2173" s="23">
        <f t="shared" si="468"/>
        <v>2006.2375796171477</v>
      </c>
      <c r="H2173" s="23">
        <f t="shared" si="469"/>
        <v>1295.1849999999999</v>
      </c>
      <c r="I2173" s="23">
        <f t="shared" si="472"/>
        <v>1295.7516666666668</v>
      </c>
      <c r="J2173" s="23">
        <f t="shared" si="473"/>
        <v>1298.7738888888887</v>
      </c>
      <c r="K2173" s="23">
        <f t="shared" si="474"/>
        <v>-0.23269810457980933</v>
      </c>
      <c r="L2173" s="47">
        <f t="shared" si="470"/>
        <v>-0.27632899918853537</v>
      </c>
      <c r="M2173" s="24"/>
      <c r="N2173" s="32">
        <f t="shared" si="466"/>
        <v>-0.98611252337885336</v>
      </c>
      <c r="O2173" s="32">
        <f t="shared" si="471"/>
        <v>-0.16400000000000001</v>
      </c>
      <c r="P2173" s="32"/>
      <c r="Q2173" s="42"/>
      <c r="R2173" s="32"/>
      <c r="S2173" s="20"/>
    </row>
    <row r="2174" spans="1:19">
      <c r="A2174" s="10">
        <f>Weekly!B2174</f>
        <v>1991.6249135914179</v>
      </c>
      <c r="B2174" s="1">
        <f>Weekly!C2174</f>
        <v>385.58</v>
      </c>
      <c r="C2174" s="6"/>
      <c r="D2174" s="14"/>
      <c r="F2174" s="23">
        <f t="shared" si="467"/>
        <v>2006.2506765785979</v>
      </c>
      <c r="G2174" s="23">
        <f t="shared" si="468"/>
        <v>2006.2637735400483</v>
      </c>
      <c r="H2174" s="23">
        <f t="shared" si="469"/>
        <v>1289.1199999999999</v>
      </c>
      <c r="I2174" s="23">
        <f t="shared" si="472"/>
        <v>1298.5283333333334</v>
      </c>
      <c r="J2174" s="23">
        <f t="shared" si="473"/>
        <v>1296.2849999999999</v>
      </c>
      <c r="K2174" s="23">
        <f t="shared" si="474"/>
        <v>0.17305865093968364</v>
      </c>
      <c r="L2174" s="47">
        <f t="shared" si="470"/>
        <v>-0.55273338810523098</v>
      </c>
      <c r="M2174" s="24"/>
      <c r="N2174" s="32">
        <f t="shared" si="466"/>
        <v>-0.64865277214019423</v>
      </c>
      <c r="O2174" s="32">
        <f t="shared" si="471"/>
        <v>-0.16400000000000001</v>
      </c>
      <c r="P2174" s="32"/>
      <c r="Q2174" s="42"/>
      <c r="R2174" s="32"/>
      <c r="S2174" s="20"/>
    </row>
    <row r="2175" spans="1:19">
      <c r="A2175" s="10">
        <f>Weekly!B2175</f>
        <v>1991.6440785469279</v>
      </c>
      <c r="B2175" s="1">
        <f>Weekly!C2175</f>
        <v>394.17</v>
      </c>
      <c r="C2175" s="6"/>
      <c r="D2175" s="14"/>
      <c r="F2175" s="23">
        <f t="shared" si="467"/>
        <v>2006.2768705014985</v>
      </c>
      <c r="G2175" s="23">
        <f t="shared" si="468"/>
        <v>2006.2899674629489</v>
      </c>
      <c r="H2175" s="23">
        <f t="shared" si="469"/>
        <v>1311.28</v>
      </c>
      <c r="I2175" s="23">
        <f t="shared" si="472"/>
        <v>1306.1949999999999</v>
      </c>
      <c r="J2175" s="23">
        <f t="shared" si="473"/>
        <v>1296.27</v>
      </c>
      <c r="K2175" s="23">
        <f t="shared" si="474"/>
        <v>0.76565838907016737</v>
      </c>
      <c r="L2175" s="47">
        <f t="shared" si="470"/>
        <v>1.157937775309148</v>
      </c>
      <c r="M2175" s="24"/>
      <c r="N2175" s="32">
        <f t="shared" si="466"/>
        <v>-7.6811798468436488E-3</v>
      </c>
      <c r="O2175" s="32">
        <f t="shared" si="471"/>
        <v>-0.16400000000000001</v>
      </c>
      <c r="P2175" s="32"/>
      <c r="Q2175" s="42"/>
      <c r="R2175" s="32"/>
      <c r="S2175" s="20"/>
    </row>
    <row r="2176" spans="1:19">
      <c r="A2176" s="10">
        <f>Weekly!B2176</f>
        <v>1991.6632435024378</v>
      </c>
      <c r="B2176" s="1">
        <f>Weekly!C2176</f>
        <v>395.43</v>
      </c>
      <c r="C2176" s="6"/>
      <c r="D2176" s="14"/>
      <c r="F2176" s="23">
        <f t="shared" si="467"/>
        <v>2006.3030644243991</v>
      </c>
      <c r="G2176" s="23">
        <f t="shared" si="468"/>
        <v>2006.3161613858495</v>
      </c>
      <c r="H2176" s="23">
        <f t="shared" si="469"/>
        <v>1318.1849999999999</v>
      </c>
      <c r="I2176" s="23">
        <f t="shared" si="472"/>
        <v>1306.9016666666666</v>
      </c>
      <c r="J2176" s="23">
        <f t="shared" si="473"/>
        <v>1290.1644444444444</v>
      </c>
      <c r="K2176" s="23">
        <f t="shared" si="474"/>
        <v>1.297293712773917</v>
      </c>
      <c r="L2176" s="47">
        <f t="shared" si="470"/>
        <v>2.1718592289699412</v>
      </c>
      <c r="M2176" s="24"/>
      <c r="N2176" s="32">
        <f t="shared" si="466"/>
        <v>0.63688452186362332</v>
      </c>
      <c r="O2176" s="32">
        <f t="shared" si="471"/>
        <v>-0.16400000000000001</v>
      </c>
      <c r="P2176" s="32"/>
      <c r="Q2176" s="42"/>
      <c r="R2176" s="32"/>
      <c r="S2176" s="20"/>
    </row>
    <row r="2177" spans="1:19">
      <c r="A2177" s="10">
        <f>Weekly!B2177</f>
        <v>1991.6824084579478</v>
      </c>
      <c r="B2177" s="1">
        <f>Weekly!C2177</f>
        <v>389.1</v>
      </c>
      <c r="C2177" s="6"/>
      <c r="D2177" s="14"/>
      <c r="F2177" s="23">
        <f t="shared" si="467"/>
        <v>2006.3292583472996</v>
      </c>
      <c r="G2177" s="23">
        <f t="shared" si="468"/>
        <v>2006.34235530875</v>
      </c>
      <c r="H2177" s="23">
        <f t="shared" si="469"/>
        <v>1291.24</v>
      </c>
      <c r="I2177" s="23">
        <f t="shared" si="472"/>
        <v>1292.1516666666666</v>
      </c>
      <c r="J2177" s="23">
        <f t="shared" si="473"/>
        <v>1284.0611111111111</v>
      </c>
      <c r="K2177" s="23">
        <f t="shared" si="474"/>
        <v>0.63007558484149406</v>
      </c>
      <c r="L2177" s="47">
        <f t="shared" si="470"/>
        <v>0.55907688713328074</v>
      </c>
      <c r="M2177" s="24"/>
      <c r="N2177" s="32">
        <f t="shared" si="466"/>
        <v>0.98344487761329846</v>
      </c>
      <c r="O2177" s="32">
        <f t="shared" si="471"/>
        <v>-0.16400000000000001</v>
      </c>
      <c r="P2177" s="32"/>
      <c r="Q2177" s="42"/>
      <c r="R2177" s="32"/>
      <c r="S2177" s="20"/>
    </row>
    <row r="2178" spans="1:19">
      <c r="A2178" s="10">
        <f>Weekly!B2178</f>
        <v>1991.7015734134577</v>
      </c>
      <c r="B2178" s="1">
        <f>Weekly!C2178</f>
        <v>383.59</v>
      </c>
      <c r="C2178" s="6"/>
      <c r="D2178" s="14"/>
      <c r="F2178" s="23">
        <f t="shared" si="467"/>
        <v>2006.3554522702002</v>
      </c>
      <c r="G2178" s="23">
        <f t="shared" si="468"/>
        <v>2006.3685492316506</v>
      </c>
      <c r="H2178" s="23">
        <f t="shared" si="469"/>
        <v>1267.03</v>
      </c>
      <c r="I2178" s="23">
        <f t="shared" si="472"/>
        <v>1280.82</v>
      </c>
      <c r="J2178" s="23">
        <f t="shared" si="473"/>
        <v>1281.2850000000001</v>
      </c>
      <c r="K2178" s="23">
        <f t="shared" si="474"/>
        <v>-3.6291691544043658E-2</v>
      </c>
      <c r="L2178" s="47">
        <f t="shared" si="470"/>
        <v>-1.1125549741080376</v>
      </c>
      <c r="M2178" s="24"/>
      <c r="N2178" s="32">
        <f t="shared" ref="N2178:N2241" si="475" xml:space="preserve"> SIN((2*PI()*(G2178-2000+O2178)/0.235745306106089) + 0.083216746)</f>
        <v>0.8698404453587909</v>
      </c>
      <c r="O2178" s="32">
        <f t="shared" si="471"/>
        <v>-0.16400000000000001</v>
      </c>
      <c r="P2178" s="32"/>
      <c r="Q2178" s="42"/>
      <c r="R2178" s="32"/>
      <c r="S2178" s="20"/>
    </row>
    <row r="2179" spans="1:19">
      <c r="A2179" s="10">
        <f>Weekly!B2179</f>
        <v>1991.7207383689677</v>
      </c>
      <c r="B2179" s="1">
        <f>Weekly!C2179</f>
        <v>387.92</v>
      </c>
      <c r="C2179" s="6"/>
      <c r="D2179" s="14"/>
      <c r="F2179" s="23">
        <f t="shared" si="467"/>
        <v>2006.3816461931008</v>
      </c>
      <c r="G2179" s="23">
        <f t="shared" si="468"/>
        <v>2006.3947431545512</v>
      </c>
      <c r="H2179" s="23">
        <f t="shared" si="469"/>
        <v>1284.19</v>
      </c>
      <c r="I2179" s="23">
        <f t="shared" si="472"/>
        <v>1267.8400000000001</v>
      </c>
      <c r="J2179" s="23">
        <f t="shared" si="473"/>
        <v>1278.6583333333333</v>
      </c>
      <c r="K2179" s="23">
        <f t="shared" si="474"/>
        <v>-0.84606912193118111</v>
      </c>
      <c r="L2179" s="47">
        <f t="shared" si="470"/>
        <v>0.43261491537354146</v>
      </c>
      <c r="M2179" s="24"/>
      <c r="N2179" s="32">
        <f t="shared" si="475"/>
        <v>0.34922800152421524</v>
      </c>
      <c r="O2179" s="32">
        <f t="shared" si="471"/>
        <v>-0.16400000000000001</v>
      </c>
      <c r="P2179" s="32"/>
      <c r="Q2179" s="42"/>
      <c r="R2179" s="32"/>
      <c r="S2179" s="20"/>
    </row>
    <row r="2180" spans="1:19">
      <c r="A2180" s="10">
        <f>Weekly!B2180</f>
        <v>1991.7399033244776</v>
      </c>
      <c r="B2180" s="1">
        <f>Weekly!C2180</f>
        <v>385.9</v>
      </c>
      <c r="C2180" s="6"/>
      <c r="D2180" s="14"/>
      <c r="F2180" s="23">
        <f t="shared" ref="F2180:F2243" si="476">F2179+0.0261939229006765</f>
        <v>2006.4078401160014</v>
      </c>
      <c r="G2180" s="23">
        <f t="shared" ref="G2180:G2243" si="477">G2179+0.0261939229006765</f>
        <v>2006.4209370774518</v>
      </c>
      <c r="H2180" s="23">
        <f t="shared" si="469"/>
        <v>1252.3</v>
      </c>
      <c r="I2180" s="23">
        <f t="shared" si="472"/>
        <v>1261.5033333333333</v>
      </c>
      <c r="J2180" s="23">
        <f t="shared" si="473"/>
        <v>1270.5433333333333</v>
      </c>
      <c r="K2180" s="23">
        <f t="shared" si="474"/>
        <v>-0.71150662577427193</v>
      </c>
      <c r="L2180" s="47">
        <f t="shared" si="470"/>
        <v>-1.4358686441233837</v>
      </c>
      <c r="M2180" s="24"/>
      <c r="N2180" s="32">
        <f t="shared" si="475"/>
        <v>-0.33479210545922977</v>
      </c>
      <c r="O2180" s="32">
        <f t="shared" si="471"/>
        <v>-0.16400000000000001</v>
      </c>
      <c r="P2180" s="32"/>
      <c r="Q2180" s="42"/>
      <c r="R2180" s="32"/>
      <c r="S2180" s="20"/>
    </row>
    <row r="2181" spans="1:19">
      <c r="A2181" s="10">
        <f>Weekly!B2181</f>
        <v>1991.7590682799876</v>
      </c>
      <c r="B2181" s="1">
        <f>Weekly!C2181</f>
        <v>381.25</v>
      </c>
      <c r="C2181" s="6"/>
      <c r="D2181" s="14"/>
      <c r="F2181" s="23">
        <f t="shared" si="476"/>
        <v>2006.4340340389019</v>
      </c>
      <c r="G2181" s="23">
        <f t="shared" si="477"/>
        <v>2006.4471310003523</v>
      </c>
      <c r="H2181" s="23">
        <f t="shared" si="469"/>
        <v>1248.02</v>
      </c>
      <c r="I2181" s="23">
        <f t="shared" si="472"/>
        <v>1256.8399999999999</v>
      </c>
      <c r="J2181" s="23">
        <f t="shared" si="473"/>
        <v>1266.1394444444445</v>
      </c>
      <c r="K2181" s="23">
        <f t="shared" si="474"/>
        <v>-0.73447237468579063</v>
      </c>
      <c r="L2181" s="47">
        <f t="shared" si="470"/>
        <v>-1.4310781110207782</v>
      </c>
      <c r="M2181" s="24"/>
      <c r="N2181" s="32">
        <f t="shared" si="475"/>
        <v>-0.86215926549967548</v>
      </c>
      <c r="O2181" s="32">
        <f t="shared" si="471"/>
        <v>-0.16400000000000001</v>
      </c>
      <c r="P2181" s="32"/>
      <c r="Q2181" s="42"/>
      <c r="R2181" s="32"/>
      <c r="S2181" s="20"/>
    </row>
    <row r="2182" spans="1:19">
      <c r="A2182" s="10">
        <f>Weekly!B2182</f>
        <v>1991.7782332354975</v>
      </c>
      <c r="B2182" s="1">
        <f>Weekly!C2182</f>
        <v>381.45</v>
      </c>
      <c r="C2182" s="6"/>
      <c r="D2182" s="14"/>
      <c r="F2182" s="23">
        <f t="shared" si="476"/>
        <v>2006.4602279618025</v>
      </c>
      <c r="G2182" s="23">
        <f t="shared" si="477"/>
        <v>2006.4733249232529</v>
      </c>
      <c r="H2182" s="23">
        <f t="shared" si="469"/>
        <v>1270.2</v>
      </c>
      <c r="I2182" s="23">
        <f t="shared" si="472"/>
        <v>1261.2333333333333</v>
      </c>
      <c r="J2182" s="23">
        <f t="shared" si="473"/>
        <v>1264.8194444444443</v>
      </c>
      <c r="K2182" s="23">
        <f t="shared" si="474"/>
        <v>-0.2835275127104131</v>
      </c>
      <c r="L2182" s="47">
        <f t="shared" si="470"/>
        <v>0.42540107832695906</v>
      </c>
      <c r="M2182" s="24"/>
      <c r="N2182" s="32">
        <f t="shared" si="475"/>
        <v>-0.98611252338291167</v>
      </c>
      <c r="O2182" s="32">
        <f t="shared" si="471"/>
        <v>-0.16400000000000001</v>
      </c>
      <c r="P2182" s="32"/>
      <c r="Q2182" s="42"/>
      <c r="R2182" s="32"/>
      <c r="S2182" s="20"/>
    </row>
    <row r="2183" spans="1:19">
      <c r="A2183" s="10">
        <f>Weekly!B2183</f>
        <v>1991.7973981910075</v>
      </c>
      <c r="B2183" s="1">
        <f>Weekly!C2183</f>
        <v>392.5</v>
      </c>
      <c r="C2183" s="6"/>
      <c r="D2183" s="14"/>
      <c r="F2183" s="23">
        <f t="shared" si="476"/>
        <v>2006.4864218847031</v>
      </c>
      <c r="G2183" s="23">
        <f t="shared" si="477"/>
        <v>2006.4995188461535</v>
      </c>
      <c r="H2183" s="23">
        <f t="shared" si="469"/>
        <v>1265.48</v>
      </c>
      <c r="I2183" s="23">
        <f t="shared" si="472"/>
        <v>1257.9750000000001</v>
      </c>
      <c r="J2183" s="23">
        <f t="shared" si="473"/>
        <v>1266.762777777778</v>
      </c>
      <c r="K2183" s="23">
        <f t="shared" si="474"/>
        <v>-0.6937192923519464</v>
      </c>
      <c r="L2183" s="47">
        <f t="shared" si="470"/>
        <v>-0.10126424617782348</v>
      </c>
      <c r="M2183" s="24"/>
      <c r="N2183" s="32">
        <f t="shared" si="475"/>
        <v>-0.64865277215879202</v>
      </c>
      <c r="O2183" s="32">
        <f t="shared" si="471"/>
        <v>-0.16400000000000001</v>
      </c>
      <c r="P2183" s="32"/>
      <c r="Q2183" s="42"/>
      <c r="R2183" s="32"/>
      <c r="S2183" s="20"/>
    </row>
    <row r="2184" spans="1:19">
      <c r="A2184" s="10">
        <f>Weekly!B2184</f>
        <v>1991.8165631465174</v>
      </c>
      <c r="B2184" s="1">
        <f>Weekly!C2184</f>
        <v>384.2</v>
      </c>
      <c r="C2184" s="6"/>
      <c r="D2184" s="14"/>
      <c r="F2184" s="23">
        <f t="shared" si="476"/>
        <v>2006.5126158076037</v>
      </c>
      <c r="G2184" s="23">
        <f t="shared" si="477"/>
        <v>2006.5257127690541</v>
      </c>
      <c r="H2184" s="23">
        <f t="shared" si="469"/>
        <v>1238.2449999999999</v>
      </c>
      <c r="I2184" s="23">
        <f t="shared" si="472"/>
        <v>1260.7583333333332</v>
      </c>
      <c r="J2184" s="23">
        <f t="shared" si="473"/>
        <v>1267.973888888889</v>
      </c>
      <c r="K2184" s="23">
        <f t="shared" si="474"/>
        <v>-0.56906184100357082</v>
      </c>
      <c r="L2184" s="47">
        <f t="shared" si="470"/>
        <v>-2.3445978777165588</v>
      </c>
      <c r="M2184" s="24"/>
      <c r="N2184" s="32">
        <f t="shared" si="475"/>
        <v>-7.6811798712787373E-3</v>
      </c>
      <c r="O2184" s="32">
        <f t="shared" si="471"/>
        <v>-0.16400000000000001</v>
      </c>
      <c r="P2184" s="32"/>
      <c r="Q2184" s="42"/>
      <c r="R2184" s="32"/>
      <c r="S2184" s="20"/>
    </row>
    <row r="2185" spans="1:19">
      <c r="A2185" s="10">
        <f>Weekly!B2185</f>
        <v>1991.8357281020274</v>
      </c>
      <c r="B2185" s="1">
        <f>Weekly!C2185</f>
        <v>391.32</v>
      </c>
      <c r="C2185" s="6"/>
      <c r="D2185" s="14"/>
      <c r="F2185" s="23">
        <f t="shared" si="476"/>
        <v>2006.5388097305042</v>
      </c>
      <c r="G2185" s="23">
        <f t="shared" si="477"/>
        <v>2006.5519066919546</v>
      </c>
      <c r="H2185" s="23">
        <f t="shared" ref="H2185:H2248" si="478">AVERAGEIFS(SP_Index,Year_SP,"&gt;"&amp;F2185,Year_SP,"&lt;="&amp;F2186)</f>
        <v>1278.55</v>
      </c>
      <c r="I2185" s="23">
        <f t="shared" si="472"/>
        <v>1265.385</v>
      </c>
      <c r="J2185" s="23">
        <f t="shared" si="473"/>
        <v>1273.8255555555556</v>
      </c>
      <c r="K2185" s="23">
        <f t="shared" si="474"/>
        <v>-0.66261471350953505</v>
      </c>
      <c r="L2185" s="47">
        <f t="shared" si="470"/>
        <v>0.37088629787960237</v>
      </c>
      <c r="M2185" s="24"/>
      <c r="N2185" s="32">
        <f t="shared" si="475"/>
        <v>0.63688452184478428</v>
      </c>
      <c r="O2185" s="32">
        <f t="shared" si="471"/>
        <v>-0.16400000000000001</v>
      </c>
      <c r="P2185" s="32"/>
      <c r="Q2185" s="42"/>
      <c r="R2185" s="32"/>
      <c r="S2185" s="20"/>
    </row>
    <row r="2186" spans="1:19">
      <c r="A2186" s="10">
        <f>Weekly!B2186</f>
        <v>1991.8548930575373</v>
      </c>
      <c r="B2186" s="1">
        <f>Weekly!C2186</f>
        <v>392.89</v>
      </c>
      <c r="C2186" s="6"/>
      <c r="D2186" s="14"/>
      <c r="F2186" s="23">
        <f t="shared" si="476"/>
        <v>2006.5650036534048</v>
      </c>
      <c r="G2186" s="23">
        <f t="shared" si="477"/>
        <v>2006.5781006148552</v>
      </c>
      <c r="H2186" s="23">
        <f t="shared" si="478"/>
        <v>1279.3599999999999</v>
      </c>
      <c r="I2186" s="23">
        <f t="shared" si="472"/>
        <v>1280.81</v>
      </c>
      <c r="J2186" s="23">
        <f t="shared" si="473"/>
        <v>1281.7855555555554</v>
      </c>
      <c r="K2186" s="23">
        <f t="shared" si="474"/>
        <v>-7.6109108214494903E-2</v>
      </c>
      <c r="L2186" s="47">
        <f t="shared" ref="L2186:L2249" si="479">100*((H2186/J2186)-1)</f>
        <v>-0.18923255493421554</v>
      </c>
      <c r="M2186" s="24"/>
      <c r="N2186" s="32">
        <f t="shared" si="475"/>
        <v>0.98344487760887056</v>
      </c>
      <c r="O2186" s="32">
        <f t="shared" si="471"/>
        <v>-0.16400000000000001</v>
      </c>
      <c r="P2186" s="32"/>
      <c r="Q2186" s="42"/>
      <c r="R2186" s="32"/>
      <c r="S2186" s="20"/>
    </row>
    <row r="2187" spans="1:19">
      <c r="A2187" s="10">
        <f>Weekly!B2187</f>
        <v>1991.8740580130473</v>
      </c>
      <c r="B2187" s="1">
        <f>Weekly!C2187</f>
        <v>382.62</v>
      </c>
      <c r="C2187" s="6"/>
      <c r="D2187" s="14"/>
      <c r="F2187" s="23">
        <f t="shared" si="476"/>
        <v>2006.5911975763054</v>
      </c>
      <c r="G2187" s="23">
        <f t="shared" si="477"/>
        <v>2006.6042945377558</v>
      </c>
      <c r="H2187" s="23">
        <f t="shared" si="478"/>
        <v>1284.52</v>
      </c>
      <c r="I2187" s="23">
        <f t="shared" si="472"/>
        <v>1286.3233333333335</v>
      </c>
      <c r="J2187" s="23">
        <f t="shared" si="473"/>
        <v>1286.7388888888888</v>
      </c>
      <c r="K2187" s="23">
        <f t="shared" si="474"/>
        <v>-3.2295251130098901E-2</v>
      </c>
      <c r="L2187" s="47">
        <f t="shared" si="479"/>
        <v>-0.17244282488461105</v>
      </c>
      <c r="M2187" s="24"/>
      <c r="N2187" s="32">
        <f t="shared" si="475"/>
        <v>0.86984044537084582</v>
      </c>
      <c r="O2187" s="32">
        <f t="shared" ref="O2187:O2250" si="480">O2186</f>
        <v>-0.16400000000000001</v>
      </c>
      <c r="P2187" s="32"/>
      <c r="Q2187" s="42"/>
      <c r="R2187" s="32"/>
      <c r="S2187" s="20"/>
    </row>
    <row r="2188" spans="1:19">
      <c r="A2188" s="10">
        <f>Weekly!B2188</f>
        <v>1991.8932229685572</v>
      </c>
      <c r="B2188" s="1">
        <f>Weekly!C2188</f>
        <v>376.14</v>
      </c>
      <c r="C2188" s="6"/>
      <c r="D2188" s="14"/>
      <c r="F2188" s="23">
        <f t="shared" si="476"/>
        <v>2006.617391499206</v>
      </c>
      <c r="G2188" s="23">
        <f t="shared" si="477"/>
        <v>2006.6304884606564</v>
      </c>
      <c r="H2188" s="23">
        <f t="shared" si="478"/>
        <v>1295.0899999999999</v>
      </c>
      <c r="I2188" s="23">
        <f t="shared" si="472"/>
        <v>1294.8583333333333</v>
      </c>
      <c r="J2188" s="23">
        <f t="shared" si="473"/>
        <v>1295.3211111111111</v>
      </c>
      <c r="K2188" s="23">
        <f t="shared" si="474"/>
        <v>-3.5726876819042186E-2</v>
      </c>
      <c r="L2188" s="47">
        <f t="shared" si="479"/>
        <v>-1.7841993705558501E-2</v>
      </c>
      <c r="M2188" s="24"/>
      <c r="N2188" s="32">
        <f t="shared" si="475"/>
        <v>0.34922800154711248</v>
      </c>
      <c r="O2188" s="32">
        <f t="shared" si="480"/>
        <v>-0.16400000000000001</v>
      </c>
      <c r="P2188" s="32"/>
      <c r="Q2188" s="42"/>
      <c r="R2188" s="32"/>
      <c r="S2188" s="20"/>
    </row>
    <row r="2189" spans="1:19">
      <c r="A2189" s="10">
        <f>Weekly!B2189</f>
        <v>1991.9123879240672</v>
      </c>
      <c r="B2189" s="1">
        <f>Weekly!C2189</f>
        <v>375.22</v>
      </c>
      <c r="C2189" s="6"/>
      <c r="D2189" s="14"/>
      <c r="F2189" s="23">
        <f t="shared" si="476"/>
        <v>2006.6435854221065</v>
      </c>
      <c r="G2189" s="23">
        <f t="shared" si="477"/>
        <v>2006.6566823835569</v>
      </c>
      <c r="H2189" s="23">
        <f t="shared" si="478"/>
        <v>1304.9650000000001</v>
      </c>
      <c r="I2189" s="23">
        <f t="shared" si="472"/>
        <v>1306.5716666666667</v>
      </c>
      <c r="J2189" s="23">
        <f t="shared" si="473"/>
        <v>1309.4738888888887</v>
      </c>
      <c r="K2189" s="23">
        <f t="shared" si="474"/>
        <v>-0.221632691331064</v>
      </c>
      <c r="L2189" s="47">
        <f t="shared" si="479"/>
        <v>-0.3443282777264467</v>
      </c>
      <c r="M2189" s="24"/>
      <c r="N2189" s="32">
        <f t="shared" si="475"/>
        <v>-0.33479210543620413</v>
      </c>
      <c r="O2189" s="32">
        <f t="shared" si="480"/>
        <v>-0.16400000000000001</v>
      </c>
      <c r="P2189" s="32"/>
      <c r="Q2189" s="42"/>
      <c r="R2189" s="32"/>
      <c r="S2189" s="20"/>
    </row>
    <row r="2190" spans="1:19">
      <c r="A2190" s="10">
        <f>Weekly!B2190</f>
        <v>1991.9315528795771</v>
      </c>
      <c r="B2190" s="1">
        <f>Weekly!C2190</f>
        <v>379.1</v>
      </c>
      <c r="C2190" s="6"/>
      <c r="D2190" s="14"/>
      <c r="F2190" s="23">
        <f t="shared" si="476"/>
        <v>2006.6697793450071</v>
      </c>
      <c r="G2190" s="23">
        <f t="shared" si="477"/>
        <v>2006.6828763064575</v>
      </c>
      <c r="H2190" s="23">
        <f t="shared" si="478"/>
        <v>1319.66</v>
      </c>
      <c r="I2190" s="23">
        <f t="shared" si="472"/>
        <v>1313.135</v>
      </c>
      <c r="J2190" s="23">
        <f t="shared" si="473"/>
        <v>1319.4794444444444</v>
      </c>
      <c r="K2190" s="23">
        <f t="shared" si="474"/>
        <v>-0.48082935063196164</v>
      </c>
      <c r="L2190" s="47">
        <f t="shared" si="479"/>
        <v>1.3683847544254668E-2</v>
      </c>
      <c r="M2190" s="24"/>
      <c r="N2190" s="32">
        <f t="shared" si="475"/>
        <v>-0.86215926548729538</v>
      </c>
      <c r="O2190" s="32">
        <f t="shared" si="480"/>
        <v>-0.16400000000000001</v>
      </c>
      <c r="P2190" s="32"/>
      <c r="Q2190" s="42"/>
      <c r="R2190" s="32"/>
      <c r="S2190" s="20"/>
    </row>
    <row r="2191" spans="1:19">
      <c r="A2191" s="10">
        <f>Weekly!B2191</f>
        <v>1991.9507178350871</v>
      </c>
      <c r="B2191" s="1">
        <f>Weekly!C2191</f>
        <v>384.47</v>
      </c>
      <c r="C2191" s="6"/>
      <c r="D2191" s="14"/>
      <c r="F2191" s="23">
        <f t="shared" si="476"/>
        <v>2006.6959732679077</v>
      </c>
      <c r="G2191" s="23">
        <f t="shared" si="477"/>
        <v>2006.7090702293581</v>
      </c>
      <c r="H2191" s="23">
        <f t="shared" si="478"/>
        <v>1314.78</v>
      </c>
      <c r="I2191" s="23">
        <f t="shared" si="472"/>
        <v>1325.72</v>
      </c>
      <c r="J2191" s="23">
        <f t="shared" si="473"/>
        <v>1329.6416666666667</v>
      </c>
      <c r="K2191" s="23">
        <f t="shared" si="474"/>
        <v>-0.29494161960929022</v>
      </c>
      <c r="L2191" s="47">
        <f t="shared" si="479"/>
        <v>-1.1177196863816685</v>
      </c>
      <c r="M2191" s="24"/>
      <c r="N2191" s="32">
        <f t="shared" si="475"/>
        <v>-0.98611252338696986</v>
      </c>
      <c r="O2191" s="32">
        <f t="shared" si="480"/>
        <v>-0.16400000000000001</v>
      </c>
      <c r="P2191" s="32"/>
      <c r="Q2191" s="42"/>
      <c r="R2191" s="32"/>
      <c r="S2191" s="20"/>
    </row>
    <row r="2192" spans="1:19">
      <c r="A2192" s="10">
        <f>Weekly!B2192</f>
        <v>1991.969882790597</v>
      </c>
      <c r="B2192" s="1">
        <f>Weekly!C2192</f>
        <v>387.04</v>
      </c>
      <c r="C2192" s="6"/>
      <c r="D2192" s="14"/>
      <c r="F2192" s="23">
        <f t="shared" si="476"/>
        <v>2006.7221671908082</v>
      </c>
      <c r="G2192" s="23">
        <f t="shared" si="477"/>
        <v>2006.7352641522587</v>
      </c>
      <c r="H2192" s="23">
        <f t="shared" si="478"/>
        <v>1342.7199999999998</v>
      </c>
      <c r="I2192" s="23">
        <f t="shared" si="472"/>
        <v>1341.04</v>
      </c>
      <c r="J2192" s="23">
        <f t="shared" si="473"/>
        <v>1340.3505555555555</v>
      </c>
      <c r="K2192" s="23">
        <f t="shared" si="474"/>
        <v>5.143762141828212E-2</v>
      </c>
      <c r="L2192" s="47">
        <f t="shared" si="479"/>
        <v>0.17677796563169146</v>
      </c>
      <c r="M2192" s="24"/>
      <c r="N2192" s="32">
        <f t="shared" si="475"/>
        <v>-0.6486527721773897</v>
      </c>
      <c r="O2192" s="32">
        <f t="shared" si="480"/>
        <v>-0.16400000000000001</v>
      </c>
      <c r="P2192" s="32"/>
      <c r="Q2192" s="42"/>
      <c r="R2192" s="32"/>
      <c r="S2192" s="20"/>
    </row>
    <row r="2193" spans="1:19">
      <c r="A2193" s="10">
        <f>Weekly!B2193</f>
        <v>1991.989047746107</v>
      </c>
      <c r="B2193" s="1">
        <f>Weekly!C2193</f>
        <v>406.46</v>
      </c>
      <c r="C2193" s="6"/>
      <c r="D2193" s="14"/>
      <c r="F2193" s="23">
        <f t="shared" si="476"/>
        <v>2006.7483611137088</v>
      </c>
      <c r="G2193" s="23">
        <f t="shared" si="477"/>
        <v>2006.7614580751592</v>
      </c>
      <c r="H2193" s="23">
        <f t="shared" si="478"/>
        <v>1365.62</v>
      </c>
      <c r="I2193" s="23">
        <f t="shared" si="472"/>
        <v>1358.9799999999998</v>
      </c>
      <c r="J2193" s="23">
        <f t="shared" si="473"/>
        <v>1352.1405555555555</v>
      </c>
      <c r="K2193" s="23">
        <f t="shared" si="474"/>
        <v>0.50582348235492791</v>
      </c>
      <c r="L2193" s="47">
        <f t="shared" si="479"/>
        <v>0.99689669014522142</v>
      </c>
      <c r="M2193" s="24"/>
      <c r="N2193" s="32">
        <f t="shared" si="475"/>
        <v>-7.6811798957138267E-3</v>
      </c>
      <c r="O2193" s="32">
        <f t="shared" si="480"/>
        <v>-0.16400000000000001</v>
      </c>
      <c r="P2193" s="32"/>
      <c r="Q2193" s="42"/>
      <c r="R2193" s="32"/>
      <c r="S2193" s="20"/>
    </row>
    <row r="2194" spans="1:19">
      <c r="A2194" s="10">
        <f>Weekly!B2194</f>
        <v>1992.0082127016169</v>
      </c>
      <c r="B2194" s="1">
        <f>Weekly!C2194</f>
        <v>419.34</v>
      </c>
      <c r="C2194" s="6"/>
      <c r="D2194" s="14"/>
      <c r="F2194" s="23">
        <f t="shared" si="476"/>
        <v>2006.7745550366094</v>
      </c>
      <c r="G2194" s="23">
        <f t="shared" si="477"/>
        <v>2006.7876519980598</v>
      </c>
      <c r="H2194" s="23">
        <f t="shared" si="478"/>
        <v>1368.6</v>
      </c>
      <c r="I2194" s="23">
        <f t="shared" si="472"/>
        <v>1368.3466666666666</v>
      </c>
      <c r="J2194" s="23">
        <f t="shared" si="473"/>
        <v>1362.57</v>
      </c>
      <c r="K2194" s="23">
        <f t="shared" si="474"/>
        <v>0.42395375405790414</v>
      </c>
      <c r="L2194" s="47">
        <f t="shared" si="479"/>
        <v>0.44254607102753862</v>
      </c>
      <c r="M2194" s="24"/>
      <c r="N2194" s="32">
        <f t="shared" si="475"/>
        <v>0.63688452182594535</v>
      </c>
      <c r="O2194" s="32">
        <f t="shared" si="480"/>
        <v>-0.16400000000000001</v>
      </c>
      <c r="P2194" s="32"/>
      <c r="Q2194" s="42"/>
      <c r="R2194" s="32"/>
      <c r="S2194" s="20"/>
    </row>
    <row r="2195" spans="1:19">
      <c r="A2195" s="10">
        <f>Weekly!B2195</f>
        <v>1992.0273776571269</v>
      </c>
      <c r="B2195" s="1">
        <f>Weekly!C2195</f>
        <v>415.1</v>
      </c>
      <c r="C2195" s="6"/>
      <c r="D2195" s="14"/>
      <c r="F2195" s="23">
        <f t="shared" si="476"/>
        <v>2006.80074895951</v>
      </c>
      <c r="G2195" s="23">
        <f t="shared" si="477"/>
        <v>2006.8138459209604</v>
      </c>
      <c r="H2195" s="23">
        <f t="shared" si="478"/>
        <v>1370.82</v>
      </c>
      <c r="I2195" s="23">
        <f t="shared" si="472"/>
        <v>1373.4399999999998</v>
      </c>
      <c r="J2195" s="23">
        <f t="shared" si="473"/>
        <v>1372.59</v>
      </c>
      <c r="K2195" s="23">
        <f t="shared" si="474"/>
        <v>6.1926722473559792E-2</v>
      </c>
      <c r="L2195" s="47">
        <f t="shared" si="479"/>
        <v>-0.12895329268025613</v>
      </c>
      <c r="M2195" s="24"/>
      <c r="N2195" s="32">
        <f t="shared" si="475"/>
        <v>0.98344487760444255</v>
      </c>
      <c r="O2195" s="32">
        <f t="shared" si="480"/>
        <v>-0.16400000000000001</v>
      </c>
      <c r="P2195" s="32"/>
      <c r="Q2195" s="42"/>
      <c r="R2195" s="32"/>
      <c r="S2195" s="20"/>
    </row>
    <row r="2196" spans="1:19">
      <c r="A2196" s="10">
        <f>Weekly!B2196</f>
        <v>1992.0465426126368</v>
      </c>
      <c r="B2196" s="1">
        <f>Weekly!C2196</f>
        <v>418.86</v>
      </c>
      <c r="C2196" s="6"/>
      <c r="D2196" s="14"/>
      <c r="F2196" s="23">
        <f t="shared" si="476"/>
        <v>2006.8269428824105</v>
      </c>
      <c r="G2196" s="23">
        <f t="shared" si="477"/>
        <v>2006.8400398438609</v>
      </c>
      <c r="H2196" s="23">
        <f t="shared" si="478"/>
        <v>1380.9</v>
      </c>
      <c r="I2196" s="23">
        <f t="shared" si="472"/>
        <v>1384.3066666666666</v>
      </c>
      <c r="J2196" s="23">
        <f t="shared" si="473"/>
        <v>1384.1616666666666</v>
      </c>
      <c r="K2196" s="23">
        <f t="shared" si="474"/>
        <v>1.047565493914604E-2</v>
      </c>
      <c r="L2196" s="47">
        <f t="shared" si="479"/>
        <v>-0.23564203121744232</v>
      </c>
      <c r="M2196" s="24"/>
      <c r="N2196" s="32">
        <f t="shared" si="475"/>
        <v>0.86984044538290084</v>
      </c>
      <c r="O2196" s="32">
        <f t="shared" si="480"/>
        <v>-0.16400000000000001</v>
      </c>
      <c r="P2196" s="32"/>
      <c r="Q2196" s="42"/>
      <c r="R2196" s="32"/>
      <c r="S2196" s="20"/>
    </row>
    <row r="2197" spans="1:19">
      <c r="A2197" s="10">
        <f>Weekly!B2197</f>
        <v>1992.0657075681468</v>
      </c>
      <c r="B2197" s="1">
        <f>Weekly!C2197</f>
        <v>415.48</v>
      </c>
      <c r="C2197" s="6"/>
      <c r="D2197" s="14"/>
      <c r="F2197" s="23">
        <f t="shared" si="476"/>
        <v>2006.8531368053111</v>
      </c>
      <c r="G2197" s="23">
        <f t="shared" si="477"/>
        <v>2006.8662337667615</v>
      </c>
      <c r="H2197" s="23">
        <f t="shared" si="478"/>
        <v>1401.2</v>
      </c>
      <c r="I2197" s="23">
        <f t="shared" si="472"/>
        <v>1393.6433333333334</v>
      </c>
      <c r="J2197" s="23">
        <f t="shared" si="473"/>
        <v>1392.5594444444444</v>
      </c>
      <c r="K2197" s="23">
        <f t="shared" si="474"/>
        <v>7.783429951326859E-2</v>
      </c>
      <c r="L2197" s="47">
        <f t="shared" si="479"/>
        <v>0.62048019494083118</v>
      </c>
      <c r="M2197" s="24"/>
      <c r="N2197" s="32">
        <f t="shared" si="475"/>
        <v>0.34922800157000977</v>
      </c>
      <c r="O2197" s="32">
        <f t="shared" si="480"/>
        <v>-0.16400000000000001</v>
      </c>
      <c r="P2197" s="32"/>
      <c r="Q2197" s="42"/>
      <c r="R2197" s="32"/>
      <c r="S2197" s="20"/>
    </row>
    <row r="2198" spans="1:19">
      <c r="A2198" s="10">
        <f>Weekly!B2198</f>
        <v>1992.0848725236567</v>
      </c>
      <c r="B2198" s="1">
        <f>Weekly!C2198</f>
        <v>408.78</v>
      </c>
      <c r="C2198" s="6"/>
      <c r="D2198" s="14"/>
      <c r="F2198" s="23">
        <f t="shared" si="476"/>
        <v>2006.8793307282117</v>
      </c>
      <c r="G2198" s="23">
        <f t="shared" si="477"/>
        <v>2006.8924276896621</v>
      </c>
      <c r="H2198" s="23">
        <f t="shared" si="478"/>
        <v>1398.83</v>
      </c>
      <c r="I2198" s="23">
        <f t="shared" si="472"/>
        <v>1403.29</v>
      </c>
      <c r="J2198" s="23">
        <f t="shared" si="473"/>
        <v>1397.458333333333</v>
      </c>
      <c r="K2198" s="23">
        <f t="shared" si="474"/>
        <v>0.4173052267509636</v>
      </c>
      <c r="L2198" s="47">
        <f t="shared" si="479"/>
        <v>9.8154387429572054E-2</v>
      </c>
      <c r="M2198" s="24"/>
      <c r="N2198" s="32">
        <f t="shared" si="475"/>
        <v>-0.33479210541317844</v>
      </c>
      <c r="O2198" s="32">
        <f t="shared" si="480"/>
        <v>-0.16400000000000001</v>
      </c>
      <c r="P2198" s="32"/>
      <c r="Q2198" s="42"/>
      <c r="R2198" s="32"/>
      <c r="S2198" s="20"/>
    </row>
    <row r="2199" spans="1:19">
      <c r="A2199" s="10">
        <f>Weekly!B2199</f>
        <v>1992.1040374791667</v>
      </c>
      <c r="B2199" s="1">
        <f>Weekly!C2199</f>
        <v>411.09</v>
      </c>
      <c r="C2199" s="6"/>
      <c r="D2199" s="14"/>
      <c r="F2199" s="23">
        <f t="shared" si="476"/>
        <v>2006.9055246511123</v>
      </c>
      <c r="G2199" s="23">
        <f t="shared" si="477"/>
        <v>2006.9186216125627</v>
      </c>
      <c r="H2199" s="23">
        <f t="shared" si="478"/>
        <v>1409.84</v>
      </c>
      <c r="I2199" s="23">
        <f t="shared" si="472"/>
        <v>1409.1983333333335</v>
      </c>
      <c r="J2199" s="23">
        <f t="shared" si="473"/>
        <v>1404.3488888888887</v>
      </c>
      <c r="K2199" s="23">
        <f t="shared" si="474"/>
        <v>0.3453162161349832</v>
      </c>
      <c r="L2199" s="47">
        <f t="shared" si="479"/>
        <v>0.39100761602450795</v>
      </c>
      <c r="M2199" s="24"/>
      <c r="N2199" s="32">
        <f t="shared" si="475"/>
        <v>-0.86215926547491528</v>
      </c>
      <c r="O2199" s="32">
        <f t="shared" si="480"/>
        <v>-0.16400000000000001</v>
      </c>
      <c r="P2199" s="32"/>
      <c r="Q2199" s="42"/>
      <c r="R2199" s="32"/>
      <c r="S2199" s="20"/>
    </row>
    <row r="2200" spans="1:19">
      <c r="A2200" s="10">
        <f>Weekly!B2200</f>
        <v>1992.1232024346766</v>
      </c>
      <c r="B2200" s="1">
        <f>Weekly!C2200</f>
        <v>412.48</v>
      </c>
      <c r="C2200" s="6"/>
      <c r="D2200" s="14"/>
      <c r="F2200" s="23">
        <f t="shared" si="476"/>
        <v>2006.9317185740128</v>
      </c>
      <c r="G2200" s="23">
        <f t="shared" si="477"/>
        <v>2006.9448155354632</v>
      </c>
      <c r="H2200" s="23">
        <f t="shared" si="478"/>
        <v>1418.925</v>
      </c>
      <c r="I2200" s="23">
        <f t="shared" si="472"/>
        <v>1415.6883333333333</v>
      </c>
      <c r="J2200" s="23">
        <f t="shared" si="473"/>
        <v>1410.0555555555557</v>
      </c>
      <c r="K2200" s="23">
        <f t="shared" si="474"/>
        <v>0.39947204601866737</v>
      </c>
      <c r="L2200" s="47">
        <f t="shared" si="479"/>
        <v>0.62901382924234195</v>
      </c>
      <c r="M2200" s="24"/>
      <c r="N2200" s="32">
        <f t="shared" si="475"/>
        <v>-0.9861125233910234</v>
      </c>
      <c r="O2200" s="32">
        <f t="shared" si="480"/>
        <v>-0.16400000000000001</v>
      </c>
      <c r="P2200" s="32"/>
      <c r="Q2200" s="42"/>
      <c r="R2200" s="32"/>
      <c r="S2200" s="20"/>
    </row>
    <row r="2201" spans="1:19">
      <c r="A2201" s="10">
        <f>Weekly!B2201</f>
        <v>1992.1423673901866</v>
      </c>
      <c r="B2201" s="1">
        <f>Weekly!C2201</f>
        <v>411.43</v>
      </c>
      <c r="C2201" s="6"/>
      <c r="D2201" s="14"/>
      <c r="F2201" s="23">
        <f t="shared" si="476"/>
        <v>2006.9579124969134</v>
      </c>
      <c r="G2201" s="23">
        <f t="shared" si="477"/>
        <v>2006.9710094583638</v>
      </c>
      <c r="H2201" s="23">
        <f t="shared" si="478"/>
        <v>1418.3</v>
      </c>
      <c r="I2201" s="23">
        <f t="shared" si="472"/>
        <v>1415.6449999999998</v>
      </c>
      <c r="J2201" s="23">
        <f t="shared" si="473"/>
        <v>1417.5544444444445</v>
      </c>
      <c r="K2201" s="23">
        <f t="shared" si="474"/>
        <v>-0.13469990178706093</v>
      </c>
      <c r="L2201" s="47">
        <f t="shared" si="479"/>
        <v>5.2594491765556306E-2</v>
      </c>
      <c r="M2201" s="24"/>
      <c r="N2201" s="32">
        <f t="shared" si="475"/>
        <v>-0.64865277219596573</v>
      </c>
      <c r="O2201" s="32">
        <f t="shared" si="480"/>
        <v>-0.16400000000000001</v>
      </c>
      <c r="P2201" s="32"/>
      <c r="Q2201" s="42"/>
      <c r="R2201" s="32"/>
      <c r="S2201" s="20"/>
    </row>
    <row r="2202" spans="1:19">
      <c r="A2202" s="10">
        <f>Weekly!B2202</f>
        <v>1992.1615323456965</v>
      </c>
      <c r="B2202" s="1">
        <f>Weekly!C2202</f>
        <v>412.7</v>
      </c>
      <c r="C2202" s="6"/>
      <c r="D2202" s="14"/>
      <c r="F2202" s="23">
        <f t="shared" si="476"/>
        <v>2006.984106419814</v>
      </c>
      <c r="G2202" s="23">
        <f t="shared" si="477"/>
        <v>2006.9972033812644</v>
      </c>
      <c r="H2202" s="23">
        <f t="shared" si="478"/>
        <v>1409.71</v>
      </c>
      <c r="I2202" s="23">
        <f t="shared" si="472"/>
        <v>1419.5416666666667</v>
      </c>
      <c r="J2202" s="23">
        <f t="shared" si="473"/>
        <v>1422.6211111111111</v>
      </c>
      <c r="K2202" s="23">
        <f t="shared" si="474"/>
        <v>-0.21646272646967946</v>
      </c>
      <c r="L2202" s="47">
        <f t="shared" si="479"/>
        <v>-0.90755795835386621</v>
      </c>
      <c r="M2202" s="24"/>
      <c r="N2202" s="32">
        <f t="shared" si="475"/>
        <v>-7.6811799200920735E-3</v>
      </c>
      <c r="O2202" s="32">
        <f t="shared" si="480"/>
        <v>-0.16400000000000001</v>
      </c>
      <c r="P2202" s="32"/>
      <c r="Q2202" s="42"/>
      <c r="R2202" s="32"/>
      <c r="S2202" s="20"/>
    </row>
    <row r="2203" spans="1:19">
      <c r="A2203" s="10">
        <f>Weekly!B2203</f>
        <v>1992.1806973012065</v>
      </c>
      <c r="B2203" s="1">
        <f>Weekly!C2203</f>
        <v>404.44</v>
      </c>
      <c r="C2203" s="6"/>
      <c r="D2203" s="14"/>
      <c r="F2203" s="23">
        <f t="shared" si="476"/>
        <v>2007.0103003427146</v>
      </c>
      <c r="G2203" s="23">
        <f t="shared" si="477"/>
        <v>2007.023397304165</v>
      </c>
      <c r="H2203" s="23">
        <f t="shared" si="478"/>
        <v>1430.615</v>
      </c>
      <c r="I2203" s="23">
        <f t="shared" si="472"/>
        <v>1420.835</v>
      </c>
      <c r="J2203" s="23">
        <f t="shared" si="473"/>
        <v>1428.4388888888889</v>
      </c>
      <c r="K2203" s="23">
        <f t="shared" si="474"/>
        <v>-0.53232160983823773</v>
      </c>
      <c r="L2203" s="47">
        <f t="shared" si="479"/>
        <v>0.15234191172182054</v>
      </c>
      <c r="M2203" s="24"/>
      <c r="N2203" s="32">
        <f t="shared" si="475"/>
        <v>0.63688452180715016</v>
      </c>
      <c r="O2203" s="32">
        <f t="shared" si="480"/>
        <v>-0.16400000000000001</v>
      </c>
      <c r="P2203" s="32"/>
      <c r="Q2203" s="42"/>
      <c r="R2203" s="32"/>
      <c r="S2203" s="20"/>
    </row>
    <row r="2204" spans="1:19">
      <c r="A2204" s="10">
        <f>Weekly!B2204</f>
        <v>1992.1998622567164</v>
      </c>
      <c r="B2204" s="1">
        <f>Weekly!C2204</f>
        <v>405.84</v>
      </c>
      <c r="C2204" s="6"/>
      <c r="D2204" s="14"/>
      <c r="F2204" s="23">
        <f t="shared" si="476"/>
        <v>2007.0364942656151</v>
      </c>
      <c r="G2204" s="23">
        <f t="shared" si="477"/>
        <v>2007.0495912270655</v>
      </c>
      <c r="H2204" s="23">
        <f t="shared" si="478"/>
        <v>1422.18</v>
      </c>
      <c r="I2204" s="23">
        <f t="shared" si="472"/>
        <v>1433.7283333333335</v>
      </c>
      <c r="J2204" s="23">
        <f t="shared" si="473"/>
        <v>1425.9199999999998</v>
      </c>
      <c r="K2204" s="23">
        <f t="shared" si="474"/>
        <v>0.54759967833635237</v>
      </c>
      <c r="L2204" s="47">
        <f t="shared" si="479"/>
        <v>-0.2622868043087867</v>
      </c>
      <c r="M2204" s="24"/>
      <c r="N2204" s="32">
        <f t="shared" si="475"/>
        <v>0.98344487760002497</v>
      </c>
      <c r="O2204" s="32">
        <f t="shared" si="480"/>
        <v>-0.16400000000000001</v>
      </c>
      <c r="P2204" s="32"/>
      <c r="Q2204" s="42"/>
      <c r="R2204" s="32"/>
      <c r="S2204" s="20"/>
    </row>
    <row r="2205" spans="1:19">
      <c r="A2205" s="10">
        <f>Weekly!B2205</f>
        <v>1992.2190272122264</v>
      </c>
      <c r="B2205" s="1">
        <f>Weekly!C2205</f>
        <v>411.3</v>
      </c>
      <c r="C2205" s="6"/>
      <c r="D2205" s="14"/>
      <c r="F2205" s="23">
        <f t="shared" si="476"/>
        <v>2007.0626881885157</v>
      </c>
      <c r="G2205" s="23">
        <f t="shared" si="477"/>
        <v>2007.0757851499661</v>
      </c>
      <c r="H2205" s="23">
        <f t="shared" si="478"/>
        <v>1448.39</v>
      </c>
      <c r="I2205" s="23">
        <f t="shared" si="472"/>
        <v>1439.1233333333332</v>
      </c>
      <c r="J2205" s="23">
        <f t="shared" si="473"/>
        <v>1423.2500000000002</v>
      </c>
      <c r="K2205" s="23">
        <f t="shared" si="474"/>
        <v>1.1152877803149774</v>
      </c>
      <c r="L2205" s="47">
        <f t="shared" si="479"/>
        <v>1.766379764623216</v>
      </c>
      <c r="M2205" s="24"/>
      <c r="N2205" s="32">
        <f t="shared" si="475"/>
        <v>0.86984044539492777</v>
      </c>
      <c r="O2205" s="32">
        <f t="shared" si="480"/>
        <v>-0.16400000000000001</v>
      </c>
      <c r="P2205" s="32"/>
      <c r="Q2205" s="42"/>
      <c r="R2205" s="32"/>
      <c r="S2205" s="20"/>
    </row>
    <row r="2206" spans="1:19">
      <c r="A2206" s="10">
        <f>Weekly!B2206</f>
        <v>1992.2381921677363</v>
      </c>
      <c r="B2206" s="1">
        <f>Weekly!C2206</f>
        <v>403.5</v>
      </c>
      <c r="C2206" s="6"/>
      <c r="D2206" s="14"/>
      <c r="F2206" s="23">
        <f t="shared" si="476"/>
        <v>2007.0888821114163</v>
      </c>
      <c r="G2206" s="23">
        <f t="shared" si="477"/>
        <v>2007.1019790728667</v>
      </c>
      <c r="H2206" s="23">
        <f t="shared" si="478"/>
        <v>1446.8</v>
      </c>
      <c r="I2206" s="23">
        <f t="shared" si="472"/>
        <v>1448.7933333333333</v>
      </c>
      <c r="J2206" s="23">
        <f t="shared" si="473"/>
        <v>1425.2288888888891</v>
      </c>
      <c r="K2206" s="23">
        <f t="shared" si="474"/>
        <v>1.6533796520792565</v>
      </c>
      <c r="L2206" s="47">
        <f t="shared" si="479"/>
        <v>1.513519076078218</v>
      </c>
      <c r="M2206" s="24"/>
      <c r="N2206" s="32">
        <f t="shared" si="475"/>
        <v>0.34922800159285378</v>
      </c>
      <c r="O2206" s="32">
        <f t="shared" si="480"/>
        <v>-0.16400000000000001</v>
      </c>
      <c r="P2206" s="32"/>
      <c r="Q2206" s="42"/>
      <c r="R2206" s="32"/>
      <c r="S2206" s="20"/>
    </row>
    <row r="2207" spans="1:19">
      <c r="A2207" s="10">
        <f>Weekly!B2207</f>
        <v>1992.2573571232463</v>
      </c>
      <c r="B2207" s="1">
        <f>Weekly!C2207</f>
        <v>401.55</v>
      </c>
      <c r="C2207" s="6"/>
      <c r="D2207" s="14"/>
      <c r="F2207" s="23">
        <f t="shared" si="476"/>
        <v>2007.1150760343169</v>
      </c>
      <c r="G2207" s="23">
        <f t="shared" si="477"/>
        <v>2007.1281729957673</v>
      </c>
      <c r="H2207" s="23">
        <f t="shared" si="478"/>
        <v>1451.19</v>
      </c>
      <c r="I2207" s="23">
        <f t="shared" ref="I2207:I2270" si="481">AVERAGE(H2206:H2208)</f>
        <v>1428.3866666666665</v>
      </c>
      <c r="J2207" s="23">
        <f t="shared" ref="J2207:J2270" si="482">AVERAGE(H2203:H2211)</f>
        <v>1427.7400000000002</v>
      </c>
      <c r="K2207" s="23">
        <f t="shared" ref="K2207:K2270" si="483">100*((I2207/J2207)-1)</f>
        <v>4.5293027208481718E-2</v>
      </c>
      <c r="L2207" s="47">
        <f t="shared" si="479"/>
        <v>1.6424559093392244</v>
      </c>
      <c r="M2207" s="24"/>
      <c r="N2207" s="32">
        <f t="shared" si="475"/>
        <v>-0.33479210539020637</v>
      </c>
      <c r="O2207" s="32">
        <f t="shared" si="480"/>
        <v>-0.16400000000000001</v>
      </c>
      <c r="P2207" s="32"/>
      <c r="Q2207" s="42"/>
      <c r="R2207" s="32"/>
      <c r="S2207" s="20"/>
    </row>
    <row r="2208" spans="1:19">
      <c r="A2208" s="10">
        <f>Weekly!B2208</f>
        <v>1992.2765220787562</v>
      </c>
      <c r="B2208" s="1">
        <f>Weekly!C2208</f>
        <v>404.29</v>
      </c>
      <c r="C2208" s="6"/>
      <c r="D2208" s="14"/>
      <c r="F2208" s="23">
        <f t="shared" si="476"/>
        <v>2007.1412699572174</v>
      </c>
      <c r="G2208" s="23">
        <f t="shared" si="477"/>
        <v>2007.1543669186678</v>
      </c>
      <c r="H2208" s="23">
        <f t="shared" si="478"/>
        <v>1387.17</v>
      </c>
      <c r="I2208" s="23">
        <f t="shared" si="481"/>
        <v>1411.085</v>
      </c>
      <c r="J2208" s="23">
        <f t="shared" si="482"/>
        <v>1430.2105555555556</v>
      </c>
      <c r="K2208" s="23">
        <f t="shared" si="483"/>
        <v>-1.3372545378904976</v>
      </c>
      <c r="L2208" s="47">
        <f t="shared" si="479"/>
        <v>-3.0093859528841693</v>
      </c>
      <c r="M2208" s="24"/>
      <c r="N2208" s="32">
        <f t="shared" si="475"/>
        <v>-0.86215926546256405</v>
      </c>
      <c r="O2208" s="32">
        <f t="shared" si="480"/>
        <v>-0.16400000000000001</v>
      </c>
      <c r="P2208" s="32"/>
      <c r="Q2208" s="42"/>
      <c r="R2208" s="32"/>
      <c r="S2208" s="20"/>
    </row>
    <row r="2209" spans="1:19">
      <c r="A2209" s="10">
        <f>Weekly!B2209</f>
        <v>1992.2956870342662</v>
      </c>
      <c r="B2209" s="1">
        <f>Weekly!C2209</f>
        <v>416.04</v>
      </c>
      <c r="C2209" s="6"/>
      <c r="D2209" s="14"/>
      <c r="F2209" s="23">
        <f t="shared" si="476"/>
        <v>2007.167463880118</v>
      </c>
      <c r="G2209" s="23">
        <f t="shared" si="477"/>
        <v>2007.1805608415684</v>
      </c>
      <c r="H2209" s="23">
        <f t="shared" si="478"/>
        <v>1394.895</v>
      </c>
      <c r="I2209" s="23">
        <f t="shared" si="481"/>
        <v>1406.0583333333334</v>
      </c>
      <c r="J2209" s="23">
        <f t="shared" si="482"/>
        <v>1437.1183333333333</v>
      </c>
      <c r="K2209" s="23">
        <f t="shared" si="483"/>
        <v>-2.1612694848835212</v>
      </c>
      <c r="L2209" s="47">
        <f t="shared" si="479"/>
        <v>-2.9380554373277135</v>
      </c>
      <c r="M2209" s="24"/>
      <c r="N2209" s="32">
        <f t="shared" si="475"/>
        <v>-0.98611252339507693</v>
      </c>
      <c r="O2209" s="32">
        <f t="shared" si="480"/>
        <v>-0.16400000000000001</v>
      </c>
      <c r="P2209" s="32"/>
      <c r="Q2209" s="42"/>
      <c r="R2209" s="32"/>
      <c r="S2209" s="20"/>
    </row>
    <row r="2210" spans="1:19">
      <c r="A2210" s="10">
        <f>Weekly!B2210</f>
        <v>1992.3148519897761</v>
      </c>
      <c r="B2210" s="1">
        <f>Weekly!C2210</f>
        <v>409.02</v>
      </c>
      <c r="C2210" s="6"/>
      <c r="D2210" s="14"/>
      <c r="F2210" s="23">
        <f t="shared" si="476"/>
        <v>2007.1936578030186</v>
      </c>
      <c r="G2210" s="23">
        <f t="shared" si="477"/>
        <v>2007.206754764469</v>
      </c>
      <c r="H2210" s="23">
        <f t="shared" si="478"/>
        <v>1436.11</v>
      </c>
      <c r="I2210" s="23">
        <f t="shared" si="481"/>
        <v>1421.1050000000002</v>
      </c>
      <c r="J2210" s="23">
        <f t="shared" si="482"/>
        <v>1442.8355555555556</v>
      </c>
      <c r="K2210" s="23">
        <f t="shared" si="483"/>
        <v>-1.5061006413297107</v>
      </c>
      <c r="L2210" s="47">
        <f t="shared" si="479"/>
        <v>-0.46613458683211206</v>
      </c>
      <c r="M2210" s="24"/>
      <c r="N2210" s="32">
        <f t="shared" si="475"/>
        <v>-0.64865277221454187</v>
      </c>
      <c r="O2210" s="32">
        <f t="shared" si="480"/>
        <v>-0.16400000000000001</v>
      </c>
      <c r="P2210" s="32"/>
      <c r="Q2210" s="42"/>
      <c r="R2210" s="32"/>
      <c r="S2210" s="20"/>
    </row>
    <row r="2211" spans="1:19">
      <c r="A2211" s="10">
        <f>Weekly!B2211</f>
        <v>1992.3340169452861</v>
      </c>
      <c r="B2211" s="1">
        <f>Weekly!C2211</f>
        <v>412.53</v>
      </c>
      <c r="C2211" s="6"/>
      <c r="D2211" s="14"/>
      <c r="F2211" s="23">
        <f t="shared" si="476"/>
        <v>2007.2198517259192</v>
      </c>
      <c r="G2211" s="23">
        <f t="shared" si="477"/>
        <v>2007.2329486873696</v>
      </c>
      <c r="H2211" s="23">
        <f t="shared" si="478"/>
        <v>1432.31</v>
      </c>
      <c r="I2211" s="23">
        <f t="shared" si="481"/>
        <v>1440.4233333333334</v>
      </c>
      <c r="J2211" s="23">
        <f t="shared" si="482"/>
        <v>1449.3966666666665</v>
      </c>
      <c r="K2211" s="23">
        <f t="shared" si="483"/>
        <v>-0.61910818064526696</v>
      </c>
      <c r="L2211" s="47">
        <f t="shared" si="479"/>
        <v>-1.1788813276328747</v>
      </c>
      <c r="M2211" s="24"/>
      <c r="N2211" s="32">
        <f t="shared" si="475"/>
        <v>-7.681179944527162E-3</v>
      </c>
      <c r="O2211" s="32">
        <f t="shared" si="480"/>
        <v>-0.16400000000000001</v>
      </c>
      <c r="P2211" s="32"/>
      <c r="Q2211" s="42"/>
      <c r="R2211" s="32"/>
      <c r="S2211" s="20"/>
    </row>
    <row r="2212" spans="1:19">
      <c r="A2212" s="10">
        <f>Weekly!B2212</f>
        <v>1992.353181900796</v>
      </c>
      <c r="B2212" s="1">
        <f>Weekly!C2212</f>
        <v>416.05</v>
      </c>
      <c r="C2212" s="6"/>
      <c r="D2212" s="14"/>
      <c r="F2212" s="23">
        <f t="shared" si="476"/>
        <v>2007.2460456488197</v>
      </c>
      <c r="G2212" s="23">
        <f t="shared" si="477"/>
        <v>2007.2591426102701</v>
      </c>
      <c r="H2212" s="23">
        <f t="shared" si="478"/>
        <v>1452.85</v>
      </c>
      <c r="I2212" s="23">
        <f t="shared" si="481"/>
        <v>1456.5033333333333</v>
      </c>
      <c r="J2212" s="23">
        <f t="shared" si="482"/>
        <v>1457.347777777778</v>
      </c>
      <c r="K2212" s="23">
        <f t="shared" si="483"/>
        <v>-5.7943920958403172E-2</v>
      </c>
      <c r="L2212" s="47">
        <f t="shared" si="479"/>
        <v>-0.30862762110471786</v>
      </c>
      <c r="M2212" s="24"/>
      <c r="N2212" s="32">
        <f t="shared" si="475"/>
        <v>0.63688452178831112</v>
      </c>
      <c r="O2212" s="32">
        <f t="shared" si="480"/>
        <v>-0.16400000000000001</v>
      </c>
      <c r="P2212" s="32"/>
      <c r="Q2212" s="42"/>
      <c r="R2212" s="32"/>
      <c r="S2212" s="20"/>
    </row>
    <row r="2213" spans="1:19">
      <c r="A2213" s="10">
        <f>Weekly!B2213</f>
        <v>1992.372346856306</v>
      </c>
      <c r="B2213" s="1">
        <f>Weekly!C2213</f>
        <v>410.09</v>
      </c>
      <c r="C2213" s="6"/>
      <c r="D2213" s="14"/>
      <c r="F2213" s="23">
        <f t="shared" si="476"/>
        <v>2007.2722395717203</v>
      </c>
      <c r="G2213" s="23">
        <f t="shared" si="477"/>
        <v>2007.2853365331707</v>
      </c>
      <c r="H2213" s="23">
        <f t="shared" si="478"/>
        <v>1484.35</v>
      </c>
      <c r="I2213" s="23">
        <f t="shared" si="481"/>
        <v>1479.0150000000001</v>
      </c>
      <c r="J2213" s="23">
        <f t="shared" si="482"/>
        <v>1472.7772222222222</v>
      </c>
      <c r="K2213" s="23">
        <f t="shared" si="483"/>
        <v>0.42353844720424139</v>
      </c>
      <c r="L2213" s="47">
        <f t="shared" si="479"/>
        <v>0.7857792477477199</v>
      </c>
      <c r="M2213" s="24"/>
      <c r="N2213" s="32">
        <f t="shared" si="475"/>
        <v>0.98344487759559696</v>
      </c>
      <c r="O2213" s="32">
        <f t="shared" si="480"/>
        <v>-0.16400000000000001</v>
      </c>
      <c r="P2213" s="32"/>
      <c r="Q2213" s="42"/>
      <c r="R2213" s="32"/>
      <c r="S2213" s="20"/>
    </row>
    <row r="2214" spans="1:19">
      <c r="A2214" s="10">
        <f>Weekly!B2214</f>
        <v>1992.3915118118159</v>
      </c>
      <c r="B2214" s="1">
        <f>Weekly!C2214</f>
        <v>414.02</v>
      </c>
      <c r="C2214" s="6"/>
      <c r="D2214" s="14"/>
      <c r="F2214" s="23">
        <f t="shared" si="476"/>
        <v>2007.2984334946209</v>
      </c>
      <c r="G2214" s="23">
        <f t="shared" si="477"/>
        <v>2007.3115304560713</v>
      </c>
      <c r="H2214" s="23">
        <f t="shared" si="478"/>
        <v>1499.8449999999998</v>
      </c>
      <c r="I2214" s="23">
        <f t="shared" si="481"/>
        <v>1496.6816666666666</v>
      </c>
      <c r="J2214" s="23">
        <f t="shared" si="482"/>
        <v>1485.3077777777778</v>
      </c>
      <c r="K2214" s="23">
        <f t="shared" si="483"/>
        <v>0.76575973404688913</v>
      </c>
      <c r="L2214" s="47">
        <f t="shared" si="479"/>
        <v>0.97873467302322936</v>
      </c>
      <c r="M2214" s="24"/>
      <c r="N2214" s="32">
        <f t="shared" si="475"/>
        <v>0.8698404454069828</v>
      </c>
      <c r="O2214" s="32">
        <f t="shared" si="480"/>
        <v>-0.16400000000000001</v>
      </c>
      <c r="P2214" s="32"/>
      <c r="Q2214" s="42"/>
      <c r="R2214" s="32"/>
      <c r="S2214" s="20"/>
    </row>
    <row r="2215" spans="1:19">
      <c r="A2215" s="10">
        <f>Weekly!B2215</f>
        <v>1992.4106767673259</v>
      </c>
      <c r="B2215" s="1">
        <f>Weekly!C2215</f>
        <v>415.35</v>
      </c>
      <c r="C2215" s="6"/>
      <c r="D2215" s="14"/>
      <c r="F2215" s="23">
        <f t="shared" si="476"/>
        <v>2007.3246274175215</v>
      </c>
      <c r="G2215" s="23">
        <f t="shared" si="477"/>
        <v>2007.3377243789719</v>
      </c>
      <c r="H2215" s="23">
        <f t="shared" si="478"/>
        <v>1505.85</v>
      </c>
      <c r="I2215" s="23">
        <f t="shared" si="481"/>
        <v>1509.4816666666666</v>
      </c>
      <c r="J2215" s="23">
        <f t="shared" si="482"/>
        <v>1494.3772222222224</v>
      </c>
      <c r="K2215" s="23">
        <f t="shared" si="483"/>
        <v>1.0107517847457004</v>
      </c>
      <c r="L2215" s="47">
        <f t="shared" si="479"/>
        <v>0.76772970085270398</v>
      </c>
      <c r="M2215" s="24"/>
      <c r="N2215" s="32">
        <f t="shared" si="475"/>
        <v>0.34922800161575107</v>
      </c>
      <c r="O2215" s="32">
        <f t="shared" si="480"/>
        <v>-0.16400000000000001</v>
      </c>
      <c r="P2215" s="32"/>
      <c r="Q2215" s="42"/>
      <c r="R2215" s="32"/>
      <c r="S2215" s="20"/>
    </row>
    <row r="2216" spans="1:19">
      <c r="A2216" s="10">
        <f>Weekly!B2216</f>
        <v>1992.4298417228358</v>
      </c>
      <c r="B2216" s="1">
        <f>Weekly!C2216</f>
        <v>413.48</v>
      </c>
      <c r="C2216" s="6"/>
      <c r="D2216" s="14"/>
      <c r="F2216" s="23">
        <f t="shared" si="476"/>
        <v>2007.350821340422</v>
      </c>
      <c r="G2216" s="23">
        <f t="shared" si="477"/>
        <v>2007.3639183018724</v>
      </c>
      <c r="H2216" s="23">
        <f t="shared" si="478"/>
        <v>1522.75</v>
      </c>
      <c r="I2216" s="23">
        <f t="shared" si="481"/>
        <v>1518.2116666666668</v>
      </c>
      <c r="J2216" s="23">
        <f t="shared" si="482"/>
        <v>1502.2705555555558</v>
      </c>
      <c r="K2216" s="23">
        <f t="shared" si="483"/>
        <v>1.0611344975216985</v>
      </c>
      <c r="L2216" s="47">
        <f t="shared" si="479"/>
        <v>1.3632327658096743</v>
      </c>
      <c r="M2216" s="24"/>
      <c r="N2216" s="32">
        <f t="shared" si="475"/>
        <v>-0.33479210536718068</v>
      </c>
      <c r="O2216" s="32">
        <f t="shared" si="480"/>
        <v>-0.16400000000000001</v>
      </c>
      <c r="P2216" s="32"/>
      <c r="Q2216" s="42"/>
      <c r="R2216" s="32"/>
      <c r="S2216" s="20"/>
    </row>
    <row r="2217" spans="1:19">
      <c r="A2217" s="10">
        <f>Weekly!B2217</f>
        <v>1992.4490066783458</v>
      </c>
      <c r="B2217" s="1">
        <f>Weekly!C2217</f>
        <v>409.76</v>
      </c>
      <c r="C2217" s="6"/>
      <c r="D2217" s="14"/>
      <c r="F2217" s="23">
        <f t="shared" si="476"/>
        <v>2007.3770152633226</v>
      </c>
      <c r="G2217" s="23">
        <f t="shared" si="477"/>
        <v>2007.390112224773</v>
      </c>
      <c r="H2217" s="23">
        <f t="shared" si="478"/>
        <v>1526.0349999999999</v>
      </c>
      <c r="I2217" s="23">
        <f t="shared" si="481"/>
        <v>1518.8183333333334</v>
      </c>
      <c r="J2217" s="23">
        <f t="shared" si="482"/>
        <v>1510.8916666666669</v>
      </c>
      <c r="K2217" s="23">
        <f t="shared" si="483"/>
        <v>0.5246350113343512</v>
      </c>
      <c r="L2217" s="47">
        <f t="shared" si="479"/>
        <v>1.0022779043279861</v>
      </c>
      <c r="M2217" s="24"/>
      <c r="N2217" s="32">
        <f t="shared" si="475"/>
        <v>-0.86215926545018395</v>
      </c>
      <c r="O2217" s="32">
        <f t="shared" si="480"/>
        <v>-0.16400000000000001</v>
      </c>
      <c r="P2217" s="32"/>
      <c r="Q2217" s="42"/>
      <c r="R2217" s="32"/>
      <c r="S2217" s="20"/>
    </row>
    <row r="2218" spans="1:19">
      <c r="A2218" s="10">
        <f>Weekly!B2218</f>
        <v>1992.4681716338557</v>
      </c>
      <c r="B2218" s="1">
        <f>Weekly!C2218</f>
        <v>403.67</v>
      </c>
      <c r="C2218" s="6"/>
      <c r="D2218" s="14"/>
      <c r="F2218" s="23">
        <f t="shared" si="476"/>
        <v>2007.4032091862232</v>
      </c>
      <c r="G2218" s="23">
        <f t="shared" si="477"/>
        <v>2007.4163061476736</v>
      </c>
      <c r="H2218" s="23">
        <f t="shared" si="478"/>
        <v>1507.67</v>
      </c>
      <c r="I2218" s="23">
        <f t="shared" si="481"/>
        <v>1517.1466666666668</v>
      </c>
      <c r="J2218" s="23">
        <f t="shared" si="482"/>
        <v>1517.4416666666666</v>
      </c>
      <c r="K2218" s="23">
        <f t="shared" si="483"/>
        <v>-1.9440615509647152E-2</v>
      </c>
      <c r="L2218" s="47">
        <f t="shared" si="479"/>
        <v>-0.64395665950914838</v>
      </c>
      <c r="M2218" s="24"/>
      <c r="N2218" s="32">
        <f t="shared" si="475"/>
        <v>-0.98611252339913524</v>
      </c>
      <c r="O2218" s="32">
        <f t="shared" si="480"/>
        <v>-0.16400000000000001</v>
      </c>
      <c r="P2218" s="32"/>
      <c r="Q2218" s="42"/>
      <c r="R2218" s="32"/>
      <c r="S2218" s="20"/>
    </row>
    <row r="2219" spans="1:19">
      <c r="A2219" s="10">
        <f>Weekly!B2219</f>
        <v>1992.4873365893657</v>
      </c>
      <c r="B2219" s="1">
        <f>Weekly!C2219</f>
        <v>403.45</v>
      </c>
      <c r="C2219" s="6"/>
      <c r="D2219" s="14"/>
      <c r="F2219" s="23">
        <f t="shared" si="476"/>
        <v>2007.4294031091238</v>
      </c>
      <c r="G2219" s="23">
        <f t="shared" si="477"/>
        <v>2007.4425000705742</v>
      </c>
      <c r="H2219" s="23">
        <f t="shared" si="478"/>
        <v>1517.7350000000001</v>
      </c>
      <c r="I2219" s="23">
        <f t="shared" si="481"/>
        <v>1509.585</v>
      </c>
      <c r="J2219" s="23">
        <f t="shared" si="482"/>
        <v>1512.8977777777779</v>
      </c>
      <c r="K2219" s="23">
        <f t="shared" si="483"/>
        <v>-0.21896904248507321</v>
      </c>
      <c r="L2219" s="47">
        <f t="shared" si="479"/>
        <v>0.31973225774231118</v>
      </c>
      <c r="M2219" s="24"/>
      <c r="N2219" s="32">
        <f t="shared" si="475"/>
        <v>-0.64865277223313955</v>
      </c>
      <c r="O2219" s="32">
        <f t="shared" si="480"/>
        <v>-0.16400000000000001</v>
      </c>
      <c r="P2219" s="32"/>
      <c r="Q2219" s="42"/>
      <c r="R2219" s="32"/>
      <c r="S2219" s="20"/>
    </row>
    <row r="2220" spans="1:19">
      <c r="A2220" s="10">
        <f>Weekly!B2220</f>
        <v>1992.5065015448756</v>
      </c>
      <c r="B2220" s="1">
        <f>Weekly!C2220</f>
        <v>411.77</v>
      </c>
      <c r="C2220" s="6"/>
      <c r="D2220" s="14"/>
      <c r="F2220" s="23">
        <f t="shared" si="476"/>
        <v>2007.4555970320243</v>
      </c>
      <c r="G2220" s="23">
        <f t="shared" si="477"/>
        <v>2007.4686939934747</v>
      </c>
      <c r="H2220" s="23">
        <f t="shared" si="478"/>
        <v>1503.35</v>
      </c>
      <c r="I2220" s="23">
        <f t="shared" si="481"/>
        <v>1517.175</v>
      </c>
      <c r="J2220" s="23">
        <f t="shared" si="482"/>
        <v>1504.8100000000002</v>
      </c>
      <c r="K2220" s="23">
        <f t="shared" si="483"/>
        <v>0.82169842039856444</v>
      </c>
      <c r="L2220" s="47">
        <f t="shared" si="479"/>
        <v>-9.7022215429209968E-2</v>
      </c>
      <c r="M2220" s="24"/>
      <c r="N2220" s="32">
        <f t="shared" si="475"/>
        <v>-7.6811799689622514E-3</v>
      </c>
      <c r="O2220" s="32">
        <f t="shared" si="480"/>
        <v>-0.16400000000000001</v>
      </c>
      <c r="P2220" s="32"/>
      <c r="Q2220" s="42"/>
      <c r="R2220" s="32"/>
      <c r="S2220" s="20"/>
    </row>
    <row r="2221" spans="1:19">
      <c r="A2221" s="10">
        <f>Weekly!B2221</f>
        <v>1992.5256665003856</v>
      </c>
      <c r="B2221" s="1">
        <f>Weekly!C2221</f>
        <v>414.62</v>
      </c>
      <c r="C2221" s="6"/>
      <c r="D2221" s="14"/>
      <c r="F2221" s="23">
        <f t="shared" si="476"/>
        <v>2007.4817909549249</v>
      </c>
      <c r="G2221" s="23">
        <f t="shared" si="477"/>
        <v>2007.4948879163753</v>
      </c>
      <c r="H2221" s="23">
        <f t="shared" si="478"/>
        <v>1530.44</v>
      </c>
      <c r="I2221" s="23">
        <f t="shared" si="481"/>
        <v>1525.6966666666667</v>
      </c>
      <c r="J2221" s="23">
        <f t="shared" si="482"/>
        <v>1496.7033333333336</v>
      </c>
      <c r="K2221" s="23">
        <f t="shared" si="483"/>
        <v>1.9371463059924876</v>
      </c>
      <c r="L2221" s="47">
        <f t="shared" si="479"/>
        <v>2.254065045177045</v>
      </c>
      <c r="M2221" s="24"/>
      <c r="N2221" s="32">
        <f t="shared" si="475"/>
        <v>0.63688452176947208</v>
      </c>
      <c r="O2221" s="32">
        <f t="shared" si="480"/>
        <v>-0.16400000000000001</v>
      </c>
      <c r="P2221" s="32"/>
      <c r="Q2221" s="42"/>
      <c r="R2221" s="32"/>
      <c r="S2221" s="20"/>
    </row>
    <row r="2222" spans="1:19">
      <c r="A2222" s="10">
        <f>Weekly!B2222</f>
        <v>1992.5448314558955</v>
      </c>
      <c r="B2222" s="1">
        <f>Weekly!C2222</f>
        <v>415.62</v>
      </c>
      <c r="C2222" s="6"/>
      <c r="D2222" s="14"/>
      <c r="F2222" s="23">
        <f t="shared" si="476"/>
        <v>2007.5079848778255</v>
      </c>
      <c r="G2222" s="23">
        <f t="shared" si="477"/>
        <v>2007.5210818392759</v>
      </c>
      <c r="H2222" s="23">
        <f t="shared" si="478"/>
        <v>1543.3</v>
      </c>
      <c r="I2222" s="23">
        <f t="shared" si="481"/>
        <v>1510.8966666666665</v>
      </c>
      <c r="J2222" s="23">
        <f t="shared" si="482"/>
        <v>1491.518333333333</v>
      </c>
      <c r="K2222" s="23">
        <f t="shared" si="483"/>
        <v>1.2992353429559067</v>
      </c>
      <c r="L2222" s="47">
        <f t="shared" si="479"/>
        <v>3.4717418827123758</v>
      </c>
      <c r="M2222" s="24"/>
      <c r="N2222" s="32">
        <f t="shared" si="475"/>
        <v>0.98344487759116905</v>
      </c>
      <c r="O2222" s="32">
        <f t="shared" si="480"/>
        <v>-0.16400000000000001</v>
      </c>
      <c r="P2222" s="32"/>
      <c r="Q2222" s="42"/>
      <c r="R2222" s="32"/>
      <c r="S2222" s="20"/>
    </row>
    <row r="2223" spans="1:19">
      <c r="A2223" s="10">
        <f>Weekly!B2223</f>
        <v>1992.5639964114055</v>
      </c>
      <c r="B2223" s="1">
        <f>Weekly!C2223</f>
        <v>411.6</v>
      </c>
      <c r="C2223" s="6"/>
      <c r="D2223" s="14"/>
      <c r="F2223" s="23">
        <f t="shared" si="476"/>
        <v>2007.5341788007261</v>
      </c>
      <c r="G2223" s="23">
        <f t="shared" si="477"/>
        <v>2007.5472757621765</v>
      </c>
      <c r="H2223" s="23">
        <f t="shared" si="478"/>
        <v>1458.95</v>
      </c>
      <c r="I2223" s="23">
        <f t="shared" si="481"/>
        <v>1478.4366666666665</v>
      </c>
      <c r="J2223" s="23">
        <f t="shared" si="482"/>
        <v>1487.776111111111</v>
      </c>
      <c r="K2223" s="23">
        <f t="shared" si="483"/>
        <v>-0.62774528873632551</v>
      </c>
      <c r="L2223" s="47">
        <f t="shared" si="479"/>
        <v>-1.9375301764714359</v>
      </c>
      <c r="M2223" s="24"/>
      <c r="N2223" s="32">
        <f t="shared" si="475"/>
        <v>0.86984044541903782</v>
      </c>
      <c r="O2223" s="32">
        <f t="shared" si="480"/>
        <v>-0.16400000000000001</v>
      </c>
      <c r="P2223" s="32"/>
      <c r="Q2223" s="42"/>
      <c r="R2223" s="32"/>
      <c r="S2223" s="20"/>
    </row>
    <row r="2224" spans="1:19">
      <c r="A2224" s="10">
        <f>Weekly!B2224</f>
        <v>1992.5831613669154</v>
      </c>
      <c r="B2224" s="1">
        <f>Weekly!C2224</f>
        <v>424.21</v>
      </c>
      <c r="C2224" s="6"/>
      <c r="D2224" s="14"/>
      <c r="F2224" s="23">
        <f t="shared" si="476"/>
        <v>2007.5603727236266</v>
      </c>
      <c r="G2224" s="23">
        <f t="shared" si="477"/>
        <v>2007.573469685077</v>
      </c>
      <c r="H2224" s="23">
        <f t="shared" si="478"/>
        <v>1433.06</v>
      </c>
      <c r="I2224" s="23">
        <f t="shared" si="481"/>
        <v>1447.2666666666667</v>
      </c>
      <c r="J2224" s="23">
        <f t="shared" si="482"/>
        <v>1482.3499999999997</v>
      </c>
      <c r="K2224" s="23">
        <f t="shared" si="483"/>
        <v>-2.3667375001405255</v>
      </c>
      <c r="L2224" s="47">
        <f t="shared" si="479"/>
        <v>-3.3251256450905431</v>
      </c>
      <c r="M2224" s="24"/>
      <c r="N2224" s="32">
        <f t="shared" si="475"/>
        <v>0.34922800163864831</v>
      </c>
      <c r="O2224" s="32">
        <f t="shared" si="480"/>
        <v>-0.16400000000000001</v>
      </c>
      <c r="P2224" s="32"/>
      <c r="Q2224" s="42"/>
      <c r="R2224" s="32"/>
      <c r="S2224" s="20"/>
    </row>
    <row r="2225" spans="1:19">
      <c r="A2225" s="10">
        <f>Weekly!B2225</f>
        <v>1992.6023263224254</v>
      </c>
      <c r="B2225" s="1">
        <f>Weekly!C2225</f>
        <v>418.88</v>
      </c>
      <c r="C2225" s="6"/>
      <c r="D2225" s="14"/>
      <c r="F2225" s="23">
        <f t="shared" si="476"/>
        <v>2007.5865666465272</v>
      </c>
      <c r="G2225" s="23">
        <f t="shared" si="477"/>
        <v>2007.5996636079776</v>
      </c>
      <c r="H2225" s="23">
        <f t="shared" si="478"/>
        <v>1449.79</v>
      </c>
      <c r="I2225" s="23">
        <f t="shared" si="481"/>
        <v>1454.073333333333</v>
      </c>
      <c r="J2225" s="23">
        <f t="shared" si="482"/>
        <v>1484.8388888888887</v>
      </c>
      <c r="K2225" s="23">
        <f t="shared" si="483"/>
        <v>-2.0719793767374761</v>
      </c>
      <c r="L2225" s="47">
        <f t="shared" si="479"/>
        <v>-2.360450628762556</v>
      </c>
      <c r="M2225" s="24"/>
      <c r="N2225" s="32">
        <f t="shared" si="475"/>
        <v>-0.33479210534415499</v>
      </c>
      <c r="O2225" s="32">
        <f t="shared" si="480"/>
        <v>-0.16400000000000001</v>
      </c>
      <c r="P2225" s="32"/>
      <c r="Q2225" s="42"/>
      <c r="R2225" s="32"/>
      <c r="S2225" s="20"/>
    </row>
    <row r="2226" spans="1:19">
      <c r="A2226" s="10">
        <f>Weekly!B2226</f>
        <v>1992.6214912779353</v>
      </c>
      <c r="B2226" s="1">
        <f>Weekly!C2226</f>
        <v>419.91</v>
      </c>
      <c r="C2226" s="6"/>
      <c r="D2226" s="14"/>
      <c r="F2226" s="23">
        <f t="shared" si="476"/>
        <v>2007.6127605694278</v>
      </c>
      <c r="G2226" s="23">
        <f t="shared" si="477"/>
        <v>2007.6258575308782</v>
      </c>
      <c r="H2226" s="23">
        <f t="shared" si="478"/>
        <v>1479.37</v>
      </c>
      <c r="I2226" s="23">
        <f t="shared" si="481"/>
        <v>1467.7166666666665</v>
      </c>
      <c r="J2226" s="23">
        <f t="shared" si="482"/>
        <v>1486.142222222222</v>
      </c>
      <c r="K2226" s="23">
        <f t="shared" si="483"/>
        <v>-1.2398245120849749</v>
      </c>
      <c r="L2226" s="47">
        <f t="shared" si="479"/>
        <v>-0.45569139487172672</v>
      </c>
      <c r="M2226" s="24"/>
      <c r="N2226" s="32">
        <f t="shared" si="475"/>
        <v>-0.86215926543781818</v>
      </c>
      <c r="O2226" s="32">
        <f t="shared" si="480"/>
        <v>-0.16400000000000001</v>
      </c>
      <c r="P2226" s="32"/>
      <c r="Q2226" s="42"/>
      <c r="R2226" s="32"/>
      <c r="S2226" s="20"/>
    </row>
    <row r="2227" spans="1:19">
      <c r="A2227" s="10">
        <f>Weekly!B2227</f>
        <v>1992.6406562334453</v>
      </c>
      <c r="B2227" s="1">
        <f>Weekly!C2227</f>
        <v>414.85</v>
      </c>
      <c r="C2227" s="6"/>
      <c r="D2227" s="14"/>
      <c r="F2227" s="23">
        <f t="shared" si="476"/>
        <v>2007.6389544923284</v>
      </c>
      <c r="G2227" s="23">
        <f t="shared" si="477"/>
        <v>2007.6520514537788</v>
      </c>
      <c r="H2227" s="23">
        <f t="shared" si="478"/>
        <v>1473.99</v>
      </c>
      <c r="I2227" s="23">
        <f t="shared" si="481"/>
        <v>1474.0866666666668</v>
      </c>
      <c r="J2227" s="23">
        <f t="shared" si="482"/>
        <v>1488.1977777777777</v>
      </c>
      <c r="K2227" s="23">
        <f t="shared" si="483"/>
        <v>-0.94820132927372347</v>
      </c>
      <c r="L2227" s="47">
        <f t="shared" si="479"/>
        <v>-0.95469688168686728</v>
      </c>
      <c r="M2227" s="24"/>
      <c r="N2227" s="32">
        <f t="shared" si="475"/>
        <v>-0.98611252340318878</v>
      </c>
      <c r="O2227" s="32">
        <f t="shared" si="480"/>
        <v>-0.16400000000000001</v>
      </c>
      <c r="P2227" s="32"/>
      <c r="Q2227" s="42"/>
      <c r="R2227" s="32"/>
      <c r="S2227" s="20"/>
    </row>
    <row r="2228" spans="1:19">
      <c r="A2228" s="10">
        <f>Weekly!B2228</f>
        <v>1992.6598211889552</v>
      </c>
      <c r="B2228" s="1">
        <f>Weekly!C2228</f>
        <v>414.84</v>
      </c>
      <c r="C2228" s="6"/>
      <c r="D2228" s="14"/>
      <c r="F2228" s="23">
        <f t="shared" si="476"/>
        <v>2007.6651484152289</v>
      </c>
      <c r="G2228" s="23">
        <f t="shared" si="477"/>
        <v>2007.6782453766793</v>
      </c>
      <c r="H2228" s="23">
        <f t="shared" si="478"/>
        <v>1468.9</v>
      </c>
      <c r="I2228" s="23">
        <f t="shared" si="481"/>
        <v>1489.5466666666669</v>
      </c>
      <c r="J2228" s="23">
        <f t="shared" si="482"/>
        <v>1492.8288888888887</v>
      </c>
      <c r="K2228" s="23">
        <f t="shared" si="483"/>
        <v>-0.21986593685662248</v>
      </c>
      <c r="L2228" s="47">
        <f t="shared" si="479"/>
        <v>-1.6029224157565025</v>
      </c>
      <c r="M2228" s="24"/>
      <c r="N2228" s="32">
        <f t="shared" si="475"/>
        <v>-0.64865277225171569</v>
      </c>
      <c r="O2228" s="32">
        <f t="shared" si="480"/>
        <v>-0.16400000000000001</v>
      </c>
      <c r="P2228" s="32"/>
      <c r="Q2228" s="42"/>
      <c r="R2228" s="32"/>
      <c r="S2228" s="20"/>
    </row>
    <row r="2229" spans="1:19">
      <c r="A2229" s="10">
        <f>Weekly!B2229</f>
        <v>1992.6789861444652</v>
      </c>
      <c r="B2229" s="1">
        <f>Weekly!C2229</f>
        <v>417.08</v>
      </c>
      <c r="C2229" s="6"/>
      <c r="D2229" s="14"/>
      <c r="F2229" s="23">
        <f t="shared" si="476"/>
        <v>2007.6913423381295</v>
      </c>
      <c r="G2229" s="23">
        <f t="shared" si="477"/>
        <v>2007.7044392995799</v>
      </c>
      <c r="H2229" s="23">
        <f t="shared" si="478"/>
        <v>1525.75</v>
      </c>
      <c r="I2229" s="23">
        <f t="shared" si="481"/>
        <v>1512.2733333333333</v>
      </c>
      <c r="J2229" s="23">
        <f t="shared" si="482"/>
        <v>1502.7627777777775</v>
      </c>
      <c r="K2229" s="23">
        <f t="shared" si="483"/>
        <v>0.63287138171066459</v>
      </c>
      <c r="L2229" s="47">
        <f t="shared" si="479"/>
        <v>1.529664066887193</v>
      </c>
      <c r="M2229" s="24"/>
      <c r="N2229" s="32">
        <f t="shared" si="475"/>
        <v>-7.681179993368919E-3</v>
      </c>
      <c r="O2229" s="32">
        <f t="shared" si="480"/>
        <v>-0.16400000000000001</v>
      </c>
      <c r="P2229" s="32"/>
      <c r="Q2229" s="42"/>
      <c r="R2229" s="32"/>
      <c r="S2229" s="20"/>
    </row>
    <row r="2230" spans="1:19">
      <c r="A2230" s="10">
        <f>Weekly!B2230</f>
        <v>1992.6981510999751</v>
      </c>
      <c r="B2230" s="1">
        <f>Weekly!C2230</f>
        <v>419.58</v>
      </c>
      <c r="C2230" s="6"/>
      <c r="D2230" s="14"/>
      <c r="F2230" s="23">
        <f t="shared" si="476"/>
        <v>2007.7175362610301</v>
      </c>
      <c r="G2230" s="23">
        <f t="shared" si="477"/>
        <v>2007.7306332224805</v>
      </c>
      <c r="H2230" s="23">
        <f t="shared" si="478"/>
        <v>1542.17</v>
      </c>
      <c r="I2230" s="23">
        <f t="shared" si="481"/>
        <v>1543.24</v>
      </c>
      <c r="J2230" s="23">
        <f t="shared" si="482"/>
        <v>1503.1972222222223</v>
      </c>
      <c r="K2230" s="23">
        <f t="shared" si="483"/>
        <v>2.6638405916278307</v>
      </c>
      <c r="L2230" s="47">
        <f t="shared" si="479"/>
        <v>2.5926589805802758</v>
      </c>
      <c r="M2230" s="24"/>
      <c r="N2230" s="32">
        <f t="shared" si="475"/>
        <v>0.63688452175067689</v>
      </c>
      <c r="O2230" s="32">
        <f t="shared" si="480"/>
        <v>-0.16400000000000001</v>
      </c>
      <c r="P2230" s="32"/>
      <c r="Q2230" s="42"/>
      <c r="R2230" s="32"/>
      <c r="S2230" s="20"/>
    </row>
    <row r="2231" spans="1:19">
      <c r="A2231" s="10">
        <f>Weekly!B2231</f>
        <v>1992.7173160554851</v>
      </c>
      <c r="B2231" s="1">
        <f>Weekly!C2231</f>
        <v>422.93</v>
      </c>
      <c r="C2231" s="6"/>
      <c r="D2231" s="14"/>
      <c r="F2231" s="23">
        <f t="shared" si="476"/>
        <v>2007.7437301839307</v>
      </c>
      <c r="G2231" s="23">
        <f t="shared" si="477"/>
        <v>2007.7568271453811</v>
      </c>
      <c r="H2231" s="23">
        <f t="shared" si="478"/>
        <v>1561.8</v>
      </c>
      <c r="I2231" s="23">
        <f t="shared" si="481"/>
        <v>1534.8666666666668</v>
      </c>
      <c r="J2231" s="23">
        <f t="shared" si="482"/>
        <v>1500.9050000000002</v>
      </c>
      <c r="K2231" s="23">
        <f t="shared" si="483"/>
        <v>2.2627459210720513</v>
      </c>
      <c r="L2231" s="47">
        <f t="shared" si="479"/>
        <v>4.0572188113171537</v>
      </c>
      <c r="M2231" s="24"/>
      <c r="N2231" s="32">
        <f t="shared" si="475"/>
        <v>0.98344487758675136</v>
      </c>
      <c r="O2231" s="32">
        <f t="shared" si="480"/>
        <v>-0.16400000000000001</v>
      </c>
      <c r="P2231" s="32"/>
      <c r="Q2231" s="42"/>
      <c r="R2231" s="32"/>
      <c r="S2231" s="20"/>
    </row>
    <row r="2232" spans="1:19">
      <c r="A2232" s="10">
        <f>Weekly!B2232</f>
        <v>1992.736481010995</v>
      </c>
      <c r="B2232" s="1">
        <f>Weekly!C2232</f>
        <v>414.35</v>
      </c>
      <c r="C2232" s="6"/>
      <c r="D2232" s="14"/>
      <c r="F2232" s="23">
        <f t="shared" si="476"/>
        <v>2007.7699241068312</v>
      </c>
      <c r="G2232" s="23">
        <f t="shared" si="477"/>
        <v>2007.7830210682816</v>
      </c>
      <c r="H2232" s="23">
        <f t="shared" si="478"/>
        <v>1500.63</v>
      </c>
      <c r="I2232" s="23">
        <f t="shared" si="481"/>
        <v>1528.2983333333334</v>
      </c>
      <c r="J2232" s="23">
        <f t="shared" si="482"/>
        <v>1499.4527777777778</v>
      </c>
      <c r="K2232" s="23">
        <f t="shared" si="483"/>
        <v>1.923738845467704</v>
      </c>
      <c r="L2232" s="47">
        <f t="shared" si="479"/>
        <v>7.8510123137531806E-2</v>
      </c>
      <c r="M2232" s="24"/>
      <c r="N2232" s="32">
        <f t="shared" si="475"/>
        <v>0.86984044543106476</v>
      </c>
      <c r="O2232" s="32">
        <f t="shared" si="480"/>
        <v>-0.16400000000000001</v>
      </c>
      <c r="P2232" s="32"/>
      <c r="Q2232" s="42"/>
      <c r="R2232" s="32"/>
      <c r="S2232" s="20"/>
    </row>
    <row r="2233" spans="1:19">
      <c r="A2233" s="10">
        <f>Weekly!B2233</f>
        <v>1992.755645966505</v>
      </c>
      <c r="B2233" s="1">
        <f>Weekly!C2233</f>
        <v>410.47</v>
      </c>
      <c r="C2233" s="6"/>
      <c r="D2233" s="14"/>
      <c r="F2233" s="23">
        <f t="shared" si="476"/>
        <v>2007.7961180297318</v>
      </c>
      <c r="G2233" s="23">
        <f t="shared" si="477"/>
        <v>2007.8092149911822</v>
      </c>
      <c r="H2233" s="23">
        <f t="shared" si="478"/>
        <v>1522.4650000000001</v>
      </c>
      <c r="I2233" s="23">
        <f t="shared" si="481"/>
        <v>1492.2650000000001</v>
      </c>
      <c r="J2233" s="23">
        <f t="shared" si="482"/>
        <v>1503.4261111111111</v>
      </c>
      <c r="K2233" s="23">
        <f t="shared" si="483"/>
        <v>-0.74237842675636267</v>
      </c>
      <c r="L2233" s="47">
        <f t="shared" si="479"/>
        <v>1.2663667837202963</v>
      </c>
      <c r="M2233" s="24"/>
      <c r="N2233" s="32">
        <f t="shared" si="475"/>
        <v>0.34922800166149237</v>
      </c>
      <c r="O2233" s="32">
        <f t="shared" si="480"/>
        <v>-0.16400000000000001</v>
      </c>
      <c r="P2233" s="32"/>
      <c r="Q2233" s="42"/>
      <c r="R2233" s="32"/>
      <c r="S2233" s="20"/>
    </row>
    <row r="2234" spans="1:19">
      <c r="A2234" s="10">
        <f>Weekly!B2234</f>
        <v>1992.7748109220149</v>
      </c>
      <c r="B2234" s="1">
        <f>Weekly!C2234</f>
        <v>402.66</v>
      </c>
      <c r="C2234" s="6"/>
      <c r="D2234" s="14"/>
      <c r="F2234" s="23">
        <f t="shared" si="476"/>
        <v>2007.8223119526324</v>
      </c>
      <c r="G2234" s="23">
        <f t="shared" si="477"/>
        <v>2007.8354089140828</v>
      </c>
      <c r="H2234" s="23">
        <f t="shared" si="478"/>
        <v>1453.7</v>
      </c>
      <c r="I2234" s="23">
        <f t="shared" si="481"/>
        <v>1478.3016666666665</v>
      </c>
      <c r="J2234" s="23">
        <f t="shared" si="482"/>
        <v>1497.0038888888892</v>
      </c>
      <c r="K2234" s="23">
        <f t="shared" si="483"/>
        <v>-1.2493101962549935</v>
      </c>
      <c r="L2234" s="47">
        <f t="shared" si="479"/>
        <v>-2.8927038339913946</v>
      </c>
      <c r="M2234" s="24"/>
      <c r="N2234" s="32">
        <f t="shared" si="475"/>
        <v>-0.33479210532118292</v>
      </c>
      <c r="O2234" s="32">
        <f t="shared" si="480"/>
        <v>-0.16400000000000001</v>
      </c>
      <c r="P2234" s="32"/>
      <c r="Q2234" s="42"/>
      <c r="R2234" s="32"/>
      <c r="S2234" s="20"/>
    </row>
    <row r="2235" spans="1:19">
      <c r="A2235" s="10">
        <f>Weekly!B2235</f>
        <v>1992.7939758775249</v>
      </c>
      <c r="B2235" s="1">
        <f>Weekly!C2235</f>
        <v>411.73</v>
      </c>
      <c r="C2235" s="6"/>
      <c r="D2235" s="14"/>
      <c r="F2235" s="23">
        <f t="shared" si="476"/>
        <v>2007.848505875533</v>
      </c>
      <c r="G2235" s="23">
        <f t="shared" si="477"/>
        <v>2007.8616028369834</v>
      </c>
      <c r="H2235" s="23">
        <f t="shared" si="478"/>
        <v>1458.74</v>
      </c>
      <c r="I2235" s="23">
        <f t="shared" si="481"/>
        <v>1457.7866666666669</v>
      </c>
      <c r="J2235" s="23">
        <f t="shared" si="482"/>
        <v>1490.2600000000002</v>
      </c>
      <c r="K2235" s="23">
        <f t="shared" si="483"/>
        <v>-2.1790381096810862</v>
      </c>
      <c r="L2235" s="47">
        <f t="shared" si="479"/>
        <v>-2.115067169487217</v>
      </c>
      <c r="M2235" s="24"/>
      <c r="N2235" s="32">
        <f t="shared" si="475"/>
        <v>-0.86215926542545251</v>
      </c>
      <c r="O2235" s="32">
        <f t="shared" si="480"/>
        <v>-0.16400000000000001</v>
      </c>
      <c r="P2235" s="32"/>
      <c r="Q2235" s="42"/>
      <c r="R2235" s="32"/>
      <c r="S2235" s="20"/>
    </row>
    <row r="2236" spans="1:19">
      <c r="A2236" s="10">
        <f>Weekly!B2236</f>
        <v>1992.8131408330348</v>
      </c>
      <c r="B2236" s="1">
        <f>Weekly!C2236</f>
        <v>414.1</v>
      </c>
      <c r="C2236" s="6"/>
      <c r="D2236" s="14"/>
      <c r="F2236" s="23">
        <f t="shared" si="476"/>
        <v>2007.8746997984335</v>
      </c>
      <c r="G2236" s="23">
        <f t="shared" si="477"/>
        <v>2007.8877967598839</v>
      </c>
      <c r="H2236" s="23">
        <f t="shared" si="478"/>
        <v>1460.92</v>
      </c>
      <c r="I2236" s="23">
        <f t="shared" si="481"/>
        <v>1474.7733333333333</v>
      </c>
      <c r="J2236" s="23">
        <f t="shared" si="482"/>
        <v>1473.5744444444447</v>
      </c>
      <c r="K2236" s="23">
        <f t="shared" si="483"/>
        <v>8.1359234574707173E-2</v>
      </c>
      <c r="L2236" s="47">
        <f t="shared" si="479"/>
        <v>-0.85875840831478589</v>
      </c>
      <c r="M2236" s="24"/>
      <c r="N2236" s="32">
        <f t="shared" si="475"/>
        <v>-0.98611252340724231</v>
      </c>
      <c r="O2236" s="32">
        <f t="shared" si="480"/>
        <v>-0.16400000000000001</v>
      </c>
      <c r="P2236" s="32"/>
      <c r="Q2236" s="42"/>
      <c r="R2236" s="32"/>
      <c r="S2236" s="20"/>
    </row>
    <row r="2237" spans="1:19">
      <c r="A2237" s="10">
        <f>Weekly!B2237</f>
        <v>1992.8323057885448</v>
      </c>
      <c r="B2237" s="1">
        <f>Weekly!C2237</f>
        <v>418.68</v>
      </c>
      <c r="C2237" s="6"/>
      <c r="D2237" s="14"/>
      <c r="F2237" s="23">
        <f t="shared" si="476"/>
        <v>2007.9008937213341</v>
      </c>
      <c r="G2237" s="23">
        <f t="shared" si="477"/>
        <v>2007.9139906827845</v>
      </c>
      <c r="H2237" s="23">
        <f t="shared" si="478"/>
        <v>1504.66</v>
      </c>
      <c r="I2237" s="23">
        <f t="shared" si="481"/>
        <v>1477.8433333333332</v>
      </c>
      <c r="J2237" s="23">
        <f t="shared" si="482"/>
        <v>1458.2938888888889</v>
      </c>
      <c r="K2237" s="23">
        <f t="shared" si="483"/>
        <v>1.3405695925489791</v>
      </c>
      <c r="L2237" s="47">
        <f t="shared" si="479"/>
        <v>3.1794764734589087</v>
      </c>
      <c r="M2237" s="24"/>
      <c r="N2237" s="32">
        <f t="shared" si="475"/>
        <v>-0.64865277227029172</v>
      </c>
      <c r="O2237" s="32">
        <f t="shared" si="480"/>
        <v>-0.16400000000000001</v>
      </c>
      <c r="P2237" s="32"/>
      <c r="Q2237" s="42"/>
      <c r="R2237" s="32"/>
      <c r="S2237" s="20"/>
    </row>
    <row r="2238" spans="1:19">
      <c r="A2238" s="10">
        <f>Weekly!B2238</f>
        <v>1992.8514707440547</v>
      </c>
      <c r="B2238" s="1">
        <f>Weekly!C2238</f>
        <v>417.58</v>
      </c>
      <c r="C2238" s="6"/>
      <c r="D2238" s="14"/>
      <c r="F2238" s="23">
        <f t="shared" si="476"/>
        <v>2007.9270876442347</v>
      </c>
      <c r="G2238" s="23">
        <f t="shared" si="477"/>
        <v>2007.9401846056851</v>
      </c>
      <c r="H2238" s="23">
        <f t="shared" si="478"/>
        <v>1467.95</v>
      </c>
      <c r="I2238" s="23">
        <f t="shared" si="481"/>
        <v>1484.6949999999999</v>
      </c>
      <c r="J2238" s="23">
        <f t="shared" si="482"/>
        <v>1436.9766666666667</v>
      </c>
      <c r="K2238" s="23">
        <f t="shared" si="483"/>
        <v>3.3207451756349426</v>
      </c>
      <c r="L2238" s="47">
        <f t="shared" si="479"/>
        <v>2.1554513759212135</v>
      </c>
      <c r="M2238" s="24"/>
      <c r="N2238" s="32">
        <f t="shared" si="475"/>
        <v>-7.6811800177755867E-3</v>
      </c>
      <c r="O2238" s="32">
        <f t="shared" si="480"/>
        <v>-0.16400000000000001</v>
      </c>
      <c r="P2238" s="32"/>
      <c r="Q2238" s="42"/>
      <c r="R2238" s="32"/>
      <c r="S2238" s="20"/>
    </row>
    <row r="2239" spans="1:19">
      <c r="A2239" s="10">
        <f>Weekly!B2239</f>
        <v>1992.8706356995647</v>
      </c>
      <c r="B2239" s="1">
        <f>Weekly!C2239</f>
        <v>422.43</v>
      </c>
      <c r="C2239" s="6"/>
      <c r="D2239" s="14"/>
      <c r="F2239" s="23">
        <f t="shared" si="476"/>
        <v>2007.9532815671353</v>
      </c>
      <c r="G2239" s="23">
        <f t="shared" si="477"/>
        <v>2007.9663785285857</v>
      </c>
      <c r="H2239" s="23">
        <f t="shared" si="478"/>
        <v>1481.4749999999999</v>
      </c>
      <c r="I2239" s="23">
        <f t="shared" si="481"/>
        <v>1453.6850000000002</v>
      </c>
      <c r="J2239" s="23">
        <f t="shared" si="482"/>
        <v>1430.5011111111112</v>
      </c>
      <c r="K2239" s="23">
        <f t="shared" si="483"/>
        <v>1.6206830395875338</v>
      </c>
      <c r="L2239" s="47">
        <f t="shared" si="479"/>
        <v>3.5633589161839785</v>
      </c>
      <c r="M2239" s="24"/>
      <c r="N2239" s="32">
        <f t="shared" si="475"/>
        <v>0.63688452173183785</v>
      </c>
      <c r="O2239" s="32">
        <f t="shared" si="480"/>
        <v>-0.16400000000000001</v>
      </c>
      <c r="P2239" s="32"/>
      <c r="Q2239" s="42"/>
      <c r="R2239" s="32"/>
      <c r="S2239" s="20"/>
    </row>
    <row r="2240" spans="1:19">
      <c r="A2240" s="10">
        <f>Weekly!B2240</f>
        <v>1992.8898006550746</v>
      </c>
      <c r="B2240" s="1">
        <f>Weekly!C2240</f>
        <v>426.65</v>
      </c>
      <c r="C2240" s="6"/>
      <c r="D2240" s="14"/>
      <c r="F2240" s="23">
        <f t="shared" si="476"/>
        <v>2007.9794754900358</v>
      </c>
      <c r="G2240" s="23">
        <f t="shared" si="477"/>
        <v>2007.9925724514862</v>
      </c>
      <c r="H2240" s="23">
        <f t="shared" si="478"/>
        <v>1411.63</v>
      </c>
      <c r="I2240" s="23">
        <f t="shared" si="481"/>
        <v>1418.7366666666667</v>
      </c>
      <c r="J2240" s="23">
        <f t="shared" si="482"/>
        <v>1417.3788888888889</v>
      </c>
      <c r="K2240" s="23">
        <f t="shared" si="483"/>
        <v>9.5794976799901121E-2</v>
      </c>
      <c r="L2240" s="47">
        <f t="shared" si="479"/>
        <v>-0.4056000081527622</v>
      </c>
      <c r="M2240" s="24"/>
      <c r="N2240" s="32">
        <f t="shared" si="475"/>
        <v>0.98344487758232346</v>
      </c>
      <c r="O2240" s="32">
        <f t="shared" si="480"/>
        <v>-0.16400000000000001</v>
      </c>
      <c r="P2240" s="32"/>
      <c r="Q2240" s="42"/>
      <c r="R2240" s="32"/>
      <c r="S2240" s="20"/>
    </row>
    <row r="2241" spans="1:19">
      <c r="A2241" s="10">
        <f>Weekly!B2241</f>
        <v>1992.9089656105846</v>
      </c>
      <c r="B2241" s="1">
        <f>Weekly!C2241</f>
        <v>430.16</v>
      </c>
      <c r="C2241" s="6"/>
      <c r="D2241" s="14"/>
      <c r="F2241" s="23">
        <f t="shared" si="476"/>
        <v>2008.0056694129364</v>
      </c>
      <c r="G2241" s="23">
        <f t="shared" si="477"/>
        <v>2008.0187663743868</v>
      </c>
      <c r="H2241" s="23">
        <f t="shared" si="478"/>
        <v>1363.105</v>
      </c>
      <c r="I2241" s="23">
        <f t="shared" si="481"/>
        <v>1368.4483333333335</v>
      </c>
      <c r="J2241" s="23">
        <f t="shared" si="482"/>
        <v>1405.4</v>
      </c>
      <c r="K2241" s="23">
        <f t="shared" si="483"/>
        <v>-2.62926331767942</v>
      </c>
      <c r="L2241" s="47">
        <f t="shared" si="479"/>
        <v>-3.0094634979365376</v>
      </c>
      <c r="M2241" s="24"/>
      <c r="N2241" s="32">
        <f t="shared" si="475"/>
        <v>0.86984044544311978</v>
      </c>
      <c r="O2241" s="32">
        <f t="shared" si="480"/>
        <v>-0.16400000000000001</v>
      </c>
      <c r="P2241" s="32"/>
      <c r="Q2241" s="42"/>
      <c r="R2241" s="32"/>
      <c r="S2241" s="20"/>
    </row>
    <row r="2242" spans="1:19">
      <c r="A2242" s="10">
        <f>Weekly!B2242</f>
        <v>1992.9281305660945</v>
      </c>
      <c r="B2242" s="1">
        <f>Weekly!C2242</f>
        <v>432.06</v>
      </c>
      <c r="C2242" s="6"/>
      <c r="D2242" s="14"/>
      <c r="F2242" s="23">
        <f t="shared" si="476"/>
        <v>2008.031863335837</v>
      </c>
      <c r="G2242" s="23">
        <f t="shared" si="477"/>
        <v>2008.0449602972874</v>
      </c>
      <c r="H2242" s="23">
        <f t="shared" si="478"/>
        <v>1330.61</v>
      </c>
      <c r="I2242" s="23">
        <f t="shared" si="481"/>
        <v>1363.0450000000001</v>
      </c>
      <c r="J2242" s="23">
        <f t="shared" si="482"/>
        <v>1386.0633333333333</v>
      </c>
      <c r="K2242" s="23">
        <f t="shared" si="483"/>
        <v>-1.6606985250794071</v>
      </c>
      <c r="L2242" s="47">
        <f t="shared" si="479"/>
        <v>-4.0007791851743191</v>
      </c>
      <c r="M2242" s="24"/>
      <c r="N2242" s="32">
        <f t="shared" ref="N2242:N2305" si="484" xml:space="preserve"> SIN((2*PI()*(G2242-2000+O2242)/0.235745306106089) + 0.083216746)</f>
        <v>0.34922800168438961</v>
      </c>
      <c r="O2242" s="32">
        <f t="shared" si="480"/>
        <v>-0.16400000000000001</v>
      </c>
      <c r="P2242" s="32"/>
      <c r="Q2242" s="42"/>
      <c r="R2242" s="32"/>
      <c r="S2242" s="20"/>
    </row>
    <row r="2243" spans="1:19">
      <c r="A2243" s="10">
        <f>Weekly!B2243</f>
        <v>1992.9472955216045</v>
      </c>
      <c r="B2243" s="1">
        <f>Weekly!C2243</f>
        <v>433.73</v>
      </c>
      <c r="C2243" s="6"/>
      <c r="D2243" s="14"/>
      <c r="F2243" s="23">
        <f t="shared" si="476"/>
        <v>2008.0580572587376</v>
      </c>
      <c r="G2243" s="23">
        <f t="shared" si="477"/>
        <v>2008.071154220188</v>
      </c>
      <c r="H2243" s="23">
        <f t="shared" si="478"/>
        <v>1395.42</v>
      </c>
      <c r="I2243" s="23">
        <f t="shared" si="481"/>
        <v>1355.5566666666666</v>
      </c>
      <c r="J2243" s="23">
        <f t="shared" si="482"/>
        <v>1366.375</v>
      </c>
      <c r="K2243" s="23">
        <f t="shared" si="483"/>
        <v>-0.79175433781599747</v>
      </c>
      <c r="L2243" s="47">
        <f t="shared" si="479"/>
        <v>2.1256975574055481</v>
      </c>
      <c r="M2243" s="24"/>
      <c r="N2243" s="32">
        <f t="shared" si="484"/>
        <v>-0.33479210529815723</v>
      </c>
      <c r="O2243" s="32">
        <f t="shared" si="480"/>
        <v>-0.16400000000000001</v>
      </c>
      <c r="P2243" s="32"/>
      <c r="Q2243" s="42"/>
      <c r="R2243" s="32"/>
      <c r="S2243" s="20"/>
    </row>
    <row r="2244" spans="1:19">
      <c r="A2244" s="10">
        <f>Weekly!B2244</f>
        <v>1992.9664604771144</v>
      </c>
      <c r="B2244" s="1">
        <f>Weekly!C2244</f>
        <v>441.28</v>
      </c>
      <c r="C2244" s="6"/>
      <c r="D2244" s="14"/>
      <c r="F2244" s="23">
        <f t="shared" ref="F2244:F2307" si="485">F2243+0.0261939229006765</f>
        <v>2008.0842511816381</v>
      </c>
      <c r="G2244" s="23">
        <f t="shared" ref="G2244:G2307" si="486">G2243+0.0261939229006765</f>
        <v>2008.0973481430885</v>
      </c>
      <c r="H2244" s="23">
        <f t="shared" si="478"/>
        <v>1340.6399999999999</v>
      </c>
      <c r="I2244" s="23">
        <f t="shared" si="481"/>
        <v>1363.0566666666666</v>
      </c>
      <c r="J2244" s="23">
        <f t="shared" si="482"/>
        <v>1349.4900000000002</v>
      </c>
      <c r="K2244" s="23">
        <f t="shared" si="483"/>
        <v>1.005318058426985</v>
      </c>
      <c r="L2244" s="47">
        <f t="shared" si="479"/>
        <v>-0.65580330347022597</v>
      </c>
      <c r="M2244" s="24"/>
      <c r="N2244" s="32">
        <f t="shared" si="484"/>
        <v>-0.86215926541307242</v>
      </c>
      <c r="O2244" s="32">
        <f t="shared" si="480"/>
        <v>-0.16400000000000001</v>
      </c>
      <c r="P2244" s="32"/>
      <c r="Q2244" s="42"/>
      <c r="R2244" s="32"/>
      <c r="S2244" s="20"/>
    </row>
    <row r="2245" spans="1:19">
      <c r="A2245" s="10">
        <f>Weekly!B2245</f>
        <v>1992.9856254326244</v>
      </c>
      <c r="B2245" s="1">
        <f>Weekly!C2245</f>
        <v>439.77</v>
      </c>
      <c r="C2245" s="6"/>
      <c r="D2245" s="14"/>
      <c r="F2245" s="23">
        <f t="shared" si="485"/>
        <v>2008.1104451045387</v>
      </c>
      <c r="G2245" s="23">
        <f t="shared" si="486"/>
        <v>2008.1235420659891</v>
      </c>
      <c r="H2245" s="23">
        <f t="shared" si="478"/>
        <v>1353.11</v>
      </c>
      <c r="I2245" s="23">
        <f t="shared" si="481"/>
        <v>1341.46</v>
      </c>
      <c r="J2245" s="23">
        <f t="shared" si="482"/>
        <v>1341.8433333333332</v>
      </c>
      <c r="K2245" s="23">
        <f t="shared" si="483"/>
        <v>-2.8567666866219366E-2</v>
      </c>
      <c r="L2245" s="47">
        <f t="shared" si="479"/>
        <v>0.83964099137256998</v>
      </c>
      <c r="M2245" s="24"/>
      <c r="N2245" s="32">
        <f t="shared" si="484"/>
        <v>-0.98611252341130062</v>
      </c>
      <c r="O2245" s="32">
        <f t="shared" si="480"/>
        <v>-0.16400000000000001</v>
      </c>
      <c r="P2245" s="32"/>
      <c r="Q2245" s="42"/>
      <c r="R2245" s="32"/>
      <c r="S2245" s="20"/>
    </row>
    <row r="2246" spans="1:19">
      <c r="A2246" s="10">
        <f>Weekly!B2246</f>
        <v>1993.0047903881343</v>
      </c>
      <c r="B2246" s="1">
        <f>Weekly!C2246</f>
        <v>435.71</v>
      </c>
      <c r="C2246" s="6"/>
      <c r="D2246" s="14"/>
      <c r="F2246" s="23">
        <f t="shared" si="485"/>
        <v>2008.1366390274393</v>
      </c>
      <c r="G2246" s="23">
        <f t="shared" si="486"/>
        <v>2008.1497359888897</v>
      </c>
      <c r="H2246" s="23">
        <f t="shared" si="478"/>
        <v>1330.63</v>
      </c>
      <c r="I2246" s="23">
        <f t="shared" si="481"/>
        <v>1324.8316666666667</v>
      </c>
      <c r="J2246" s="23">
        <f t="shared" si="482"/>
        <v>1338.4794444444442</v>
      </c>
      <c r="K2246" s="23">
        <f t="shared" si="483"/>
        <v>-1.0196479172261186</v>
      </c>
      <c r="L2246" s="47">
        <f t="shared" si="479"/>
        <v>-0.58644490036992014</v>
      </c>
      <c r="M2246" s="24"/>
      <c r="N2246" s="32">
        <f t="shared" si="484"/>
        <v>-0.6486527722888894</v>
      </c>
      <c r="O2246" s="32">
        <f t="shared" si="480"/>
        <v>-0.16400000000000001</v>
      </c>
      <c r="P2246" s="32"/>
      <c r="Q2246" s="42"/>
      <c r="R2246" s="32"/>
      <c r="S2246" s="20"/>
    </row>
    <row r="2247" spans="1:19">
      <c r="A2247" s="10">
        <f>Weekly!B2247</f>
        <v>1993.0239553436443</v>
      </c>
      <c r="B2247" s="1">
        <f>Weekly!C2247</f>
        <v>429.05</v>
      </c>
      <c r="C2247" s="6"/>
      <c r="D2247" s="14"/>
      <c r="F2247" s="23">
        <f t="shared" si="485"/>
        <v>2008.1628329503399</v>
      </c>
      <c r="G2247" s="23">
        <f t="shared" si="486"/>
        <v>2008.1759299117903</v>
      </c>
      <c r="H2247" s="23">
        <f t="shared" si="478"/>
        <v>1290.7550000000001</v>
      </c>
      <c r="I2247" s="23">
        <f t="shared" si="481"/>
        <v>1316.9650000000001</v>
      </c>
      <c r="J2247" s="23">
        <f t="shared" si="482"/>
        <v>1345.115</v>
      </c>
      <c r="K2247" s="23">
        <f t="shared" si="483"/>
        <v>-2.0927578682863435</v>
      </c>
      <c r="L2247" s="47">
        <f t="shared" si="479"/>
        <v>-4.0412901499128235</v>
      </c>
      <c r="M2247" s="24"/>
      <c r="N2247" s="32">
        <f t="shared" si="484"/>
        <v>-7.6811800422106761E-3</v>
      </c>
      <c r="O2247" s="32">
        <f t="shared" si="480"/>
        <v>-0.16400000000000001</v>
      </c>
      <c r="P2247" s="32"/>
      <c r="Q2247" s="42"/>
      <c r="R2247" s="32"/>
      <c r="S2247" s="20"/>
    </row>
    <row r="2248" spans="1:19">
      <c r="A2248" s="10">
        <f>Weekly!B2248</f>
        <v>1993.0431202991542</v>
      </c>
      <c r="B2248" s="1">
        <f>Weekly!C2248</f>
        <v>437.15</v>
      </c>
      <c r="C2248" s="6"/>
      <c r="D2248" s="14"/>
      <c r="F2248" s="23">
        <f t="shared" si="485"/>
        <v>2008.1890268732404</v>
      </c>
      <c r="G2248" s="23">
        <f t="shared" si="486"/>
        <v>2008.2021238346908</v>
      </c>
      <c r="H2248" s="23">
        <f t="shared" si="478"/>
        <v>1329.51</v>
      </c>
      <c r="I2248" s="23">
        <f t="shared" si="481"/>
        <v>1321.0250000000001</v>
      </c>
      <c r="J2248" s="23">
        <f t="shared" si="482"/>
        <v>1346.2761111111113</v>
      </c>
      <c r="K2248" s="23">
        <f t="shared" si="483"/>
        <v>-1.8756264708783221</v>
      </c>
      <c r="L2248" s="47">
        <f t="shared" si="479"/>
        <v>-1.2453694285100125</v>
      </c>
      <c r="M2248" s="24"/>
      <c r="N2248" s="32">
        <f t="shared" si="484"/>
        <v>0.63688452171299892</v>
      </c>
      <c r="O2248" s="32">
        <f t="shared" si="480"/>
        <v>-0.16400000000000001</v>
      </c>
      <c r="P2248" s="32"/>
      <c r="Q2248" s="42"/>
      <c r="R2248" s="32"/>
      <c r="S2248" s="20"/>
    </row>
    <row r="2249" spans="1:19">
      <c r="A2249" s="10">
        <f>Weekly!B2249</f>
        <v>1993.0622852546642</v>
      </c>
      <c r="B2249" s="1">
        <f>Weekly!C2249</f>
        <v>436.11</v>
      </c>
      <c r="C2249" s="6"/>
      <c r="D2249" s="14"/>
      <c r="F2249" s="23">
        <f t="shared" si="485"/>
        <v>2008.215220796141</v>
      </c>
      <c r="G2249" s="23">
        <f t="shared" si="486"/>
        <v>2008.2283177575914</v>
      </c>
      <c r="H2249" s="23">
        <f t="shared" ref="H2249:H2289" si="487">AVERAGEIFS(SP_Index,Year_SP,"&gt;"&amp;F2249,Year_SP,"&lt;="&amp;F2250)</f>
        <v>1342.81</v>
      </c>
      <c r="I2249" s="23">
        <f t="shared" si="481"/>
        <v>1335.05</v>
      </c>
      <c r="J2249" s="23">
        <f t="shared" si="482"/>
        <v>1351.5694444444446</v>
      </c>
      <c r="K2249" s="23">
        <f t="shared" si="483"/>
        <v>-1.2222416326698515</v>
      </c>
      <c r="L2249" s="47">
        <f t="shared" si="479"/>
        <v>-0.64809429367095328</v>
      </c>
      <c r="M2249" s="24"/>
      <c r="N2249" s="32">
        <f t="shared" si="484"/>
        <v>0.98344487757789545</v>
      </c>
      <c r="O2249" s="32">
        <f t="shared" si="480"/>
        <v>-0.16400000000000001</v>
      </c>
      <c r="P2249" s="32"/>
      <c r="Q2249" s="42"/>
      <c r="R2249" s="32"/>
      <c r="S2249" s="20"/>
    </row>
    <row r="2250" spans="1:19">
      <c r="A2250" s="10">
        <f>Weekly!B2250</f>
        <v>1993.0814502101741</v>
      </c>
      <c r="B2250" s="1">
        <f>Weekly!C2250</f>
        <v>438.78</v>
      </c>
      <c r="C2250" s="6"/>
      <c r="D2250" s="14"/>
      <c r="F2250" s="23">
        <f t="shared" si="485"/>
        <v>2008.2414147190416</v>
      </c>
      <c r="G2250" s="23">
        <f t="shared" si="486"/>
        <v>2008.254511680492</v>
      </c>
      <c r="H2250" s="23">
        <f t="shared" si="487"/>
        <v>1332.83</v>
      </c>
      <c r="I2250" s="23">
        <f t="shared" si="481"/>
        <v>1355.3233333333333</v>
      </c>
      <c r="J2250" s="23">
        <f t="shared" si="482"/>
        <v>1359.5961111111112</v>
      </c>
      <c r="K2250" s="23">
        <f t="shared" si="483"/>
        <v>-0.31426816705779625</v>
      </c>
      <c r="L2250" s="47">
        <f t="shared" ref="L2250:L2287" si="488">100*((H2250/J2250)-1)</f>
        <v>-1.9686810584679471</v>
      </c>
      <c r="M2250" s="24"/>
      <c r="N2250" s="32">
        <f t="shared" si="484"/>
        <v>0.86984044545517469</v>
      </c>
      <c r="O2250" s="32">
        <f t="shared" si="480"/>
        <v>-0.16400000000000001</v>
      </c>
      <c r="P2250" s="32"/>
      <c r="Q2250" s="42"/>
      <c r="R2250" s="32"/>
      <c r="S2250" s="20"/>
    </row>
    <row r="2251" spans="1:19">
      <c r="A2251" s="10">
        <f>Weekly!B2251</f>
        <v>1993.1006151656841</v>
      </c>
      <c r="B2251" s="1">
        <f>Weekly!C2251</f>
        <v>448.93</v>
      </c>
      <c r="C2251" s="6"/>
      <c r="D2251" s="14"/>
      <c r="F2251" s="23">
        <f t="shared" si="485"/>
        <v>2008.2676086419422</v>
      </c>
      <c r="G2251" s="23">
        <f t="shared" si="486"/>
        <v>2008.2807056033926</v>
      </c>
      <c r="H2251" s="23">
        <f t="shared" si="487"/>
        <v>1390.33</v>
      </c>
      <c r="I2251" s="23">
        <f t="shared" si="481"/>
        <v>1376.3433333333332</v>
      </c>
      <c r="J2251" s="23">
        <f t="shared" si="482"/>
        <v>1365.9877777777779</v>
      </c>
      <c r="K2251" s="23">
        <f t="shared" si="483"/>
        <v>0.75810016195034802</v>
      </c>
      <c r="L2251" s="47">
        <f t="shared" si="488"/>
        <v>1.7820234278979052</v>
      </c>
      <c r="M2251" s="24"/>
      <c r="N2251" s="32">
        <f t="shared" si="484"/>
        <v>0.34922800170728691</v>
      </c>
      <c r="O2251" s="32">
        <f t="shared" ref="O2251:O2294" si="489">O2250</f>
        <v>-0.16400000000000001</v>
      </c>
      <c r="P2251" s="32"/>
      <c r="Q2251" s="42"/>
      <c r="R2251" s="32"/>
      <c r="S2251" s="20"/>
    </row>
    <row r="2252" spans="1:19">
      <c r="A2252" s="10">
        <f>Weekly!B2252</f>
        <v>1993.119780121194</v>
      </c>
      <c r="B2252" s="1">
        <f>Weekly!C2252</f>
        <v>444.58</v>
      </c>
      <c r="C2252" s="6"/>
      <c r="D2252" s="14"/>
      <c r="F2252" s="23">
        <f t="shared" si="485"/>
        <v>2008.2938025648427</v>
      </c>
      <c r="G2252" s="23">
        <f t="shared" si="486"/>
        <v>2008.3068995262931</v>
      </c>
      <c r="H2252" s="23">
        <f t="shared" si="487"/>
        <v>1405.87</v>
      </c>
      <c r="I2252" s="23">
        <f t="shared" si="481"/>
        <v>1394.8266666666666</v>
      </c>
      <c r="J2252" s="23">
        <f t="shared" si="482"/>
        <v>1373.7572222222223</v>
      </c>
      <c r="K2252" s="23">
        <f t="shared" si="483"/>
        <v>1.533709457800847</v>
      </c>
      <c r="L2252" s="47">
        <f t="shared" si="488"/>
        <v>2.3375875488269582</v>
      </c>
      <c r="M2252" s="24"/>
      <c r="N2252" s="32">
        <f t="shared" si="484"/>
        <v>-0.33479210527513159</v>
      </c>
      <c r="O2252" s="32">
        <f t="shared" si="489"/>
        <v>-0.16400000000000001</v>
      </c>
      <c r="P2252" s="32"/>
      <c r="Q2252" s="42"/>
      <c r="R2252" s="32"/>
      <c r="S2252" s="20"/>
    </row>
    <row r="2253" spans="1:19">
      <c r="A2253" s="10">
        <f>Weekly!B2253</f>
        <v>1993.138945076704</v>
      </c>
      <c r="B2253" s="1">
        <f>Weekly!C2253</f>
        <v>434.22</v>
      </c>
      <c r="C2253" s="6"/>
      <c r="D2253" s="14"/>
      <c r="F2253" s="23">
        <f t="shared" si="485"/>
        <v>2008.3199964877433</v>
      </c>
      <c r="G2253" s="23">
        <f t="shared" si="486"/>
        <v>2008.3330934491937</v>
      </c>
      <c r="H2253" s="23">
        <f t="shared" si="487"/>
        <v>1388.28</v>
      </c>
      <c r="I2253" s="23">
        <f t="shared" si="481"/>
        <v>1406.5</v>
      </c>
      <c r="J2253" s="23">
        <f t="shared" si="482"/>
        <v>1377.1483333333335</v>
      </c>
      <c r="K2253" s="23">
        <f t="shared" si="483"/>
        <v>2.131336614671131</v>
      </c>
      <c r="L2253" s="47">
        <f t="shared" si="488"/>
        <v>0.80831283001465692</v>
      </c>
      <c r="M2253" s="24"/>
      <c r="N2253" s="32">
        <f t="shared" si="484"/>
        <v>-0.86215926540070675</v>
      </c>
      <c r="O2253" s="32">
        <f t="shared" si="489"/>
        <v>-0.16400000000000001</v>
      </c>
      <c r="P2253" s="32"/>
      <c r="Q2253" s="42"/>
      <c r="R2253" s="32"/>
      <c r="S2253" s="20"/>
    </row>
    <row r="2254" spans="1:19">
      <c r="A2254" s="10">
        <f>Weekly!B2254</f>
        <v>1993.1581100322139</v>
      </c>
      <c r="B2254" s="1">
        <f>Weekly!C2254</f>
        <v>443.38</v>
      </c>
      <c r="C2254" s="6"/>
      <c r="D2254" s="14"/>
      <c r="F2254" s="23">
        <f t="shared" si="485"/>
        <v>2008.3461904106439</v>
      </c>
      <c r="G2254" s="23">
        <f t="shared" si="486"/>
        <v>2008.3592873720943</v>
      </c>
      <c r="H2254" s="23">
        <f t="shared" si="487"/>
        <v>1425.35</v>
      </c>
      <c r="I2254" s="23">
        <f t="shared" si="481"/>
        <v>1400.595</v>
      </c>
      <c r="J2254" s="23">
        <f t="shared" si="482"/>
        <v>1372.186666666667</v>
      </c>
      <c r="K2254" s="23">
        <f t="shared" si="483"/>
        <v>2.0702965582913624</v>
      </c>
      <c r="L2254" s="47">
        <f t="shared" si="488"/>
        <v>3.874351400198206</v>
      </c>
      <c r="M2254" s="24"/>
      <c r="N2254" s="32">
        <f t="shared" si="484"/>
        <v>-0.98611252341535416</v>
      </c>
      <c r="O2254" s="32">
        <f t="shared" si="489"/>
        <v>-0.16400000000000001</v>
      </c>
      <c r="P2254" s="32"/>
      <c r="Q2254" s="42"/>
      <c r="R2254" s="32"/>
      <c r="S2254" s="20"/>
    </row>
    <row r="2255" spans="1:19">
      <c r="A2255" s="10">
        <f>Weekly!B2255</f>
        <v>1993.1772749877239</v>
      </c>
      <c r="B2255" s="1">
        <f>Weekly!C2255</f>
        <v>446.11</v>
      </c>
      <c r="C2255" s="6"/>
      <c r="D2255" s="14"/>
      <c r="F2255" s="23">
        <f t="shared" si="485"/>
        <v>2008.3723843335445</v>
      </c>
      <c r="G2255" s="23">
        <f t="shared" si="486"/>
        <v>2008.3854812949949</v>
      </c>
      <c r="H2255" s="23">
        <f t="shared" si="487"/>
        <v>1388.1550000000002</v>
      </c>
      <c r="I2255" s="23">
        <f t="shared" si="481"/>
        <v>1391.3950000000002</v>
      </c>
      <c r="J2255" s="23">
        <f t="shared" si="482"/>
        <v>1364.416666666667</v>
      </c>
      <c r="K2255" s="23">
        <f t="shared" si="483"/>
        <v>1.9772796677456794</v>
      </c>
      <c r="L2255" s="47">
        <f t="shared" si="488"/>
        <v>1.7398155499908308</v>
      </c>
      <c r="M2255" s="24"/>
      <c r="N2255" s="32">
        <f t="shared" si="484"/>
        <v>-0.64865277230746554</v>
      </c>
      <c r="O2255" s="32">
        <f t="shared" si="489"/>
        <v>-0.16400000000000001</v>
      </c>
      <c r="P2255" s="32"/>
      <c r="Q2255" s="42"/>
      <c r="R2255" s="32"/>
      <c r="S2255" s="20"/>
    </row>
    <row r="2256" spans="1:19">
      <c r="A2256" s="10">
        <f>Weekly!B2256</f>
        <v>1993.1964399432338</v>
      </c>
      <c r="B2256" s="1">
        <f>Weekly!C2256</f>
        <v>449.83</v>
      </c>
      <c r="C2256" s="6"/>
      <c r="D2256" s="14"/>
      <c r="F2256" s="23">
        <f t="shared" si="485"/>
        <v>2008.398578256445</v>
      </c>
      <c r="G2256" s="23">
        <f t="shared" si="486"/>
        <v>2008.4116752178954</v>
      </c>
      <c r="H2256" s="23">
        <f t="shared" si="487"/>
        <v>1360.68</v>
      </c>
      <c r="I2256" s="23">
        <f t="shared" si="481"/>
        <v>1369.6216666666667</v>
      </c>
      <c r="J2256" s="23">
        <f t="shared" si="482"/>
        <v>1348.8338888888891</v>
      </c>
      <c r="K2256" s="23">
        <f t="shared" si="483"/>
        <v>1.5411666291170745</v>
      </c>
      <c r="L2256" s="47">
        <f t="shared" si="488"/>
        <v>0.87824833055383245</v>
      </c>
      <c r="M2256" s="24"/>
      <c r="N2256" s="32">
        <f t="shared" si="484"/>
        <v>-7.6811800666173437E-3</v>
      </c>
      <c r="O2256" s="32">
        <f t="shared" si="489"/>
        <v>-0.16400000000000001</v>
      </c>
      <c r="P2256" s="32"/>
      <c r="Q2256" s="42"/>
      <c r="R2256" s="32"/>
      <c r="S2256" s="20"/>
    </row>
    <row r="2257" spans="1:19">
      <c r="A2257" s="10">
        <f>Weekly!B2257</f>
        <v>1993.2156048987438</v>
      </c>
      <c r="B2257" s="1">
        <f>Weekly!C2257</f>
        <v>450.18</v>
      </c>
      <c r="C2257" s="6"/>
      <c r="D2257" s="14"/>
      <c r="F2257" s="23">
        <f t="shared" si="485"/>
        <v>2008.4247721793456</v>
      </c>
      <c r="G2257" s="23">
        <f t="shared" si="486"/>
        <v>2008.437869140796</v>
      </c>
      <c r="H2257" s="23">
        <f t="shared" si="487"/>
        <v>1360.03</v>
      </c>
      <c r="I2257" s="23">
        <f t="shared" si="481"/>
        <v>1339.6216666666667</v>
      </c>
      <c r="J2257" s="23">
        <f t="shared" si="482"/>
        <v>1332.3772222222221</v>
      </c>
      <c r="K2257" s="23">
        <f t="shared" si="483"/>
        <v>0.54372322819822294</v>
      </c>
      <c r="L2257" s="47">
        <f t="shared" si="488"/>
        <v>2.0754466015004969</v>
      </c>
      <c r="M2257" s="24"/>
      <c r="N2257" s="32">
        <f t="shared" si="484"/>
        <v>0.63688452169418175</v>
      </c>
      <c r="O2257" s="32">
        <f t="shared" si="489"/>
        <v>-0.16400000000000001</v>
      </c>
      <c r="P2257" s="32"/>
      <c r="Q2257" s="42"/>
      <c r="R2257" s="32"/>
      <c r="S2257" s="20"/>
    </row>
    <row r="2258" spans="1:19">
      <c r="A2258" s="10">
        <f>Weekly!B2258</f>
        <v>1993.2347698542537</v>
      </c>
      <c r="B2258" s="1">
        <f>Weekly!C2258</f>
        <v>447.78</v>
      </c>
      <c r="C2258" s="6"/>
      <c r="D2258" s="14"/>
      <c r="F2258" s="23">
        <f t="shared" si="485"/>
        <v>2008.4509661022462</v>
      </c>
      <c r="G2258" s="23">
        <f t="shared" si="486"/>
        <v>2008.4640630636966</v>
      </c>
      <c r="H2258" s="23">
        <f t="shared" si="487"/>
        <v>1298.1550000000002</v>
      </c>
      <c r="I2258" s="23">
        <f t="shared" si="481"/>
        <v>1307.0283333333334</v>
      </c>
      <c r="J2258" s="23">
        <f t="shared" si="482"/>
        <v>1318.1583333333333</v>
      </c>
      <c r="K2258" s="23">
        <f t="shared" si="483"/>
        <v>-0.84435987077929875</v>
      </c>
      <c r="L2258" s="47">
        <f t="shared" si="488"/>
        <v>-1.5175212891723744</v>
      </c>
      <c r="M2258" s="24"/>
      <c r="N2258" s="32">
        <f t="shared" si="484"/>
        <v>0.98344487757347265</v>
      </c>
      <c r="O2258" s="32">
        <f t="shared" si="489"/>
        <v>-0.16400000000000001</v>
      </c>
      <c r="P2258" s="32"/>
      <c r="Q2258" s="42"/>
      <c r="R2258" s="32"/>
      <c r="S2258" s="20"/>
    </row>
    <row r="2259" spans="1:19">
      <c r="A2259" s="10">
        <f>Weekly!B2259</f>
        <v>1993.2539348097637</v>
      </c>
      <c r="B2259" s="1">
        <f>Weekly!C2259</f>
        <v>441.39</v>
      </c>
      <c r="C2259" s="6"/>
      <c r="D2259" s="14"/>
      <c r="F2259" s="23">
        <f t="shared" si="485"/>
        <v>2008.4771600251468</v>
      </c>
      <c r="G2259" s="23">
        <f t="shared" si="486"/>
        <v>2008.4902569865972</v>
      </c>
      <c r="H2259" s="23">
        <f t="shared" si="487"/>
        <v>1262.9000000000001</v>
      </c>
      <c r="I2259" s="23">
        <f t="shared" si="481"/>
        <v>1270.3800000000001</v>
      </c>
      <c r="J2259" s="23">
        <f t="shared" si="482"/>
        <v>1303.9261111111109</v>
      </c>
      <c r="K2259" s="23">
        <f t="shared" si="483"/>
        <v>-2.5727003106430057</v>
      </c>
      <c r="L2259" s="47">
        <f t="shared" si="488"/>
        <v>-3.1463524475440874</v>
      </c>
      <c r="M2259" s="24"/>
      <c r="N2259" s="32">
        <f t="shared" si="484"/>
        <v>0.86984044546720174</v>
      </c>
      <c r="O2259" s="32">
        <f t="shared" si="489"/>
        <v>-0.16400000000000001</v>
      </c>
      <c r="P2259" s="32"/>
      <c r="Q2259" s="42"/>
      <c r="R2259" s="32"/>
      <c r="S2259" s="20"/>
    </row>
    <row r="2260" spans="1:19">
      <c r="A2260" s="10">
        <f>Weekly!B2260</f>
        <v>1993.2730997652736</v>
      </c>
      <c r="B2260" s="1">
        <f>Weekly!C2260</f>
        <v>441.84</v>
      </c>
      <c r="C2260" s="6"/>
      <c r="D2260" s="14"/>
      <c r="F2260" s="23">
        <f t="shared" si="485"/>
        <v>2008.5033539480473</v>
      </c>
      <c r="G2260" s="23">
        <f t="shared" si="486"/>
        <v>2008.5164509094977</v>
      </c>
      <c r="H2260" s="23">
        <f t="shared" si="487"/>
        <v>1250.085</v>
      </c>
      <c r="I2260" s="23">
        <f t="shared" si="481"/>
        <v>1256.915</v>
      </c>
      <c r="J2260" s="23">
        <f t="shared" si="482"/>
        <v>1293.2644444444445</v>
      </c>
      <c r="K2260" s="23">
        <f t="shared" si="483"/>
        <v>-2.8106737644101432</v>
      </c>
      <c r="L2260" s="47">
        <f t="shared" si="488"/>
        <v>-3.3387946780670474</v>
      </c>
      <c r="M2260" s="24"/>
      <c r="N2260" s="32">
        <f t="shared" si="484"/>
        <v>0.34922800173013091</v>
      </c>
      <c r="O2260" s="32">
        <f t="shared" si="489"/>
        <v>-0.16400000000000001</v>
      </c>
      <c r="P2260" s="32"/>
      <c r="Q2260" s="42"/>
      <c r="R2260" s="32"/>
      <c r="S2260" s="20"/>
    </row>
    <row r="2261" spans="1:19">
      <c r="A2261" s="10">
        <f>Weekly!B2261</f>
        <v>1993.2922647207836</v>
      </c>
      <c r="B2261" s="1">
        <f>Weekly!C2261</f>
        <v>448.94</v>
      </c>
      <c r="C2261" s="6"/>
      <c r="D2261" s="14"/>
      <c r="F2261" s="23">
        <f t="shared" si="485"/>
        <v>2008.5295478709479</v>
      </c>
      <c r="G2261" s="23">
        <f t="shared" si="486"/>
        <v>2008.5426448323983</v>
      </c>
      <c r="H2261" s="23">
        <f t="shared" si="487"/>
        <v>1257.76</v>
      </c>
      <c r="I2261" s="23">
        <f t="shared" si="481"/>
        <v>1256.0516666666667</v>
      </c>
      <c r="J2261" s="23">
        <f t="shared" si="482"/>
        <v>1284.6144444444444</v>
      </c>
      <c r="K2261" s="23">
        <f t="shared" si="483"/>
        <v>-2.2234513944088596</v>
      </c>
      <c r="L2261" s="47">
        <f t="shared" si="488"/>
        <v>-2.0904672651457012</v>
      </c>
      <c r="M2261" s="24"/>
      <c r="N2261" s="32">
        <f t="shared" si="484"/>
        <v>-0.33479210525215947</v>
      </c>
      <c r="O2261" s="32">
        <f t="shared" si="489"/>
        <v>-0.16400000000000001</v>
      </c>
      <c r="P2261" s="32"/>
      <c r="Q2261" s="42"/>
      <c r="R2261" s="32"/>
      <c r="S2261" s="20"/>
    </row>
    <row r="2262" spans="1:19">
      <c r="A2262" s="10">
        <f>Weekly!B2262</f>
        <v>1993.3114296762935</v>
      </c>
      <c r="B2262" s="1">
        <f>Weekly!C2262</f>
        <v>437.03</v>
      </c>
      <c r="C2262" s="6"/>
      <c r="D2262" s="14"/>
      <c r="F2262" s="23">
        <f t="shared" si="485"/>
        <v>2008.5557417938485</v>
      </c>
      <c r="G2262" s="23">
        <f t="shared" si="486"/>
        <v>2008.5688387552989</v>
      </c>
      <c r="H2262" s="23">
        <f t="shared" si="487"/>
        <v>1260.31</v>
      </c>
      <c r="I2262" s="23">
        <f t="shared" si="481"/>
        <v>1271.7766666666666</v>
      </c>
      <c r="J2262" s="23">
        <f t="shared" si="482"/>
        <v>1272.0561111111112</v>
      </c>
      <c r="K2262" s="23">
        <f t="shared" si="483"/>
        <v>-2.1967933804467599E-2</v>
      </c>
      <c r="L2262" s="47">
        <f t="shared" si="488"/>
        <v>-0.92339567480645979</v>
      </c>
      <c r="M2262" s="24"/>
      <c r="N2262" s="32">
        <f t="shared" si="484"/>
        <v>-0.86215926538834109</v>
      </c>
      <c r="O2262" s="32">
        <f t="shared" si="489"/>
        <v>-0.16400000000000001</v>
      </c>
      <c r="P2262" s="32"/>
      <c r="Q2262" s="42"/>
      <c r="R2262" s="32"/>
      <c r="S2262" s="20"/>
    </row>
    <row r="2263" spans="1:19">
      <c r="A2263" s="10">
        <f>Weekly!B2263</f>
        <v>1993.3305946318035</v>
      </c>
      <c r="B2263" s="1">
        <f>Weekly!C2263</f>
        <v>440.19</v>
      </c>
      <c r="C2263" s="6"/>
      <c r="D2263" s="14"/>
      <c r="F2263" s="23">
        <f t="shared" si="485"/>
        <v>2008.5819357167491</v>
      </c>
      <c r="G2263" s="23">
        <f t="shared" si="486"/>
        <v>2008.5950326781995</v>
      </c>
      <c r="H2263" s="23">
        <f t="shared" si="487"/>
        <v>1297.26</v>
      </c>
      <c r="I2263" s="23">
        <f t="shared" si="481"/>
        <v>1283.2566666666664</v>
      </c>
      <c r="J2263" s="23">
        <f t="shared" si="482"/>
        <v>1267.2700000000002</v>
      </c>
      <c r="K2263" s="23">
        <f t="shared" si="483"/>
        <v>1.2615043886990307</v>
      </c>
      <c r="L2263" s="47">
        <f t="shared" si="488"/>
        <v>2.366504375547418</v>
      </c>
      <c r="M2263" s="24"/>
      <c r="N2263" s="32">
        <f t="shared" si="484"/>
        <v>-0.98611252341940769</v>
      </c>
      <c r="O2263" s="32">
        <f t="shared" si="489"/>
        <v>-0.16400000000000001</v>
      </c>
      <c r="P2263" s="32"/>
      <c r="Q2263" s="42"/>
      <c r="R2263" s="32"/>
      <c r="S2263" s="20"/>
    </row>
    <row r="2264" spans="1:19">
      <c r="A2264" s="10">
        <f>Weekly!B2264</f>
        <v>1993.3497595873134</v>
      </c>
      <c r="B2264" s="1">
        <f>Weekly!C2264</f>
        <v>442.31</v>
      </c>
      <c r="C2264" s="6"/>
      <c r="D2264" s="14"/>
      <c r="F2264" s="23">
        <f t="shared" si="485"/>
        <v>2008.6081296396496</v>
      </c>
      <c r="G2264" s="23">
        <f t="shared" si="486"/>
        <v>2008.6212266011</v>
      </c>
      <c r="H2264" s="23">
        <f t="shared" si="487"/>
        <v>1292.2</v>
      </c>
      <c r="I2264" s="23">
        <f t="shared" si="481"/>
        <v>1290.7633333333333</v>
      </c>
      <c r="J2264" s="23">
        <f t="shared" si="482"/>
        <v>1261.7555555555557</v>
      </c>
      <c r="K2264" s="23">
        <f t="shared" si="483"/>
        <v>2.2990013913594787</v>
      </c>
      <c r="L2264" s="47">
        <f t="shared" si="488"/>
        <v>2.4128639109529892</v>
      </c>
      <c r="M2264" s="24"/>
      <c r="N2264" s="32">
        <f t="shared" si="484"/>
        <v>-0.64865277232604157</v>
      </c>
      <c r="O2264" s="32">
        <f t="shared" si="489"/>
        <v>-0.16400000000000001</v>
      </c>
      <c r="P2264" s="32"/>
      <c r="Q2264" s="42"/>
      <c r="R2264" s="32"/>
      <c r="S2264" s="20"/>
    </row>
    <row r="2265" spans="1:19">
      <c r="A2265" s="10">
        <f>Weekly!B2265</f>
        <v>1993.3689245428234</v>
      </c>
      <c r="B2265" s="1">
        <f>Weekly!C2265</f>
        <v>439.56</v>
      </c>
      <c r="C2265" s="6"/>
      <c r="D2265" s="14"/>
      <c r="F2265" s="23">
        <f t="shared" si="485"/>
        <v>2008.6343235625502</v>
      </c>
      <c r="G2265" s="23">
        <f t="shared" si="486"/>
        <v>2008.6474205240006</v>
      </c>
      <c r="H2265" s="23">
        <f t="shared" si="487"/>
        <v>1282.83</v>
      </c>
      <c r="I2265" s="23">
        <f t="shared" si="481"/>
        <v>1274.0116666666665</v>
      </c>
      <c r="J2265" s="23">
        <f t="shared" si="482"/>
        <v>1233.8822222222223</v>
      </c>
      <c r="K2265" s="23">
        <f t="shared" si="483"/>
        <v>3.2522913226005645</v>
      </c>
      <c r="L2265" s="47">
        <f t="shared" si="488"/>
        <v>3.9669732569469041</v>
      </c>
      <c r="M2265" s="24"/>
      <c r="N2265" s="32">
        <f t="shared" si="484"/>
        <v>-7.6811800910240122E-3</v>
      </c>
      <c r="O2265" s="32">
        <f t="shared" si="489"/>
        <v>-0.16400000000000001</v>
      </c>
      <c r="P2265" s="32"/>
      <c r="Q2265" s="42"/>
      <c r="R2265" s="32"/>
      <c r="S2265" s="20"/>
    </row>
    <row r="2266" spans="1:19">
      <c r="A2266" s="10">
        <f>Weekly!B2266</f>
        <v>1993.3880894983333</v>
      </c>
      <c r="B2266" s="1">
        <f>Weekly!C2266</f>
        <v>445.84</v>
      </c>
      <c r="C2266" s="6"/>
      <c r="D2266" s="14"/>
      <c r="F2266" s="23">
        <f t="shared" si="485"/>
        <v>2008.6605174854508</v>
      </c>
      <c r="G2266" s="23">
        <f t="shared" si="486"/>
        <v>2008.6736144469012</v>
      </c>
      <c r="H2266" s="23">
        <f t="shared" si="487"/>
        <v>1247.0050000000001</v>
      </c>
      <c r="I2266" s="23">
        <f t="shared" si="481"/>
        <v>1261.6383333333333</v>
      </c>
      <c r="J2266" s="23">
        <f t="shared" si="482"/>
        <v>1198.6366666666665</v>
      </c>
      <c r="K2266" s="23">
        <f t="shared" si="483"/>
        <v>5.2561104143318493</v>
      </c>
      <c r="L2266" s="47">
        <f t="shared" si="488"/>
        <v>4.0352789697184033</v>
      </c>
      <c r="M2266" s="24"/>
      <c r="N2266" s="32">
        <f t="shared" si="484"/>
        <v>0.63688452167536469</v>
      </c>
      <c r="O2266" s="32">
        <f t="shared" si="489"/>
        <v>-0.16400000000000001</v>
      </c>
      <c r="P2266" s="32"/>
      <c r="Q2266" s="42"/>
      <c r="R2266" s="32"/>
      <c r="S2266" s="20"/>
    </row>
    <row r="2267" spans="1:19">
      <c r="A2267" s="10">
        <f>Weekly!B2267</f>
        <v>1993.4072544538433</v>
      </c>
      <c r="B2267" s="1">
        <f>Weekly!C2267</f>
        <v>450.19</v>
      </c>
      <c r="C2267" s="6"/>
      <c r="D2267" s="14"/>
      <c r="F2267" s="23">
        <f t="shared" si="485"/>
        <v>2008.6867114083514</v>
      </c>
      <c r="G2267" s="23">
        <f t="shared" si="486"/>
        <v>2008.6998083698018</v>
      </c>
      <c r="H2267" s="23">
        <f t="shared" si="487"/>
        <v>1255.08</v>
      </c>
      <c r="I2267" s="23">
        <f t="shared" si="481"/>
        <v>1238.4516666666666</v>
      </c>
      <c r="J2267" s="23">
        <f t="shared" si="482"/>
        <v>1161.1311111111111</v>
      </c>
      <c r="K2267" s="23">
        <f t="shared" si="483"/>
        <v>6.6590719011538457</v>
      </c>
      <c r="L2267" s="47">
        <f t="shared" si="488"/>
        <v>8.0911524968947823</v>
      </c>
      <c r="M2267" s="24"/>
      <c r="N2267" s="32">
        <f t="shared" si="484"/>
        <v>0.98344487756904986</v>
      </c>
      <c r="O2267" s="32">
        <f t="shared" si="489"/>
        <v>-0.16400000000000001</v>
      </c>
      <c r="P2267" s="32"/>
      <c r="Q2267" s="42"/>
      <c r="R2267" s="32"/>
      <c r="S2267" s="20"/>
    </row>
    <row r="2268" spans="1:19">
      <c r="A2268" s="10">
        <f>Weekly!B2268</f>
        <v>1993.4264194093532</v>
      </c>
      <c r="B2268" s="1">
        <f>Weekly!C2268</f>
        <v>450.06</v>
      </c>
      <c r="C2268" s="6"/>
      <c r="D2268" s="14"/>
      <c r="F2268" s="23">
        <f t="shared" si="485"/>
        <v>2008.7129053312519</v>
      </c>
      <c r="G2268" s="23">
        <f t="shared" si="486"/>
        <v>2008.7260022927023</v>
      </c>
      <c r="H2268" s="23">
        <f t="shared" si="487"/>
        <v>1213.27</v>
      </c>
      <c r="I2268" s="23">
        <f t="shared" si="481"/>
        <v>1155.8583333333333</v>
      </c>
      <c r="J2268" s="23">
        <f t="shared" si="482"/>
        <v>1120.4344444444444</v>
      </c>
      <c r="K2268" s="23">
        <f t="shared" si="483"/>
        <v>3.1616208395354617</v>
      </c>
      <c r="L2268" s="47">
        <f t="shared" si="488"/>
        <v>8.2856749018981759</v>
      </c>
      <c r="M2268" s="24"/>
      <c r="N2268" s="32">
        <f t="shared" si="484"/>
        <v>0.86984044547925665</v>
      </c>
      <c r="O2268" s="32">
        <f t="shared" si="489"/>
        <v>-0.16400000000000001</v>
      </c>
      <c r="P2268" s="32"/>
      <c r="Q2268" s="42"/>
      <c r="R2268" s="32"/>
      <c r="S2268" s="20"/>
    </row>
    <row r="2269" spans="1:19">
      <c r="A2269" s="10">
        <f>Weekly!B2269</f>
        <v>1993.4455843648632</v>
      </c>
      <c r="B2269" s="1">
        <f>Weekly!C2269</f>
        <v>447.26</v>
      </c>
      <c r="C2269" s="6"/>
      <c r="D2269" s="14"/>
      <c r="F2269" s="23">
        <f t="shared" si="485"/>
        <v>2008.7390992541525</v>
      </c>
      <c r="G2269" s="23">
        <f t="shared" si="486"/>
        <v>2008.7521962156029</v>
      </c>
      <c r="H2269" s="23">
        <f t="shared" si="487"/>
        <v>999.22500000000002</v>
      </c>
      <c r="I2269" s="23">
        <f t="shared" si="481"/>
        <v>1051.0150000000001</v>
      </c>
      <c r="J2269" s="23">
        <f t="shared" si="482"/>
        <v>1073.8888888888889</v>
      </c>
      <c r="K2269" s="23">
        <f t="shared" si="483"/>
        <v>-2.1300051733057379</v>
      </c>
      <c r="L2269" s="47">
        <f t="shared" si="488"/>
        <v>-6.9526642524573194</v>
      </c>
      <c r="M2269" s="24"/>
      <c r="N2269" s="32">
        <f t="shared" si="484"/>
        <v>0.34922800175302821</v>
      </c>
      <c r="O2269" s="32">
        <f t="shared" si="489"/>
        <v>-0.16400000000000001</v>
      </c>
      <c r="P2269" s="32"/>
      <c r="Q2269" s="42"/>
      <c r="R2269" s="32"/>
      <c r="S2269" s="20"/>
    </row>
    <row r="2270" spans="1:19">
      <c r="A2270" s="10">
        <f>Weekly!B2270</f>
        <v>1993.4647493203731</v>
      </c>
      <c r="B2270" s="1">
        <f>Weekly!C2270</f>
        <v>443.68</v>
      </c>
      <c r="C2270" s="6"/>
      <c r="D2270" s="14"/>
      <c r="F2270" s="23">
        <f t="shared" si="485"/>
        <v>2008.7652931770531</v>
      </c>
      <c r="G2270" s="23">
        <f t="shared" si="486"/>
        <v>2008.7783901385035</v>
      </c>
      <c r="H2270" s="23">
        <f t="shared" si="487"/>
        <v>940.55</v>
      </c>
      <c r="I2270" s="23">
        <f t="shared" si="481"/>
        <v>954.17833333333328</v>
      </c>
      <c r="J2270" s="23">
        <f t="shared" si="482"/>
        <v>1025.5894444444446</v>
      </c>
      <c r="K2270" s="23">
        <f t="shared" si="483"/>
        <v>-6.9629335108644996</v>
      </c>
      <c r="L2270" s="47">
        <f t="shared" si="488"/>
        <v>-8.2917628399061698</v>
      </c>
      <c r="M2270" s="24"/>
      <c r="N2270" s="32">
        <f t="shared" si="484"/>
        <v>-0.33479210522913377</v>
      </c>
      <c r="O2270" s="32">
        <f t="shared" si="489"/>
        <v>-0.16400000000000001</v>
      </c>
      <c r="P2270" s="32"/>
      <c r="Q2270" s="42"/>
      <c r="R2270" s="32"/>
      <c r="S2270" s="20"/>
    </row>
    <row r="2271" spans="1:19">
      <c r="A2271" s="10">
        <f>Weekly!B2271</f>
        <v>1993.4839142758831</v>
      </c>
      <c r="B2271" s="1">
        <f>Weekly!C2271</f>
        <v>447.6</v>
      </c>
      <c r="C2271" s="6"/>
      <c r="D2271" s="14"/>
      <c r="F2271" s="23">
        <f t="shared" si="485"/>
        <v>2008.7914870999537</v>
      </c>
      <c r="G2271" s="23">
        <f t="shared" si="486"/>
        <v>2008.8045840614041</v>
      </c>
      <c r="H2271" s="23">
        <f t="shared" si="487"/>
        <v>922.76</v>
      </c>
      <c r="I2271" s="23">
        <f t="shared" ref="I2271:I2309" si="490">AVERAGE(H2270:H2272)</f>
        <v>931.43333333333339</v>
      </c>
      <c r="J2271" s="23">
        <f t="shared" ref="J2271:J2309" si="491">AVERAGE(H2267:H2275)</f>
        <v>984.37444444444452</v>
      </c>
      <c r="K2271" s="23">
        <f t="shared" ref="K2271:K2309" si="492">100*((I2271/J2271)-1)</f>
        <v>-5.3781476560974433</v>
      </c>
      <c r="L2271" s="47">
        <f t="shared" si="488"/>
        <v>-6.2592486824683995</v>
      </c>
      <c r="M2271" s="24"/>
      <c r="N2271" s="32">
        <f t="shared" si="484"/>
        <v>-0.86215926537596099</v>
      </c>
      <c r="O2271" s="32">
        <f t="shared" si="489"/>
        <v>-0.16400000000000001</v>
      </c>
      <c r="P2271" s="32"/>
      <c r="Q2271" s="42"/>
      <c r="R2271" s="32"/>
      <c r="S2271" s="20"/>
    </row>
    <row r="2272" spans="1:19">
      <c r="A2272" s="10">
        <f>Weekly!B2272</f>
        <v>1993.503079231393</v>
      </c>
      <c r="B2272" s="1">
        <f>Weekly!C2272</f>
        <v>445.84</v>
      </c>
      <c r="C2272" s="6"/>
      <c r="D2272" s="14"/>
      <c r="F2272" s="23">
        <f t="shared" si="485"/>
        <v>2008.8176810228542</v>
      </c>
      <c r="G2272" s="23">
        <f t="shared" si="486"/>
        <v>2008.8307779843046</v>
      </c>
      <c r="H2272" s="23">
        <f t="shared" si="487"/>
        <v>930.99</v>
      </c>
      <c r="I2272" s="23">
        <f t="shared" si="490"/>
        <v>909.01333333333332</v>
      </c>
      <c r="J2272" s="23">
        <f t="shared" si="491"/>
        <v>942.66888888888889</v>
      </c>
      <c r="K2272" s="23">
        <f t="shared" si="492"/>
        <v>-3.5702414657202586</v>
      </c>
      <c r="L2272" s="47">
        <f t="shared" si="488"/>
        <v>-1.2389174000061232</v>
      </c>
      <c r="M2272" s="24"/>
      <c r="N2272" s="32">
        <f t="shared" si="484"/>
        <v>-0.98611252342346589</v>
      </c>
      <c r="O2272" s="32">
        <f t="shared" si="489"/>
        <v>-0.16400000000000001</v>
      </c>
      <c r="P2272" s="32"/>
      <c r="Q2272" s="42"/>
      <c r="R2272" s="32"/>
      <c r="S2272" s="20"/>
    </row>
    <row r="2273" spans="1:19">
      <c r="A2273" s="10">
        <f>Weekly!B2273</f>
        <v>1993.522244186903</v>
      </c>
      <c r="B2273" s="1">
        <f>Weekly!C2273</f>
        <v>448.11</v>
      </c>
      <c r="C2273" s="6"/>
      <c r="D2273" s="14"/>
      <c r="F2273" s="23">
        <f t="shared" si="485"/>
        <v>2008.8438749457548</v>
      </c>
      <c r="G2273" s="23">
        <f t="shared" si="486"/>
        <v>2008.8569719072052</v>
      </c>
      <c r="H2273" s="23">
        <f t="shared" si="487"/>
        <v>873.29</v>
      </c>
      <c r="I2273" s="23">
        <f t="shared" si="490"/>
        <v>884.13833333333332</v>
      </c>
      <c r="J2273" s="23">
        <f t="shared" si="491"/>
        <v>905.67666666666673</v>
      </c>
      <c r="K2273" s="23">
        <f t="shared" si="492"/>
        <v>-2.3781481985844954</v>
      </c>
      <c r="L2273" s="47">
        <f t="shared" si="488"/>
        <v>-3.575963460101661</v>
      </c>
      <c r="M2273" s="24"/>
      <c r="N2273" s="32">
        <f t="shared" si="484"/>
        <v>-0.64865277234463936</v>
      </c>
      <c r="O2273" s="32">
        <f t="shared" si="489"/>
        <v>-0.16400000000000001</v>
      </c>
      <c r="P2273" s="32"/>
      <c r="Q2273" s="42"/>
      <c r="R2273" s="32"/>
      <c r="S2273" s="20"/>
    </row>
    <row r="2274" spans="1:19">
      <c r="A2274" s="10">
        <f>Weekly!B2274</f>
        <v>1993.5414091424129</v>
      </c>
      <c r="B2274" s="1">
        <f>Weekly!C2274</f>
        <v>445.75</v>
      </c>
      <c r="C2274" s="6"/>
      <c r="D2274" s="14"/>
      <c r="F2274" s="23">
        <f t="shared" si="485"/>
        <v>2008.8700688686554</v>
      </c>
      <c r="G2274" s="23">
        <f t="shared" si="486"/>
        <v>2008.8831658301058</v>
      </c>
      <c r="H2274" s="23">
        <f t="shared" si="487"/>
        <v>848.13499999999999</v>
      </c>
      <c r="I2274" s="23">
        <f t="shared" si="490"/>
        <v>865.83166666666659</v>
      </c>
      <c r="J2274" s="23">
        <f t="shared" si="491"/>
        <v>898.18499999999995</v>
      </c>
      <c r="K2274" s="23">
        <f t="shared" si="492"/>
        <v>-3.602079007479897</v>
      </c>
      <c r="L2274" s="47">
        <f t="shared" si="488"/>
        <v>-5.5723486809510225</v>
      </c>
      <c r="M2274" s="24"/>
      <c r="N2274" s="32">
        <f t="shared" si="484"/>
        <v>-7.6811801154591007E-3</v>
      </c>
      <c r="O2274" s="32">
        <f t="shared" si="489"/>
        <v>-0.16400000000000001</v>
      </c>
      <c r="P2274" s="32"/>
      <c r="Q2274" s="42"/>
      <c r="R2274" s="32"/>
      <c r="S2274" s="20"/>
    </row>
    <row r="2275" spans="1:19">
      <c r="A2275" s="10">
        <f>Weekly!B2275</f>
        <v>1993.5605740979229</v>
      </c>
      <c r="B2275" s="1">
        <f>Weekly!C2275</f>
        <v>447.1</v>
      </c>
      <c r="C2275" s="6"/>
      <c r="D2275" s="14"/>
      <c r="F2275" s="23">
        <f t="shared" si="485"/>
        <v>2008.896262791556</v>
      </c>
      <c r="G2275" s="23">
        <f t="shared" si="486"/>
        <v>2008.9093597530064</v>
      </c>
      <c r="H2275" s="23">
        <f t="shared" si="487"/>
        <v>876.07</v>
      </c>
      <c r="I2275" s="23">
        <f t="shared" si="490"/>
        <v>867.97833333333335</v>
      </c>
      <c r="J2275" s="23">
        <f t="shared" si="491"/>
        <v>890.37222222222226</v>
      </c>
      <c r="K2275" s="23">
        <f t="shared" si="492"/>
        <v>-2.5151154011742949</v>
      </c>
      <c r="L2275" s="47">
        <f t="shared" si="488"/>
        <v>-1.6063194544104542</v>
      </c>
      <c r="M2275" s="24"/>
      <c r="N2275" s="32">
        <f t="shared" si="484"/>
        <v>0.63688452165652565</v>
      </c>
      <c r="O2275" s="32">
        <f t="shared" si="489"/>
        <v>-0.16400000000000001</v>
      </c>
      <c r="P2275" s="32"/>
      <c r="Q2275" s="42"/>
      <c r="R2275" s="32"/>
      <c r="S2275" s="20"/>
    </row>
    <row r="2276" spans="1:19">
      <c r="A2276" s="10">
        <f>Weekly!B2276</f>
        <v>1993.5797390534328</v>
      </c>
      <c r="B2276" s="1">
        <f>Weekly!C2276</f>
        <v>448.13</v>
      </c>
      <c r="C2276" s="6"/>
      <c r="D2276" s="14"/>
      <c r="F2276" s="23">
        <f t="shared" si="485"/>
        <v>2008.9224567144565</v>
      </c>
      <c r="G2276" s="23">
        <f t="shared" si="486"/>
        <v>2008.9355536759069</v>
      </c>
      <c r="H2276" s="23">
        <f t="shared" si="487"/>
        <v>879.73</v>
      </c>
      <c r="I2276" s="23">
        <f t="shared" si="490"/>
        <v>878.71333333333348</v>
      </c>
      <c r="J2276" s="23">
        <f t="shared" si="491"/>
        <v>880.28222222222223</v>
      </c>
      <c r="K2276" s="23">
        <f t="shared" si="492"/>
        <v>-0.17822567005024714</v>
      </c>
      <c r="L2276" s="47">
        <f t="shared" si="488"/>
        <v>-6.2732406526189166E-2</v>
      </c>
      <c r="M2276" s="24"/>
      <c r="N2276" s="32">
        <f t="shared" si="484"/>
        <v>0.98344487756462196</v>
      </c>
      <c r="O2276" s="32">
        <f t="shared" si="489"/>
        <v>-0.16400000000000001</v>
      </c>
      <c r="P2276" s="32"/>
      <c r="Q2276" s="42"/>
      <c r="R2276" s="32"/>
      <c r="S2276" s="20"/>
    </row>
    <row r="2277" spans="1:19">
      <c r="A2277" s="10">
        <f>Weekly!B2277</f>
        <v>1993.5989040089428</v>
      </c>
      <c r="B2277" s="1">
        <f>Weekly!C2277</f>
        <v>448.68</v>
      </c>
      <c r="C2277" s="6"/>
      <c r="D2277" s="14"/>
      <c r="F2277" s="23">
        <f t="shared" si="485"/>
        <v>2008.9486506373571</v>
      </c>
      <c r="G2277" s="23">
        <f t="shared" si="486"/>
        <v>2008.9617475988075</v>
      </c>
      <c r="H2277" s="23">
        <f t="shared" si="487"/>
        <v>880.33999999999992</v>
      </c>
      <c r="I2277" s="23">
        <f t="shared" si="490"/>
        <v>897.29</v>
      </c>
      <c r="J2277" s="23">
        <f t="shared" si="491"/>
        <v>868.60333333333324</v>
      </c>
      <c r="K2277" s="23">
        <f t="shared" si="492"/>
        <v>3.3026199147290214</v>
      </c>
      <c r="L2277" s="47">
        <f t="shared" si="488"/>
        <v>1.3512113316012986</v>
      </c>
      <c r="M2277" s="24"/>
      <c r="N2277" s="32">
        <f t="shared" si="484"/>
        <v>0.86984044549131168</v>
      </c>
      <c r="O2277" s="32">
        <f t="shared" si="489"/>
        <v>-0.16400000000000001</v>
      </c>
      <c r="P2277" s="32"/>
      <c r="Q2277" s="42"/>
      <c r="R2277" s="32"/>
      <c r="S2277" s="20"/>
    </row>
    <row r="2278" spans="1:19">
      <c r="A2278" s="10">
        <f>Weekly!B2278</f>
        <v>1993.6180689644527</v>
      </c>
      <c r="B2278" s="1">
        <f>Weekly!C2278</f>
        <v>450.14</v>
      </c>
      <c r="C2278" s="6"/>
      <c r="D2278" s="14"/>
      <c r="F2278" s="23">
        <f t="shared" si="485"/>
        <v>2008.9748445602577</v>
      </c>
      <c r="G2278" s="23">
        <f t="shared" si="486"/>
        <v>2008.9879415217081</v>
      </c>
      <c r="H2278" s="23">
        <f t="shared" si="487"/>
        <v>931.8</v>
      </c>
      <c r="I2278" s="23">
        <f t="shared" si="490"/>
        <v>894.125</v>
      </c>
      <c r="J2278" s="23">
        <f t="shared" si="491"/>
        <v>865.76222222222214</v>
      </c>
      <c r="K2278" s="23">
        <f t="shared" si="492"/>
        <v>3.2760470542335218</v>
      </c>
      <c r="L2278" s="47">
        <f t="shared" si="488"/>
        <v>7.6277037831788519</v>
      </c>
      <c r="M2278" s="24"/>
      <c r="N2278" s="32">
        <f t="shared" si="484"/>
        <v>0.34922800177592545</v>
      </c>
      <c r="O2278" s="32">
        <f t="shared" si="489"/>
        <v>-0.16400000000000001</v>
      </c>
      <c r="P2278" s="32"/>
      <c r="Q2278" s="42"/>
      <c r="R2278" s="32"/>
      <c r="S2278" s="20"/>
    </row>
    <row r="2279" spans="1:19">
      <c r="A2279" s="10">
        <f>Weekly!B2279</f>
        <v>1993.6372339199627</v>
      </c>
      <c r="B2279" s="1">
        <f>Weekly!C2279</f>
        <v>456.16</v>
      </c>
      <c r="C2279" s="6"/>
      <c r="D2279" s="14"/>
      <c r="F2279" s="23">
        <f t="shared" si="485"/>
        <v>2009.0010384831583</v>
      </c>
      <c r="G2279" s="23">
        <f t="shared" si="486"/>
        <v>2009.0141354446087</v>
      </c>
      <c r="H2279" s="23">
        <f t="shared" si="487"/>
        <v>870.23500000000001</v>
      </c>
      <c r="I2279" s="23">
        <f t="shared" si="490"/>
        <v>877.99499999999989</v>
      </c>
      <c r="J2279" s="23">
        <f t="shared" si="491"/>
        <v>857.08611111111122</v>
      </c>
      <c r="K2279" s="23">
        <f t="shared" si="492"/>
        <v>2.4395318764158569</v>
      </c>
      <c r="L2279" s="47">
        <f t="shared" si="488"/>
        <v>1.5341386026945125</v>
      </c>
      <c r="M2279" s="24"/>
      <c r="N2279" s="32">
        <f t="shared" si="484"/>
        <v>-0.33479210520613489</v>
      </c>
      <c r="O2279" s="32">
        <f t="shared" si="489"/>
        <v>-0.16400000000000001</v>
      </c>
      <c r="P2279" s="32"/>
      <c r="Q2279" s="42"/>
      <c r="R2279" s="32"/>
      <c r="S2279" s="20"/>
    </row>
    <row r="2280" spans="1:19">
      <c r="A2280" s="10">
        <f>Weekly!B2280</f>
        <v>1993.6563988754726</v>
      </c>
      <c r="B2280" s="1">
        <f>Weekly!C2280</f>
        <v>460.54</v>
      </c>
      <c r="C2280" s="6"/>
      <c r="D2280" s="14"/>
      <c r="F2280" s="23">
        <f t="shared" si="485"/>
        <v>2009.0272324060588</v>
      </c>
      <c r="G2280" s="23">
        <f t="shared" si="486"/>
        <v>2009.0403293675092</v>
      </c>
      <c r="H2280" s="23">
        <f t="shared" si="487"/>
        <v>831.95</v>
      </c>
      <c r="I2280" s="23">
        <f t="shared" si="490"/>
        <v>842.68833333333339</v>
      </c>
      <c r="J2280" s="23">
        <f t="shared" si="491"/>
        <v>841.42166666666674</v>
      </c>
      <c r="K2280" s="23">
        <f t="shared" si="492"/>
        <v>0.15053886973039887</v>
      </c>
      <c r="L2280" s="47">
        <f t="shared" si="488"/>
        <v>-1.1256742061550584</v>
      </c>
      <c r="M2280" s="24"/>
      <c r="N2280" s="32">
        <f t="shared" si="484"/>
        <v>-0.86215926536359522</v>
      </c>
      <c r="O2280" s="32">
        <f t="shared" si="489"/>
        <v>-0.16400000000000001</v>
      </c>
      <c r="P2280" s="32"/>
      <c r="Q2280" s="42"/>
      <c r="R2280" s="32"/>
      <c r="S2280" s="20"/>
    </row>
    <row r="2281" spans="1:19">
      <c r="A2281" s="10">
        <f>Weekly!B2281</f>
        <v>1993.6755638309826</v>
      </c>
      <c r="B2281" s="1">
        <f>Weekly!C2281</f>
        <v>461.34</v>
      </c>
      <c r="C2281" s="6"/>
      <c r="D2281" s="14"/>
      <c r="F2281" s="23">
        <f t="shared" si="485"/>
        <v>2009.0534263289594</v>
      </c>
      <c r="G2281" s="23">
        <f t="shared" si="486"/>
        <v>2009.0665232904098</v>
      </c>
      <c r="H2281" s="23">
        <f t="shared" si="487"/>
        <v>825.88</v>
      </c>
      <c r="I2281" s="23">
        <f t="shared" si="490"/>
        <v>835.18333333333339</v>
      </c>
      <c r="J2281" s="23">
        <f t="shared" si="491"/>
        <v>823.67000000000007</v>
      </c>
      <c r="K2281" s="23">
        <f t="shared" si="492"/>
        <v>1.3978089930837934</v>
      </c>
      <c r="L2281" s="47">
        <f t="shared" si="488"/>
        <v>0.2683113382786706</v>
      </c>
      <c r="M2281" s="24"/>
      <c r="N2281" s="32">
        <f t="shared" si="484"/>
        <v>-0.98611252342751954</v>
      </c>
      <c r="O2281" s="32">
        <f t="shared" si="489"/>
        <v>-0.16400000000000001</v>
      </c>
      <c r="P2281" s="32"/>
      <c r="Q2281" s="42"/>
      <c r="R2281" s="32"/>
      <c r="S2281" s="20"/>
    </row>
    <row r="2282" spans="1:19">
      <c r="A2282" s="10">
        <f>Weekly!B2282</f>
        <v>1993.6947287864925</v>
      </c>
      <c r="B2282" s="1">
        <f>Weekly!C2282</f>
        <v>461.72</v>
      </c>
      <c r="C2282" s="6"/>
      <c r="D2282" s="14"/>
      <c r="F2282" s="23">
        <f t="shared" si="485"/>
        <v>2009.07962025186</v>
      </c>
      <c r="G2282" s="23">
        <f t="shared" si="486"/>
        <v>2009.0927172133104</v>
      </c>
      <c r="H2282" s="23">
        <f t="shared" si="487"/>
        <v>847.72</v>
      </c>
      <c r="I2282" s="23">
        <f t="shared" si="490"/>
        <v>814.54999999999984</v>
      </c>
      <c r="J2282" s="23">
        <f t="shared" si="491"/>
        <v>811.24777777777786</v>
      </c>
      <c r="K2282" s="23">
        <f t="shared" si="492"/>
        <v>0.40705470174200453</v>
      </c>
      <c r="L2282" s="47">
        <f t="shared" si="488"/>
        <v>4.4958178279550065</v>
      </c>
      <c r="M2282" s="24"/>
      <c r="N2282" s="32">
        <f t="shared" si="484"/>
        <v>-0.64865277236321539</v>
      </c>
      <c r="O2282" s="32">
        <f t="shared" si="489"/>
        <v>-0.16400000000000001</v>
      </c>
      <c r="P2282" s="32"/>
      <c r="Q2282" s="42"/>
      <c r="R2282" s="32"/>
      <c r="S2282" s="20"/>
    </row>
    <row r="2283" spans="1:19">
      <c r="A2283" s="10">
        <f>Weekly!B2283</f>
        <v>1993.7138937420025</v>
      </c>
      <c r="B2283" s="1">
        <f>Weekly!C2283</f>
        <v>458.83</v>
      </c>
      <c r="C2283" s="6"/>
      <c r="D2283" s="14"/>
      <c r="F2283" s="23">
        <f t="shared" si="485"/>
        <v>2009.1058141747606</v>
      </c>
      <c r="G2283" s="23">
        <f t="shared" si="486"/>
        <v>2009.118911136211</v>
      </c>
      <c r="H2283" s="23">
        <f t="shared" si="487"/>
        <v>770.05</v>
      </c>
      <c r="I2283" s="23">
        <f t="shared" si="490"/>
        <v>784.28666666666675</v>
      </c>
      <c r="J2283" s="23">
        <f t="shared" si="491"/>
        <v>798.37444444444452</v>
      </c>
      <c r="K2283" s="23">
        <f t="shared" si="492"/>
        <v>-1.7645577054487105</v>
      </c>
      <c r="L2283" s="47">
        <f t="shared" si="488"/>
        <v>-3.5477644157503541</v>
      </c>
      <c r="M2283" s="24"/>
      <c r="N2283" s="32">
        <f t="shared" si="484"/>
        <v>-7.6811801398657684E-3</v>
      </c>
      <c r="O2283" s="32">
        <f t="shared" si="489"/>
        <v>-0.16400000000000001</v>
      </c>
      <c r="P2283" s="32"/>
      <c r="Q2283" s="42"/>
      <c r="R2283" s="32"/>
      <c r="S2283" s="20"/>
    </row>
    <row r="2284" spans="1:19">
      <c r="A2284" s="10">
        <f>Weekly!B2284</f>
        <v>1993.7330586975124</v>
      </c>
      <c r="B2284" s="1">
        <f>Weekly!C2284</f>
        <v>457.63</v>
      </c>
      <c r="C2284" s="6"/>
      <c r="D2284" s="14"/>
      <c r="F2284" s="23">
        <f t="shared" si="485"/>
        <v>2009.1320080976611</v>
      </c>
      <c r="G2284" s="23">
        <f t="shared" si="486"/>
        <v>2009.1451050591115</v>
      </c>
      <c r="H2284" s="23">
        <f t="shared" si="487"/>
        <v>735.09</v>
      </c>
      <c r="I2284" s="23">
        <f t="shared" si="490"/>
        <v>741.70166666666648</v>
      </c>
      <c r="J2284" s="23">
        <f t="shared" si="491"/>
        <v>796.07388888888886</v>
      </c>
      <c r="K2284" s="23">
        <f t="shared" si="492"/>
        <v>-6.8300471829457639</v>
      </c>
      <c r="L2284" s="47">
        <f t="shared" si="488"/>
        <v>-7.660581478687412</v>
      </c>
      <c r="M2284" s="24"/>
      <c r="N2284" s="32">
        <f t="shared" si="484"/>
        <v>0.63688452163770859</v>
      </c>
      <c r="O2284" s="32">
        <f t="shared" si="489"/>
        <v>-0.16400000000000001</v>
      </c>
      <c r="P2284" s="32"/>
      <c r="Q2284" s="42"/>
      <c r="R2284" s="32"/>
      <c r="S2284" s="20"/>
    </row>
    <row r="2285" spans="1:19">
      <c r="A2285" s="10">
        <f>Weekly!B2285</f>
        <v>1993.7522236530224</v>
      </c>
      <c r="B2285" s="1">
        <f>Weekly!C2285</f>
        <v>461.28</v>
      </c>
      <c r="C2285" s="6"/>
      <c r="D2285" s="14"/>
      <c r="F2285" s="23">
        <f t="shared" si="485"/>
        <v>2009.1582020205617</v>
      </c>
      <c r="G2285" s="23">
        <f t="shared" si="486"/>
        <v>2009.1712989820121</v>
      </c>
      <c r="H2285" s="23">
        <f t="shared" si="487"/>
        <v>719.96499999999992</v>
      </c>
      <c r="I2285" s="23">
        <f t="shared" si="490"/>
        <v>741.19833333333327</v>
      </c>
      <c r="J2285" s="23">
        <f t="shared" si="491"/>
        <v>800.25722222222214</v>
      </c>
      <c r="K2285" s="23">
        <f t="shared" si="492"/>
        <v>-7.3799882398923096</v>
      </c>
      <c r="L2285" s="47">
        <f t="shared" si="488"/>
        <v>-10.033301792548643</v>
      </c>
      <c r="M2285" s="24"/>
      <c r="N2285" s="32">
        <f t="shared" si="484"/>
        <v>0.98344487756019916</v>
      </c>
      <c r="O2285" s="32">
        <f t="shared" si="489"/>
        <v>-0.16400000000000001</v>
      </c>
      <c r="P2285" s="32"/>
      <c r="Q2285" s="42"/>
      <c r="R2285" s="32"/>
      <c r="S2285" s="20"/>
    </row>
    <row r="2286" spans="1:19">
      <c r="A2286" s="10">
        <f>Weekly!B2286</f>
        <v>1993.7713886085323</v>
      </c>
      <c r="B2286" s="1">
        <f>Weekly!C2286</f>
        <v>460.31</v>
      </c>
      <c r="C2286" s="6"/>
      <c r="D2286" s="14"/>
      <c r="F2286" s="23">
        <f t="shared" si="485"/>
        <v>2009.1843959434623</v>
      </c>
      <c r="G2286" s="23">
        <f t="shared" si="486"/>
        <v>2009.1974929049127</v>
      </c>
      <c r="H2286" s="23">
        <f t="shared" si="487"/>
        <v>768.54</v>
      </c>
      <c r="I2286" s="23">
        <f t="shared" si="490"/>
        <v>768.1483333333332</v>
      </c>
      <c r="J2286" s="23">
        <f t="shared" si="491"/>
        <v>805.36777777777786</v>
      </c>
      <c r="K2286" s="23">
        <f t="shared" si="492"/>
        <v>-4.6214220970129833</v>
      </c>
      <c r="L2286" s="47">
        <f t="shared" si="488"/>
        <v>-4.5727900710648584</v>
      </c>
      <c r="M2286" s="24"/>
      <c r="N2286" s="32">
        <f t="shared" si="484"/>
        <v>0.86984044550335271</v>
      </c>
      <c r="O2286" s="32">
        <f t="shared" si="489"/>
        <v>-0.16400000000000001</v>
      </c>
      <c r="P2286" s="32"/>
      <c r="Q2286" s="42"/>
      <c r="R2286" s="32"/>
      <c r="S2286" s="20"/>
    </row>
    <row r="2287" spans="1:19">
      <c r="A2287" s="10">
        <f>Weekly!B2287</f>
        <v>1993.7905535640423</v>
      </c>
      <c r="B2287" s="1">
        <f>Weekly!C2287</f>
        <v>469.5</v>
      </c>
      <c r="C2287" s="6"/>
      <c r="D2287" s="14"/>
      <c r="F2287" s="23">
        <f t="shared" si="485"/>
        <v>2009.2105898663629</v>
      </c>
      <c r="G2287" s="23">
        <f t="shared" si="486"/>
        <v>2009.2236868278133</v>
      </c>
      <c r="H2287" s="23">
        <f t="shared" si="487"/>
        <v>815.94</v>
      </c>
      <c r="I2287" s="23">
        <f t="shared" si="490"/>
        <v>811.3366666666667</v>
      </c>
      <c r="J2287" s="23">
        <f t="shared" si="491"/>
        <v>814.42444444444436</v>
      </c>
      <c r="K2287" s="23">
        <f t="shared" si="492"/>
        <v>-0.37913618615462719</v>
      </c>
      <c r="L2287" s="47">
        <f t="shared" si="488"/>
        <v>0.18608915362179346</v>
      </c>
      <c r="M2287" s="24"/>
      <c r="N2287" s="32">
        <f t="shared" si="484"/>
        <v>0.34922800179879609</v>
      </c>
      <c r="O2287" s="32">
        <f t="shared" si="489"/>
        <v>-0.16400000000000001</v>
      </c>
      <c r="P2287" s="32"/>
      <c r="Q2287" s="42"/>
      <c r="R2287" s="32"/>
      <c r="S2287" s="20"/>
    </row>
    <row r="2288" spans="1:19">
      <c r="A2288" s="10">
        <f>Weekly!B2288</f>
        <v>1993.8097185195522</v>
      </c>
      <c r="B2288" s="1">
        <f>Weekly!C2288</f>
        <v>463.27</v>
      </c>
      <c r="C2288" s="6"/>
      <c r="D2288" s="14"/>
      <c r="F2288" s="23">
        <f t="shared" si="485"/>
        <v>2009.2367837892634</v>
      </c>
      <c r="G2288" s="23">
        <f t="shared" si="486"/>
        <v>2009.2498807507138</v>
      </c>
      <c r="H2288" s="23">
        <f t="shared" si="487"/>
        <v>849.53</v>
      </c>
      <c r="I2288" s="23">
        <f t="shared" si="490"/>
        <v>845.02333333333343</v>
      </c>
      <c r="J2288" s="23">
        <f t="shared" si="491"/>
        <v>826.96111111111122</v>
      </c>
      <c r="K2288" s="23">
        <f t="shared" si="492"/>
        <v>2.1841682733972467</v>
      </c>
      <c r="L2288" s="47">
        <f t="shared" ref="L2288:L2289" si="493">100*((H2288/J2288)-1)</f>
        <v>2.7291354557852143</v>
      </c>
      <c r="M2288" s="24"/>
      <c r="N2288" s="32">
        <f t="shared" si="484"/>
        <v>-0.33479210518313601</v>
      </c>
      <c r="O2288" s="32">
        <f t="shared" si="489"/>
        <v>-0.16400000000000001</v>
      </c>
      <c r="P2288" s="32"/>
      <c r="Q2288" s="42"/>
      <c r="R2288" s="32"/>
      <c r="S2288" s="20"/>
    </row>
    <row r="2289" spans="1:19">
      <c r="A2289" s="10">
        <f>Weekly!B2289</f>
        <v>1993.8288834750622</v>
      </c>
      <c r="B2289" s="1">
        <f>Weekly!C2289</f>
        <v>467.83</v>
      </c>
      <c r="C2289" s="6"/>
      <c r="D2289" s="14"/>
      <c r="F2289" s="23">
        <f t="shared" si="485"/>
        <v>2009.262977712164</v>
      </c>
      <c r="G2289" s="23">
        <f t="shared" si="486"/>
        <v>2009.2760746736144</v>
      </c>
      <c r="H2289" s="23">
        <f t="shared" si="487"/>
        <v>869.6</v>
      </c>
      <c r="I2289" s="23">
        <f t="shared" si="490"/>
        <v>863.66833333333341</v>
      </c>
      <c r="J2289" s="23">
        <f t="shared" si="491"/>
        <v>845.62555555555537</v>
      </c>
      <c r="K2289" s="23">
        <f t="shared" si="492"/>
        <v>2.1336604197024656</v>
      </c>
      <c r="L2289" s="47">
        <f t="shared" si="493"/>
        <v>2.8351135188545706</v>
      </c>
      <c r="M2289" s="24"/>
      <c r="N2289" s="32">
        <f t="shared" si="484"/>
        <v>-0.86215926535122955</v>
      </c>
      <c r="O2289" s="32">
        <f t="shared" si="489"/>
        <v>-0.16400000000000001</v>
      </c>
      <c r="P2289" s="32"/>
      <c r="Q2289" s="42"/>
      <c r="R2289" s="32"/>
      <c r="S2289" s="20"/>
    </row>
    <row r="2290" spans="1:19">
      <c r="A2290" s="10">
        <f>Weekly!B2290</f>
        <v>1993.8480484305721</v>
      </c>
      <c r="B2290" s="1">
        <f>Weekly!C2290</f>
        <v>459.57</v>
      </c>
      <c r="C2290" s="6"/>
      <c r="D2290" s="14"/>
      <c r="F2290" s="23">
        <f t="shared" si="485"/>
        <v>2009.2891716350646</v>
      </c>
      <c r="G2290" s="23">
        <f t="shared" si="486"/>
        <v>2009.302268596515</v>
      </c>
      <c r="H2290" s="23">
        <f t="shared" ref="H2290:H2313" si="494">AVERAGEIFS(SP_Index,Year_SP,"&gt;"&amp;F2290,Year_SP,"&lt;="&amp;F2291)</f>
        <v>871.875</v>
      </c>
      <c r="I2290" s="23">
        <f t="shared" si="490"/>
        <v>890.23500000000001</v>
      </c>
      <c r="J2290" s="23">
        <f t="shared" si="491"/>
        <v>870.08388888888885</v>
      </c>
      <c r="K2290" s="23">
        <f t="shared" si="492"/>
        <v>2.3159963502880743</v>
      </c>
      <c r="L2290" s="47">
        <f t="shared" ref="L2290:L2304" si="495">100*((H2290/J2290)-1)</f>
        <v>0.20585499099385896</v>
      </c>
      <c r="M2290" s="24"/>
      <c r="N2290" s="32">
        <f t="shared" si="484"/>
        <v>-0.98611252343157307</v>
      </c>
      <c r="O2290" s="32">
        <f t="shared" si="489"/>
        <v>-0.16400000000000001</v>
      </c>
      <c r="P2290" s="32"/>
      <c r="Q2290" s="42"/>
      <c r="R2290" s="32"/>
      <c r="S2290" s="20"/>
    </row>
    <row r="2291" spans="1:19">
      <c r="A2291" s="10">
        <f>Weekly!B2291</f>
        <v>1993.8672133860821</v>
      </c>
      <c r="B2291" s="1">
        <f>Weekly!C2291</f>
        <v>465.39</v>
      </c>
      <c r="C2291" s="6"/>
      <c r="D2291" s="14"/>
      <c r="F2291" s="23">
        <f t="shared" si="485"/>
        <v>2009.3153655579652</v>
      </c>
      <c r="G2291" s="23">
        <f t="shared" si="486"/>
        <v>2009.3284625194156</v>
      </c>
      <c r="H2291" s="23">
        <f t="shared" si="494"/>
        <v>929.23</v>
      </c>
      <c r="I2291" s="23">
        <f t="shared" si="490"/>
        <v>894.66166666666675</v>
      </c>
      <c r="J2291" s="23">
        <f t="shared" si="491"/>
        <v>889.82500000000005</v>
      </c>
      <c r="K2291" s="23">
        <f t="shared" si="492"/>
        <v>0.543552571198469</v>
      </c>
      <c r="L2291" s="47">
        <f t="shared" si="495"/>
        <v>4.4283988424690168</v>
      </c>
      <c r="M2291" s="24"/>
      <c r="N2291" s="32">
        <f t="shared" si="484"/>
        <v>-0.64865277238179153</v>
      </c>
      <c r="O2291" s="32">
        <f t="shared" si="489"/>
        <v>-0.16400000000000001</v>
      </c>
      <c r="P2291" s="32"/>
      <c r="Q2291" s="42"/>
      <c r="R2291" s="32"/>
      <c r="S2291" s="20"/>
    </row>
    <row r="2292" spans="1:19">
      <c r="A2292" s="10">
        <f>Weekly!B2292</f>
        <v>1993.886378341592</v>
      </c>
      <c r="B2292" s="1">
        <f>Weekly!C2292</f>
        <v>462.6</v>
      </c>
      <c r="C2292" s="6"/>
      <c r="D2292" s="14"/>
      <c r="F2292" s="23">
        <f t="shared" si="485"/>
        <v>2009.3415594808657</v>
      </c>
      <c r="G2292" s="23">
        <f t="shared" si="486"/>
        <v>2009.3546564423161</v>
      </c>
      <c r="H2292" s="23">
        <f t="shared" si="494"/>
        <v>882.88</v>
      </c>
      <c r="I2292" s="23">
        <f t="shared" si="490"/>
        <v>905.06000000000006</v>
      </c>
      <c r="J2292" s="23">
        <f t="shared" si="491"/>
        <v>901.39444444444439</v>
      </c>
      <c r="K2292" s="23">
        <f t="shared" si="492"/>
        <v>0.40665388811165215</v>
      </c>
      <c r="L2292" s="47">
        <f t="shared" si="495"/>
        <v>-2.0539780956665865</v>
      </c>
      <c r="M2292" s="24"/>
      <c r="N2292" s="32">
        <f t="shared" si="484"/>
        <v>-7.6811801642724369E-3</v>
      </c>
      <c r="O2292" s="32">
        <f t="shared" si="489"/>
        <v>-0.16400000000000001</v>
      </c>
      <c r="P2292" s="32"/>
      <c r="Q2292" s="42"/>
      <c r="R2292" s="32"/>
      <c r="S2292" s="20"/>
    </row>
    <row r="2293" spans="1:19">
      <c r="A2293" s="10">
        <f>Weekly!B2293</f>
        <v>1993.905543297102</v>
      </c>
      <c r="B2293" s="1">
        <f>Weekly!C2293</f>
        <v>463.06</v>
      </c>
      <c r="C2293" s="6"/>
      <c r="D2293" s="14"/>
      <c r="F2293" s="23">
        <f t="shared" si="485"/>
        <v>2009.3677534037663</v>
      </c>
      <c r="G2293" s="23">
        <f t="shared" si="486"/>
        <v>2009.3808503652167</v>
      </c>
      <c r="H2293" s="23">
        <f t="shared" si="494"/>
        <v>903.06999999999994</v>
      </c>
      <c r="I2293" s="23">
        <f t="shared" si="490"/>
        <v>908.68</v>
      </c>
      <c r="J2293" s="23">
        <f t="shared" si="491"/>
        <v>906.60444444444454</v>
      </c>
      <c r="K2293" s="23">
        <f t="shared" si="492"/>
        <v>0.22893728000938918</v>
      </c>
      <c r="L2293" s="47">
        <f t="shared" si="495"/>
        <v>-0.38985518614024217</v>
      </c>
      <c r="M2293" s="24"/>
      <c r="N2293" s="32">
        <f t="shared" si="484"/>
        <v>0.63688452161889142</v>
      </c>
      <c r="O2293" s="32">
        <f t="shared" si="489"/>
        <v>-0.16400000000000001</v>
      </c>
      <c r="P2293" s="32"/>
      <c r="Q2293" s="42"/>
      <c r="R2293" s="32"/>
      <c r="S2293" s="20"/>
    </row>
    <row r="2294" spans="1:19">
      <c r="A2294" s="10">
        <f>Weekly!B2294</f>
        <v>1993.9247082526119</v>
      </c>
      <c r="B2294" s="1">
        <f>Weekly!C2294</f>
        <v>464.89</v>
      </c>
      <c r="C2294" s="6"/>
      <c r="D2294" s="14"/>
      <c r="F2294" s="23">
        <f t="shared" si="485"/>
        <v>2009.3939473266669</v>
      </c>
      <c r="G2294" s="23">
        <f t="shared" si="486"/>
        <v>2009.4070442881173</v>
      </c>
      <c r="H2294" s="23">
        <f t="shared" si="494"/>
        <v>940.09</v>
      </c>
      <c r="I2294" s="23">
        <f t="shared" si="490"/>
        <v>929.79</v>
      </c>
      <c r="J2294" s="23">
        <f t="shared" si="491"/>
        <v>907.66333333333341</v>
      </c>
      <c r="K2294" s="23">
        <f t="shared" si="492"/>
        <v>2.4377614313677132</v>
      </c>
      <c r="L2294" s="47">
        <f t="shared" si="495"/>
        <v>3.5725434173463633</v>
      </c>
      <c r="M2294" s="24"/>
      <c r="N2294" s="32">
        <f t="shared" si="484"/>
        <v>0.98344487755577636</v>
      </c>
      <c r="O2294" s="32">
        <f t="shared" si="489"/>
        <v>-0.16400000000000001</v>
      </c>
      <c r="P2294" s="32"/>
      <c r="Q2294" s="42"/>
      <c r="R2294" s="32"/>
      <c r="S2294" s="20"/>
    </row>
    <row r="2295" spans="1:19">
      <c r="A2295" s="10">
        <f>Weekly!B2295</f>
        <v>1993.9438732081219</v>
      </c>
      <c r="B2295" s="1">
        <f>Weekly!C2295</f>
        <v>463.93</v>
      </c>
      <c r="C2295" s="6"/>
      <c r="D2295" s="14"/>
      <c r="F2295" s="23">
        <f t="shared" si="485"/>
        <v>2009.4201412495675</v>
      </c>
      <c r="G2295" s="23">
        <f t="shared" si="486"/>
        <v>2009.4332382110179</v>
      </c>
      <c r="H2295" s="23">
        <f t="shared" si="494"/>
        <v>946.21</v>
      </c>
      <c r="I2295" s="23">
        <f t="shared" si="490"/>
        <v>935.45500000000004</v>
      </c>
      <c r="J2295" s="23">
        <f t="shared" si="491"/>
        <v>917.43500000000006</v>
      </c>
      <c r="K2295" s="23">
        <f t="shared" si="492"/>
        <v>1.9641718486868243</v>
      </c>
      <c r="L2295" s="47">
        <f t="shared" si="495"/>
        <v>3.136461983682759</v>
      </c>
      <c r="M2295" s="24"/>
      <c r="N2295" s="32">
        <f t="shared" si="484"/>
        <v>0.86984044551539363</v>
      </c>
      <c r="O2295" s="32">
        <f t="shared" ref="O2295:O2328" si="496">O2294</f>
        <v>-0.16400000000000001</v>
      </c>
      <c r="P2295" s="32"/>
      <c r="Q2295" s="42"/>
      <c r="R2295" s="32"/>
      <c r="S2295" s="20"/>
    </row>
    <row r="2296" spans="1:19">
      <c r="A2296" s="10">
        <f>Weekly!B2296</f>
        <v>1993.9630381636318</v>
      </c>
      <c r="B2296" s="1">
        <f>Weekly!C2296</f>
        <v>466.38</v>
      </c>
      <c r="C2296" s="6"/>
      <c r="D2296" s="14"/>
      <c r="F2296" s="23">
        <f t="shared" si="485"/>
        <v>2009.446335172468</v>
      </c>
      <c r="G2296" s="23">
        <f t="shared" si="486"/>
        <v>2009.4594321339184</v>
      </c>
      <c r="H2296" s="23">
        <f t="shared" si="494"/>
        <v>920.06500000000005</v>
      </c>
      <c r="I2296" s="23">
        <f t="shared" si="490"/>
        <v>920.89833333333343</v>
      </c>
      <c r="J2296" s="23">
        <f t="shared" si="491"/>
        <v>923.90722222222234</v>
      </c>
      <c r="K2296" s="23">
        <f t="shared" si="492"/>
        <v>-0.32567002579022564</v>
      </c>
      <c r="L2296" s="47">
        <f t="shared" si="495"/>
        <v>-0.41586667251943821</v>
      </c>
      <c r="M2296" s="24"/>
      <c r="N2296" s="32">
        <f t="shared" si="484"/>
        <v>0.34922800182166674</v>
      </c>
      <c r="O2296" s="32">
        <f t="shared" si="496"/>
        <v>-0.16400000000000001</v>
      </c>
      <c r="P2296" s="32"/>
      <c r="Q2296" s="42"/>
      <c r="R2296" s="32"/>
      <c r="S2296" s="20"/>
    </row>
    <row r="2297" spans="1:19">
      <c r="A2297" s="10">
        <f>Weekly!B2297</f>
        <v>1993.9822031191418</v>
      </c>
      <c r="B2297" s="1">
        <f>Weekly!C2297</f>
        <v>467.38</v>
      </c>
      <c r="C2297" s="6"/>
      <c r="D2297" s="14"/>
      <c r="F2297" s="23">
        <f t="shared" si="485"/>
        <v>2009.4725290953686</v>
      </c>
      <c r="G2297" s="23">
        <f t="shared" si="486"/>
        <v>2009.485626056819</v>
      </c>
      <c r="H2297" s="23">
        <f t="shared" si="494"/>
        <v>896.42</v>
      </c>
      <c r="I2297" s="23">
        <f t="shared" si="490"/>
        <v>898.53833333333341</v>
      </c>
      <c r="J2297" s="23">
        <f t="shared" si="491"/>
        <v>936.78055555555557</v>
      </c>
      <c r="K2297" s="23">
        <f t="shared" si="492"/>
        <v>-4.0823031600546678</v>
      </c>
      <c r="L2297" s="47">
        <f t="shared" si="495"/>
        <v>-4.3084322487479287</v>
      </c>
      <c r="M2297" s="24"/>
      <c r="N2297" s="32">
        <f t="shared" si="484"/>
        <v>-0.33479210516011038</v>
      </c>
      <c r="O2297" s="32">
        <f t="shared" si="496"/>
        <v>-0.16400000000000001</v>
      </c>
      <c r="P2297" s="32"/>
      <c r="Q2297" s="42"/>
      <c r="R2297" s="32"/>
      <c r="S2297" s="20"/>
    </row>
    <row r="2298" spans="1:19">
      <c r="A2298" s="10">
        <f>Weekly!B2298</f>
        <v>1994.0013680746517</v>
      </c>
      <c r="B2298" s="1">
        <f>Weekly!C2298</f>
        <v>466.45</v>
      </c>
      <c r="C2298" s="6"/>
      <c r="D2298" s="14"/>
      <c r="F2298" s="23">
        <f t="shared" si="485"/>
        <v>2009.4987230182692</v>
      </c>
      <c r="G2298" s="23">
        <f t="shared" si="486"/>
        <v>2009.5118199797196</v>
      </c>
      <c r="H2298" s="23">
        <f t="shared" si="494"/>
        <v>879.13</v>
      </c>
      <c r="I2298" s="23">
        <f t="shared" si="490"/>
        <v>911.79</v>
      </c>
      <c r="J2298" s="23">
        <f t="shared" si="491"/>
        <v>948.005</v>
      </c>
      <c r="K2298" s="23">
        <f t="shared" si="492"/>
        <v>-3.8201275309729388</v>
      </c>
      <c r="L2298" s="47">
        <f t="shared" si="495"/>
        <v>-7.2652570397835454</v>
      </c>
      <c r="M2298" s="24"/>
      <c r="N2298" s="32">
        <f t="shared" si="484"/>
        <v>-0.86215926533884946</v>
      </c>
      <c r="O2298" s="32">
        <f t="shared" si="496"/>
        <v>-0.16400000000000001</v>
      </c>
      <c r="P2298" s="32"/>
      <c r="Q2298" s="42"/>
      <c r="R2298" s="32"/>
      <c r="S2298" s="20"/>
    </row>
    <row r="2299" spans="1:19">
      <c r="A2299" s="10">
        <f>Weekly!B2299</f>
        <v>1994.0205330301617</v>
      </c>
      <c r="B2299" s="1">
        <f>Weekly!C2299</f>
        <v>469.9</v>
      </c>
      <c r="C2299" s="6"/>
      <c r="D2299" s="14"/>
      <c r="F2299" s="23">
        <f t="shared" si="485"/>
        <v>2009.5249169411697</v>
      </c>
      <c r="G2299" s="23">
        <f t="shared" si="486"/>
        <v>2009.5380139026202</v>
      </c>
      <c r="H2299" s="23">
        <f t="shared" si="494"/>
        <v>959.81999999999994</v>
      </c>
      <c r="I2299" s="23">
        <f t="shared" si="490"/>
        <v>942.14333333333332</v>
      </c>
      <c r="J2299" s="23">
        <f t="shared" si="491"/>
        <v>957.56499999999994</v>
      </c>
      <c r="K2299" s="23">
        <f t="shared" si="492"/>
        <v>-1.6105085990681167</v>
      </c>
      <c r="L2299" s="47">
        <f t="shared" si="495"/>
        <v>0.2354931519009229</v>
      </c>
      <c r="M2299" s="24"/>
      <c r="N2299" s="32">
        <f t="shared" si="484"/>
        <v>-0.98611252343563127</v>
      </c>
      <c r="O2299" s="32">
        <f t="shared" si="496"/>
        <v>-0.16400000000000001</v>
      </c>
      <c r="P2299" s="32"/>
      <c r="Q2299" s="42"/>
      <c r="R2299" s="32"/>
      <c r="S2299" s="20"/>
    </row>
    <row r="2300" spans="1:19">
      <c r="A2300" s="10">
        <f>Weekly!B2300</f>
        <v>1994.0396979856716</v>
      </c>
      <c r="B2300" s="1">
        <f>Weekly!C2300</f>
        <v>474.91</v>
      </c>
      <c r="C2300" s="6"/>
      <c r="D2300" s="14"/>
      <c r="F2300" s="23">
        <f t="shared" si="485"/>
        <v>2009.5511108640703</v>
      </c>
      <c r="G2300" s="23">
        <f t="shared" si="486"/>
        <v>2009.5642078255207</v>
      </c>
      <c r="H2300" s="23">
        <f t="shared" si="494"/>
        <v>987.48</v>
      </c>
      <c r="I2300" s="23">
        <f t="shared" si="490"/>
        <v>982.01333333333332</v>
      </c>
      <c r="J2300" s="23">
        <f t="shared" si="491"/>
        <v>966.06000000000006</v>
      </c>
      <c r="K2300" s="23">
        <f t="shared" si="492"/>
        <v>1.6513812116569548</v>
      </c>
      <c r="L2300" s="47">
        <f t="shared" si="495"/>
        <v>2.2172535867337473</v>
      </c>
      <c r="M2300" s="24"/>
      <c r="N2300" s="32">
        <f t="shared" si="484"/>
        <v>-0.64865277240038921</v>
      </c>
      <c r="O2300" s="32">
        <f t="shared" si="496"/>
        <v>-0.16400000000000001</v>
      </c>
      <c r="P2300" s="32"/>
      <c r="Q2300" s="42"/>
      <c r="R2300" s="32"/>
      <c r="S2300" s="20"/>
    </row>
    <row r="2301" spans="1:19">
      <c r="A2301" s="10">
        <f>Weekly!B2301</f>
        <v>1994.0588629411816</v>
      </c>
      <c r="B2301" s="1">
        <f>Weekly!C2301</f>
        <v>474.72</v>
      </c>
      <c r="C2301" s="6"/>
      <c r="D2301" s="14"/>
      <c r="F2301" s="23">
        <f t="shared" si="485"/>
        <v>2009.5773047869709</v>
      </c>
      <c r="G2301" s="23">
        <f t="shared" si="486"/>
        <v>2009.5904017484213</v>
      </c>
      <c r="H2301" s="23">
        <f t="shared" si="494"/>
        <v>998.74</v>
      </c>
      <c r="I2301" s="23">
        <f t="shared" si="490"/>
        <v>996.77</v>
      </c>
      <c r="J2301" s="23">
        <f t="shared" si="491"/>
        <v>979.68944444444446</v>
      </c>
      <c r="K2301" s="23">
        <f t="shared" si="492"/>
        <v>1.7434663252130278</v>
      </c>
      <c r="L2301" s="47">
        <f t="shared" si="495"/>
        <v>1.9445504556149018</v>
      </c>
      <c r="M2301" s="24"/>
      <c r="N2301" s="32">
        <f t="shared" si="484"/>
        <v>-7.6811801887075254E-3</v>
      </c>
      <c r="O2301" s="32">
        <f t="shared" si="496"/>
        <v>-0.16400000000000001</v>
      </c>
      <c r="P2301" s="32"/>
      <c r="Q2301" s="42"/>
      <c r="R2301" s="32"/>
      <c r="S2301" s="20"/>
    </row>
    <row r="2302" spans="1:19">
      <c r="A2302" s="10">
        <f>Weekly!B2302</f>
        <v>1994.0780278966915</v>
      </c>
      <c r="B2302" s="1">
        <f>Weekly!C2302</f>
        <v>478.7</v>
      </c>
      <c r="C2302" s="6"/>
      <c r="D2302" s="14"/>
      <c r="F2302" s="23">
        <f t="shared" si="485"/>
        <v>2009.6034987098715</v>
      </c>
      <c r="G2302" s="23">
        <f t="shared" si="486"/>
        <v>2009.6165956713219</v>
      </c>
      <c r="H2302" s="23">
        <f t="shared" si="494"/>
        <v>1004.09</v>
      </c>
      <c r="I2302" s="23">
        <f t="shared" si="490"/>
        <v>1009.6533333333333</v>
      </c>
      <c r="J2302" s="23">
        <f t="shared" si="491"/>
        <v>998.78722222222211</v>
      </c>
      <c r="K2302" s="23">
        <f t="shared" si="492"/>
        <v>1.0879305290805608</v>
      </c>
      <c r="L2302" s="47">
        <f t="shared" si="495"/>
        <v>0.53092166777821692</v>
      </c>
      <c r="M2302" s="24"/>
      <c r="N2302" s="32">
        <f t="shared" si="484"/>
        <v>0.63688452160005249</v>
      </c>
      <c r="O2302" s="32">
        <f t="shared" si="496"/>
        <v>-0.16400000000000001</v>
      </c>
      <c r="P2302" s="32"/>
      <c r="Q2302" s="42"/>
      <c r="R2302" s="32"/>
      <c r="S2302" s="20"/>
    </row>
    <row r="2303" spans="1:19">
      <c r="A2303" s="10">
        <f>Weekly!B2303</f>
        <v>1994.0971928522015</v>
      </c>
      <c r="B2303" s="1">
        <f>Weekly!C2303</f>
        <v>469.81</v>
      </c>
      <c r="C2303" s="6"/>
      <c r="D2303" s="14"/>
      <c r="F2303" s="23">
        <f t="shared" si="485"/>
        <v>2009.629692632772</v>
      </c>
      <c r="G2303" s="23">
        <f t="shared" si="486"/>
        <v>2009.6427895942224</v>
      </c>
      <c r="H2303" s="23">
        <f t="shared" si="494"/>
        <v>1026.1300000000001</v>
      </c>
      <c r="I2303" s="23">
        <f t="shared" si="490"/>
        <v>1017.6283333333334</v>
      </c>
      <c r="J2303" s="23">
        <f t="shared" si="491"/>
        <v>1016.0833333333334</v>
      </c>
      <c r="K2303" s="23">
        <f t="shared" si="492"/>
        <v>0.15205445747561441</v>
      </c>
      <c r="L2303" s="47">
        <f t="shared" si="495"/>
        <v>0.98876404494383507</v>
      </c>
      <c r="M2303" s="24"/>
      <c r="N2303" s="32">
        <f t="shared" si="484"/>
        <v>0.98344487755134835</v>
      </c>
      <c r="O2303" s="32">
        <f t="shared" si="496"/>
        <v>-0.16400000000000001</v>
      </c>
      <c r="P2303" s="32"/>
      <c r="Q2303" s="42"/>
      <c r="R2303" s="32"/>
      <c r="S2303" s="20"/>
    </row>
    <row r="2304" spans="1:19">
      <c r="A2304" s="10">
        <f>Weekly!B2304</f>
        <v>1994.1163578077114</v>
      </c>
      <c r="B2304" s="1">
        <f>Weekly!C2304</f>
        <v>470.18</v>
      </c>
      <c r="C2304" s="6"/>
      <c r="D2304" s="14"/>
      <c r="F2304" s="23">
        <f t="shared" si="485"/>
        <v>2009.6558865556726</v>
      </c>
      <c r="G2304" s="23">
        <f t="shared" si="486"/>
        <v>2009.668983517123</v>
      </c>
      <c r="H2304" s="23">
        <f t="shared" si="494"/>
        <v>1022.665</v>
      </c>
      <c r="I2304" s="23">
        <f t="shared" si="490"/>
        <v>1030.5083333333334</v>
      </c>
      <c r="J2304" s="23">
        <f t="shared" si="491"/>
        <v>1028.4911111111112</v>
      </c>
      <c r="K2304" s="23">
        <f t="shared" si="492"/>
        <v>0.19613414257348971</v>
      </c>
      <c r="L2304" s="47">
        <f t="shared" si="495"/>
        <v>-0.56647170288298687</v>
      </c>
      <c r="M2304" s="24"/>
      <c r="N2304" s="32">
        <f t="shared" si="484"/>
        <v>0.86984044552744866</v>
      </c>
      <c r="O2304" s="32">
        <f t="shared" si="496"/>
        <v>-0.16400000000000001</v>
      </c>
      <c r="P2304" s="32"/>
      <c r="Q2304" s="42"/>
      <c r="R2304" s="32"/>
      <c r="S2304" s="20"/>
    </row>
    <row r="2305" spans="1:19">
      <c r="A2305" s="10">
        <f>Weekly!B2305</f>
        <v>1994.1355227632214</v>
      </c>
      <c r="B2305" s="1">
        <f>Weekly!C2305</f>
        <v>467.69</v>
      </c>
      <c r="C2305" s="6"/>
      <c r="D2305" s="14"/>
      <c r="F2305" s="23">
        <f t="shared" si="485"/>
        <v>2009.6820804785732</v>
      </c>
      <c r="G2305" s="23">
        <f t="shared" si="486"/>
        <v>2009.6951774400236</v>
      </c>
      <c r="H2305" s="23">
        <f t="shared" si="494"/>
        <v>1042.73</v>
      </c>
      <c r="I2305" s="23">
        <f t="shared" si="490"/>
        <v>1044.5649999999998</v>
      </c>
      <c r="J2305" s="23">
        <f t="shared" si="491"/>
        <v>1039.1755555555555</v>
      </c>
      <c r="K2305" s="23">
        <f t="shared" si="492"/>
        <v>0.51862694571978007</v>
      </c>
      <c r="L2305" s="47">
        <f t="shared" ref="L2305:L2309" si="497">100*((H2305/J2305)-1)</f>
        <v>0.34204465505776049</v>
      </c>
      <c r="M2305" s="24"/>
      <c r="N2305" s="32">
        <f t="shared" si="484"/>
        <v>0.34922800184456404</v>
      </c>
      <c r="O2305" s="32">
        <f t="shared" si="496"/>
        <v>-0.16400000000000001</v>
      </c>
      <c r="P2305" s="32"/>
      <c r="Q2305" s="42"/>
      <c r="R2305" s="32"/>
      <c r="S2305" s="20"/>
    </row>
    <row r="2306" spans="1:19">
      <c r="A2306" s="10">
        <f>Weekly!B2306</f>
        <v>1994.1546877187313</v>
      </c>
      <c r="B2306" s="1">
        <f>Weekly!C2306</f>
        <v>466.07</v>
      </c>
      <c r="C2306" s="6"/>
      <c r="D2306" s="14"/>
      <c r="F2306" s="23">
        <f t="shared" si="485"/>
        <v>2009.7082744014738</v>
      </c>
      <c r="G2306" s="23">
        <f t="shared" si="486"/>
        <v>2009.7213713629242</v>
      </c>
      <c r="H2306" s="23">
        <f t="shared" si="494"/>
        <v>1068.3</v>
      </c>
      <c r="I2306" s="23">
        <f t="shared" si="490"/>
        <v>1048.6083333333333</v>
      </c>
      <c r="J2306" s="23">
        <f t="shared" si="491"/>
        <v>1043.3366666666668</v>
      </c>
      <c r="K2306" s="23">
        <f t="shared" si="492"/>
        <v>0.50526995121420448</v>
      </c>
      <c r="L2306" s="47">
        <f t="shared" si="497"/>
        <v>2.3926441129580756</v>
      </c>
      <c r="M2306" s="24"/>
      <c r="N2306" s="32">
        <f t="shared" ref="N2306:N2314" si="498" xml:space="preserve"> SIN((2*PI()*(G2306-2000+O2306)/0.235745306106089) + 0.083216746)</f>
        <v>-0.33479210513711144</v>
      </c>
      <c r="O2306" s="32">
        <f t="shared" si="496"/>
        <v>-0.16400000000000001</v>
      </c>
      <c r="P2306" s="32"/>
      <c r="Q2306" s="42"/>
      <c r="R2306" s="32"/>
      <c r="S2306" s="20"/>
    </row>
    <row r="2307" spans="1:19">
      <c r="A2307" s="10">
        <f>Weekly!B2307</f>
        <v>1994.1738526742413</v>
      </c>
      <c r="B2307" s="1">
        <f>Weekly!C2307</f>
        <v>464.74</v>
      </c>
      <c r="C2307" s="6"/>
      <c r="D2307" s="14"/>
      <c r="F2307" s="23">
        <f t="shared" si="485"/>
        <v>2009.7344683243743</v>
      </c>
      <c r="G2307" s="23">
        <f t="shared" si="486"/>
        <v>2009.7475652858247</v>
      </c>
      <c r="H2307" s="23">
        <f t="shared" si="494"/>
        <v>1034.7950000000001</v>
      </c>
      <c r="I2307" s="23">
        <f t="shared" si="490"/>
        <v>1058.1949999999999</v>
      </c>
      <c r="J2307" s="23">
        <f t="shared" si="491"/>
        <v>1050.5822222222223</v>
      </c>
      <c r="K2307" s="23">
        <f t="shared" si="492"/>
        <v>0.7246246525735911</v>
      </c>
      <c r="L2307" s="47">
        <f t="shared" si="497"/>
        <v>-1.5027117238695209</v>
      </c>
      <c r="M2307" s="24"/>
      <c r="N2307" s="32">
        <f t="shared" si="498"/>
        <v>-0.86215926532648379</v>
      </c>
      <c r="O2307" s="32">
        <f t="shared" si="496"/>
        <v>-0.16400000000000001</v>
      </c>
      <c r="P2307" s="32"/>
      <c r="Q2307" s="42"/>
      <c r="R2307" s="32"/>
      <c r="S2307" s="20"/>
    </row>
    <row r="2308" spans="1:19">
      <c r="A2308" s="10">
        <f>Weekly!B2308</f>
        <v>1994.1930176297512</v>
      </c>
      <c r="B2308" s="1">
        <f>Weekly!C2308</f>
        <v>466.44</v>
      </c>
      <c r="C2308" s="6"/>
      <c r="D2308" s="14"/>
      <c r="F2308" s="23">
        <f t="shared" ref="F2308:F2328" si="499">F2307+0.0261939229006765</f>
        <v>2009.7606622472749</v>
      </c>
      <c r="G2308" s="23">
        <f t="shared" ref="G2308:G2328" si="500">G2307+0.0261939229006765</f>
        <v>2009.7737592087253</v>
      </c>
      <c r="H2308" s="23">
        <f t="shared" si="494"/>
        <v>1071.49</v>
      </c>
      <c r="I2308" s="23">
        <f t="shared" si="490"/>
        <v>1063.3083333333332</v>
      </c>
      <c r="J2308" s="23">
        <f t="shared" si="491"/>
        <v>1057.9488888888889</v>
      </c>
      <c r="K2308" s="23">
        <f t="shared" si="492"/>
        <v>0.50658821997280334</v>
      </c>
      <c r="L2308" s="47">
        <f t="shared" si="497"/>
        <v>1.2799400097043057</v>
      </c>
      <c r="M2308" s="24"/>
      <c r="N2308" s="32">
        <f t="shared" si="498"/>
        <v>-0.98611252343968958</v>
      </c>
      <c r="O2308" s="32">
        <f t="shared" si="496"/>
        <v>-0.16400000000000001</v>
      </c>
      <c r="P2308" s="32"/>
      <c r="Q2308" s="42"/>
      <c r="R2308" s="32"/>
      <c r="S2308" s="20"/>
    </row>
    <row r="2309" spans="1:19">
      <c r="A2309" s="10">
        <f>Weekly!B2309</f>
        <v>1994.2121825852612</v>
      </c>
      <c r="B2309" s="1">
        <f>Weekly!C2309</f>
        <v>471.06</v>
      </c>
      <c r="C2309" s="6"/>
      <c r="D2309" s="14"/>
      <c r="F2309" s="23">
        <f t="shared" si="499"/>
        <v>2009.7868561701755</v>
      </c>
      <c r="G2309" s="52">
        <f t="shared" si="500"/>
        <v>2009.7999531316259</v>
      </c>
      <c r="H2309" s="23">
        <f t="shared" si="494"/>
        <v>1083.6399999999999</v>
      </c>
      <c r="I2309" s="23">
        <f t="shared" si="490"/>
        <v>1063.7733333333333</v>
      </c>
      <c r="J2309" s="23">
        <f t="shared" si="491"/>
        <v>1065.596111111111</v>
      </c>
      <c r="K2309" s="23">
        <f t="shared" si="492"/>
        <v>-0.17105709740973252</v>
      </c>
      <c r="L2309" s="47">
        <f t="shared" si="497"/>
        <v>1.6933140709451511</v>
      </c>
      <c r="M2309" s="24"/>
      <c r="N2309" s="32">
        <f t="shared" si="498"/>
        <v>-0.64865277241896535</v>
      </c>
      <c r="O2309" s="32">
        <f t="shared" si="496"/>
        <v>-0.16400000000000001</v>
      </c>
      <c r="P2309" s="32"/>
      <c r="Q2309" s="42"/>
      <c r="R2309" s="32"/>
      <c r="S2309" s="20"/>
    </row>
    <row r="2310" spans="1:19">
      <c r="A2310" s="10">
        <f>Weekly!B2310</f>
        <v>1994.2313475407711</v>
      </c>
      <c r="B2310" s="1">
        <f>Weekly!C2310</f>
        <v>460.58</v>
      </c>
      <c r="C2310" s="6"/>
      <c r="D2310" s="14"/>
      <c r="F2310" s="23">
        <f t="shared" si="499"/>
        <v>2009.8130500930761</v>
      </c>
      <c r="G2310" s="23">
        <f t="shared" si="500"/>
        <v>2009.8261470545265</v>
      </c>
      <c r="H2310" s="23">
        <f t="shared" si="494"/>
        <v>1036.19</v>
      </c>
      <c r="I2310" s="23"/>
      <c r="J2310" s="23"/>
      <c r="K2310" s="23"/>
      <c r="L2310" s="23"/>
      <c r="M2310" s="24"/>
      <c r="N2310" s="32">
        <f t="shared" si="498"/>
        <v>-7.6811802131426139E-3</v>
      </c>
      <c r="O2310" s="32">
        <f t="shared" si="496"/>
        <v>-0.16400000000000001</v>
      </c>
      <c r="P2310" s="32"/>
      <c r="Q2310" s="42"/>
      <c r="R2310" s="32"/>
      <c r="S2310" s="20"/>
    </row>
    <row r="2311" spans="1:19">
      <c r="A2311" s="10">
        <f>Weekly!B2311</f>
        <v>1994.2505124962811</v>
      </c>
      <c r="B2311" s="1">
        <f>Weekly!C2311</f>
        <v>445.77</v>
      </c>
      <c r="C2311" s="6"/>
      <c r="D2311" s="14"/>
      <c r="F2311" s="23">
        <f t="shared" si="499"/>
        <v>2009.8392440159766</v>
      </c>
      <c r="G2311" s="23">
        <f t="shared" si="500"/>
        <v>2009.852340977427</v>
      </c>
      <c r="H2311" s="23">
        <f t="shared" si="494"/>
        <v>1069.3</v>
      </c>
      <c r="I2311" s="23"/>
      <c r="J2311" s="23"/>
      <c r="K2311" s="23"/>
      <c r="L2311" s="23"/>
      <c r="M2311" s="24"/>
      <c r="N2311" s="32">
        <f t="shared" si="498"/>
        <v>0.63688452158123532</v>
      </c>
      <c r="O2311" s="32">
        <f t="shared" si="496"/>
        <v>-0.16400000000000001</v>
      </c>
      <c r="P2311" s="32"/>
      <c r="Q2311" s="42"/>
      <c r="R2311" s="32"/>
      <c r="S2311" s="20"/>
    </row>
    <row r="2312" spans="1:19">
      <c r="A2312" s="10">
        <f>Weekly!B2312</f>
        <v>1994.269677451791</v>
      </c>
      <c r="B2312" s="1">
        <f>Weekly!C2312</f>
        <v>447.1</v>
      </c>
      <c r="C2312" s="6"/>
      <c r="D2312" s="14"/>
      <c r="F2312" s="23">
        <f t="shared" si="499"/>
        <v>2009.8654379388772</v>
      </c>
      <c r="G2312" s="23">
        <f t="shared" si="500"/>
        <v>2009.8785349003276</v>
      </c>
      <c r="H2312" s="23">
        <f t="shared" si="494"/>
        <v>1092.43</v>
      </c>
      <c r="I2312" s="23"/>
      <c r="J2312" s="23"/>
      <c r="K2312" s="23"/>
      <c r="L2312" s="23"/>
      <c r="M2312" s="24"/>
      <c r="N2312" s="32">
        <f t="shared" si="498"/>
        <v>0.98344487754692045</v>
      </c>
      <c r="O2312" s="32">
        <f t="shared" si="496"/>
        <v>-0.16400000000000001</v>
      </c>
      <c r="P2312" s="32"/>
      <c r="Q2312" s="42"/>
      <c r="R2312" s="32"/>
      <c r="S2312" s="20"/>
    </row>
    <row r="2313" spans="1:19">
      <c r="A2313" s="10">
        <f>Weekly!B2313</f>
        <v>1994.288842407301</v>
      </c>
      <c r="B2313" s="1">
        <f>Weekly!C2313</f>
        <v>446.18</v>
      </c>
      <c r="C2313" s="6"/>
      <c r="D2313" s="14"/>
      <c r="F2313" s="23">
        <f t="shared" si="499"/>
        <v>2009.8916318617778</v>
      </c>
      <c r="G2313" s="23">
        <f t="shared" si="500"/>
        <v>2009.9047288232282</v>
      </c>
      <c r="H2313" s="23">
        <f t="shared" si="494"/>
        <v>1091.49</v>
      </c>
      <c r="I2313" s="23"/>
      <c r="J2313" s="23"/>
      <c r="K2313" s="23"/>
      <c r="L2313" s="23"/>
      <c r="M2313" s="24"/>
      <c r="N2313" s="32">
        <f t="shared" si="498"/>
        <v>0.86984044553948958</v>
      </c>
      <c r="O2313" s="32">
        <f t="shared" si="496"/>
        <v>-0.16400000000000001</v>
      </c>
      <c r="P2313" s="32"/>
      <c r="Q2313" s="42"/>
      <c r="R2313" s="32"/>
      <c r="S2313" s="20"/>
    </row>
    <row r="2314" spans="1:19">
      <c r="A2314" s="10">
        <f>Weekly!B2314</f>
        <v>1994.3080073628109</v>
      </c>
      <c r="B2314" s="1">
        <f>Weekly!C2314</f>
        <v>447.63</v>
      </c>
      <c r="C2314" s="6"/>
      <c r="D2314" s="14"/>
      <c r="F2314" s="23">
        <f t="shared" si="499"/>
        <v>2009.9178257846784</v>
      </c>
      <c r="G2314" s="23">
        <f t="shared" si="500"/>
        <v>2009.9309227461288</v>
      </c>
      <c r="H2314" s="23"/>
      <c r="I2314" s="23"/>
      <c r="J2314" s="23"/>
      <c r="K2314" s="23"/>
      <c r="L2314" s="23"/>
      <c r="M2314" s="24"/>
      <c r="N2314" s="32">
        <f t="shared" si="498"/>
        <v>0.34922800186746134</v>
      </c>
      <c r="O2314" s="32">
        <f t="shared" si="496"/>
        <v>-0.16400000000000001</v>
      </c>
      <c r="P2314" s="32"/>
      <c r="Q2314" s="42"/>
      <c r="R2314" s="32"/>
      <c r="S2314" s="20"/>
    </row>
    <row r="2315" spans="1:19">
      <c r="A2315" s="10">
        <f>Weekly!B2315</f>
        <v>1994.3271723183209</v>
      </c>
      <c r="B2315" s="1">
        <f>Weekly!C2315</f>
        <v>450.91</v>
      </c>
      <c r="C2315" s="6"/>
      <c r="D2315" s="14"/>
      <c r="F2315" s="23">
        <f t="shared" si="499"/>
        <v>2009.9440197075789</v>
      </c>
      <c r="G2315" s="23">
        <f t="shared" si="500"/>
        <v>2009.9571166690293</v>
      </c>
      <c r="H2315" s="23"/>
      <c r="I2315" s="23"/>
      <c r="J2315" s="23"/>
      <c r="K2315" s="23"/>
      <c r="L2315" s="23"/>
      <c r="M2315" s="24"/>
      <c r="N2315" s="32">
        <f t="shared" ref="N2315:N2328" si="501" xml:space="preserve"> SIN((2*PI()*(G2315-2000+O2315)/0.235745306106089) + 0.083216746)</f>
        <v>-0.3347921051140858</v>
      </c>
      <c r="O2315" s="32">
        <f t="shared" si="496"/>
        <v>-0.16400000000000001</v>
      </c>
      <c r="P2315" s="32"/>
      <c r="Q2315" s="42"/>
      <c r="R2315" s="32"/>
      <c r="S2315" s="20"/>
    </row>
    <row r="2316" spans="1:19">
      <c r="A2316" s="10">
        <f>Weekly!B2316</f>
        <v>1994.3463372738308</v>
      </c>
      <c r="B2316" s="1">
        <f>Weekly!C2316</f>
        <v>447.82</v>
      </c>
      <c r="C2316" s="6"/>
      <c r="D2316" s="14"/>
      <c r="F2316" s="23">
        <f t="shared" si="499"/>
        <v>2009.9702136304795</v>
      </c>
      <c r="G2316" s="23">
        <f t="shared" si="500"/>
        <v>2009.9833105919299</v>
      </c>
      <c r="H2316" s="23"/>
      <c r="I2316" s="23"/>
      <c r="J2316" s="23"/>
      <c r="K2316" s="23"/>
      <c r="L2316" s="23"/>
      <c r="M2316" s="24"/>
      <c r="N2316" s="32">
        <f t="shared" si="501"/>
        <v>-0.86215926531411813</v>
      </c>
      <c r="O2316" s="32">
        <f t="shared" si="496"/>
        <v>-0.16400000000000001</v>
      </c>
      <c r="P2316" s="32"/>
      <c r="Q2316" s="42"/>
      <c r="R2316" s="32"/>
      <c r="S2316" s="20"/>
    </row>
    <row r="2317" spans="1:19">
      <c r="A2317" s="10">
        <f>Weekly!B2317</f>
        <v>1994.3655022293408</v>
      </c>
      <c r="B2317" s="1">
        <f>Weekly!C2317</f>
        <v>444.14</v>
      </c>
      <c r="C2317" s="6"/>
      <c r="D2317" s="14"/>
      <c r="F2317" s="23">
        <f t="shared" si="499"/>
        <v>2009.9964075533801</v>
      </c>
      <c r="G2317" s="23">
        <f t="shared" si="500"/>
        <v>2010.0095045148305</v>
      </c>
      <c r="H2317" s="23"/>
      <c r="I2317" s="23"/>
      <c r="J2317" s="23"/>
      <c r="K2317" s="23"/>
      <c r="L2317" s="23"/>
      <c r="M2317" s="24"/>
      <c r="N2317" s="32">
        <f t="shared" si="501"/>
        <v>-0.98611252344374312</v>
      </c>
      <c r="O2317" s="32">
        <f t="shared" si="496"/>
        <v>-0.16400000000000001</v>
      </c>
      <c r="P2317" s="32"/>
      <c r="Q2317" s="42"/>
      <c r="R2317" s="32"/>
      <c r="S2317" s="20"/>
    </row>
    <row r="2318" spans="1:19">
      <c r="A2318" s="10">
        <f>Weekly!B2318</f>
        <v>1994.3846671848507</v>
      </c>
      <c r="B2318" s="1">
        <f>Weekly!C2318</f>
        <v>454.92</v>
      </c>
      <c r="C2318" s="6"/>
      <c r="D2318" s="14"/>
      <c r="F2318" s="23">
        <f t="shared" si="499"/>
        <v>2010.0226014762807</v>
      </c>
      <c r="G2318" s="23">
        <f t="shared" si="500"/>
        <v>2010.0356984377311</v>
      </c>
      <c r="H2318" s="23"/>
      <c r="I2318" s="23"/>
      <c r="J2318" s="23"/>
      <c r="K2318" s="23"/>
      <c r="L2318" s="23"/>
      <c r="M2318" s="24"/>
      <c r="N2318" s="32">
        <f t="shared" si="501"/>
        <v>-0.64865277243754138</v>
      </c>
      <c r="O2318" s="32">
        <f t="shared" si="496"/>
        <v>-0.16400000000000001</v>
      </c>
      <c r="P2318" s="32"/>
      <c r="Q2318" s="42"/>
      <c r="R2318" s="32"/>
      <c r="S2318" s="20"/>
    </row>
    <row r="2319" spans="1:19">
      <c r="A2319" s="10">
        <f>Weekly!B2319</f>
        <v>1994.4038321403607</v>
      </c>
      <c r="B2319" s="1">
        <f>Weekly!C2319</f>
        <v>457.33</v>
      </c>
      <c r="C2319" s="6"/>
      <c r="D2319" s="14"/>
      <c r="F2319" s="23">
        <f t="shared" si="499"/>
        <v>2010.0487953991812</v>
      </c>
      <c r="G2319" s="23">
        <f t="shared" si="500"/>
        <v>2010.0618923606316</v>
      </c>
      <c r="H2319" s="23"/>
      <c r="I2319" s="23"/>
      <c r="J2319" s="23"/>
      <c r="K2319" s="23"/>
      <c r="L2319" s="23"/>
      <c r="M2319" s="24"/>
      <c r="N2319" s="32">
        <f t="shared" si="501"/>
        <v>-7.6811802374924408E-3</v>
      </c>
      <c r="O2319" s="32">
        <f t="shared" si="496"/>
        <v>-0.16400000000000001</v>
      </c>
      <c r="P2319" s="32"/>
      <c r="Q2319" s="42"/>
      <c r="R2319" s="32"/>
      <c r="S2319" s="20"/>
    </row>
    <row r="2320" spans="1:19">
      <c r="A2320" s="10">
        <f>Weekly!B2320</f>
        <v>1994.4229970958706</v>
      </c>
      <c r="B2320" s="1">
        <f>Weekly!C2320</f>
        <v>460.13</v>
      </c>
      <c r="C2320" s="6"/>
      <c r="D2320" s="14"/>
      <c r="F2320" s="23">
        <f t="shared" si="499"/>
        <v>2010.0749893220818</v>
      </c>
      <c r="G2320" s="23">
        <f t="shared" si="500"/>
        <v>2010.0880862835322</v>
      </c>
      <c r="H2320" s="23"/>
      <c r="I2320" s="23"/>
      <c r="J2320" s="23"/>
      <c r="K2320" s="23"/>
      <c r="L2320" s="23"/>
      <c r="M2320" s="24"/>
      <c r="N2320" s="32">
        <f t="shared" si="501"/>
        <v>0.63688452156241826</v>
      </c>
      <c r="O2320" s="32">
        <f t="shared" si="496"/>
        <v>-0.16400000000000001</v>
      </c>
      <c r="P2320" s="32"/>
      <c r="Q2320" s="42"/>
      <c r="R2320" s="32"/>
      <c r="S2320" s="20"/>
    </row>
    <row r="2321" spans="1:19">
      <c r="A2321" s="10">
        <f>Weekly!B2321</f>
        <v>1994.4421620513806</v>
      </c>
      <c r="B2321" s="1">
        <f>Weekly!C2321</f>
        <v>458.67</v>
      </c>
      <c r="C2321" s="6"/>
      <c r="D2321" s="14"/>
      <c r="F2321" s="23">
        <f t="shared" si="499"/>
        <v>2010.1011832449824</v>
      </c>
      <c r="G2321" s="23">
        <f t="shared" si="500"/>
        <v>2010.1142802064328</v>
      </c>
      <c r="H2321" s="23"/>
      <c r="I2321" s="23"/>
      <c r="J2321" s="23"/>
      <c r="K2321" s="23"/>
      <c r="L2321" s="23"/>
      <c r="M2321" s="24"/>
      <c r="N2321" s="32">
        <f t="shared" si="501"/>
        <v>0.98344487754250787</v>
      </c>
      <c r="O2321" s="32">
        <f t="shared" si="496"/>
        <v>-0.16400000000000001</v>
      </c>
      <c r="P2321" s="32"/>
      <c r="Q2321" s="42"/>
      <c r="R2321" s="32"/>
      <c r="S2321" s="20"/>
    </row>
    <row r="2322" spans="1:19">
      <c r="A2322" s="10">
        <f>Weekly!B2322</f>
        <v>1994.4613270068905</v>
      </c>
      <c r="B2322" s="1">
        <f>Weekly!C2322</f>
        <v>458.45</v>
      </c>
      <c r="C2322" s="6"/>
      <c r="D2322" s="14"/>
      <c r="F2322" s="23">
        <f t="shared" si="499"/>
        <v>2010.127377167883</v>
      </c>
      <c r="G2322" s="23">
        <f t="shared" si="500"/>
        <v>2010.1404741293334</v>
      </c>
      <c r="H2322" s="23"/>
      <c r="I2322" s="23"/>
      <c r="J2322" s="23"/>
      <c r="K2322" s="23"/>
      <c r="L2322" s="23"/>
      <c r="M2322" s="24"/>
      <c r="N2322" s="32">
        <f t="shared" si="501"/>
        <v>0.86984044555153062</v>
      </c>
      <c r="O2322" s="32">
        <f t="shared" si="496"/>
        <v>-0.16400000000000001</v>
      </c>
      <c r="P2322" s="32"/>
      <c r="Q2322" s="42"/>
      <c r="R2322" s="32"/>
      <c r="S2322" s="20"/>
    </row>
    <row r="2323" spans="1:19">
      <c r="A2323" s="10">
        <f>Weekly!B2323</f>
        <v>1994.4804919624005</v>
      </c>
      <c r="B2323" s="1">
        <f>Weekly!C2323</f>
        <v>442.8</v>
      </c>
      <c r="C2323" s="6"/>
      <c r="D2323" s="14"/>
      <c r="F2323" s="23">
        <f t="shared" si="499"/>
        <v>2010.1535710907835</v>
      </c>
      <c r="G2323" s="23">
        <f t="shared" si="500"/>
        <v>2010.1666680522339</v>
      </c>
      <c r="H2323" s="23"/>
      <c r="I2323" s="23"/>
      <c r="J2323" s="23"/>
      <c r="K2323" s="23"/>
      <c r="L2323" s="23"/>
      <c r="M2323" s="24"/>
      <c r="N2323" s="32">
        <f t="shared" si="501"/>
        <v>0.34922800189027869</v>
      </c>
      <c r="O2323" s="32">
        <f t="shared" si="496"/>
        <v>-0.16400000000000001</v>
      </c>
      <c r="P2323" s="32"/>
      <c r="Q2323" s="42"/>
      <c r="R2323" s="32"/>
      <c r="S2323" s="20"/>
    </row>
    <row r="2324" spans="1:19">
      <c r="A2324" s="10">
        <f>Weekly!B2324</f>
        <v>1994.4996569179104</v>
      </c>
      <c r="B2324" s="1">
        <f>Weekly!C2324</f>
        <v>446.2</v>
      </c>
      <c r="C2324" s="6"/>
      <c r="D2324" s="14"/>
      <c r="F2324" s="23">
        <f t="shared" si="499"/>
        <v>2010.1797650136841</v>
      </c>
      <c r="G2324" s="23">
        <f t="shared" si="500"/>
        <v>2010.1928619751345</v>
      </c>
      <c r="H2324" s="23"/>
      <c r="I2324" s="23"/>
      <c r="J2324" s="23"/>
      <c r="K2324" s="23"/>
      <c r="L2324" s="23"/>
      <c r="M2324" s="24"/>
      <c r="N2324" s="32">
        <f t="shared" si="501"/>
        <v>-0.33479210509108692</v>
      </c>
      <c r="O2324" s="32">
        <f t="shared" si="496"/>
        <v>-0.16400000000000001</v>
      </c>
      <c r="P2324" s="32"/>
      <c r="Q2324" s="42"/>
      <c r="R2324" s="32"/>
      <c r="S2324" s="20"/>
    </row>
    <row r="2325" spans="1:19">
      <c r="A2325" s="10">
        <f>Weekly!B2325</f>
        <v>1994.5188218734204</v>
      </c>
      <c r="B2325" s="1">
        <f>Weekly!C2325</f>
        <v>449.55</v>
      </c>
      <c r="C2325" s="6"/>
      <c r="D2325" s="14"/>
      <c r="F2325" s="23">
        <f t="shared" si="499"/>
        <v>2010.2059589365847</v>
      </c>
      <c r="G2325" s="23">
        <f t="shared" si="500"/>
        <v>2010.2190558980351</v>
      </c>
      <c r="H2325" s="23"/>
      <c r="I2325" s="23"/>
      <c r="J2325" s="23"/>
      <c r="K2325" s="23"/>
      <c r="L2325" s="23"/>
      <c r="M2325" s="24"/>
      <c r="N2325" s="32">
        <f t="shared" si="501"/>
        <v>-0.86215926530175235</v>
      </c>
      <c r="O2325" s="32">
        <f t="shared" si="496"/>
        <v>-0.16400000000000001</v>
      </c>
      <c r="P2325" s="32"/>
      <c r="Q2325" s="42"/>
      <c r="R2325" s="32"/>
      <c r="S2325" s="20"/>
    </row>
    <row r="2326" spans="1:19">
      <c r="A2326" s="10">
        <f>Weekly!B2326</f>
        <v>1994.5379868289303</v>
      </c>
      <c r="B2326" s="1">
        <f>Weekly!C2326</f>
        <v>454.16</v>
      </c>
      <c r="C2326" s="6"/>
      <c r="D2326" s="14"/>
      <c r="F2326" s="23">
        <f t="shared" si="499"/>
        <v>2010.2321528594853</v>
      </c>
      <c r="G2326" s="23">
        <f t="shared" si="500"/>
        <v>2010.2452498209357</v>
      </c>
      <c r="H2326" s="23"/>
      <c r="I2326" s="23"/>
      <c r="J2326" s="23"/>
      <c r="K2326" s="23"/>
      <c r="L2326" s="23"/>
      <c r="M2326" s="24"/>
      <c r="N2326" s="32">
        <f t="shared" si="501"/>
        <v>-0.98611252344779665</v>
      </c>
      <c r="O2326" s="32">
        <f t="shared" si="496"/>
        <v>-0.16400000000000001</v>
      </c>
      <c r="P2326" s="32"/>
      <c r="Q2326" s="42"/>
      <c r="R2326" s="32"/>
      <c r="S2326" s="20"/>
    </row>
    <row r="2327" spans="1:19">
      <c r="A2327" s="10">
        <f>Weekly!B2327</f>
        <v>1994.5571517844403</v>
      </c>
      <c r="B2327" s="1">
        <f>Weekly!C2327</f>
        <v>453.11</v>
      </c>
      <c r="C2327" s="6"/>
      <c r="D2327" s="14"/>
      <c r="F2327" s="23">
        <f t="shared" si="499"/>
        <v>2010.2583467823858</v>
      </c>
      <c r="G2327" s="23">
        <f t="shared" si="500"/>
        <v>2010.2714437438362</v>
      </c>
      <c r="H2327" s="23"/>
      <c r="I2327" s="23"/>
      <c r="J2327" s="23"/>
      <c r="K2327" s="23"/>
      <c r="L2327" s="23"/>
      <c r="M2327" s="24"/>
      <c r="N2327" s="32">
        <f t="shared" si="501"/>
        <v>-0.64865277245611752</v>
      </c>
      <c r="O2327" s="32">
        <f t="shared" si="496"/>
        <v>-0.16400000000000001</v>
      </c>
      <c r="P2327" s="32"/>
      <c r="Q2327" s="42"/>
      <c r="R2327" s="32"/>
      <c r="S2327" s="20"/>
    </row>
    <row r="2328" spans="1:19">
      <c r="A2328" s="10">
        <f>Weekly!B2328</f>
        <v>1994.5763167399502</v>
      </c>
      <c r="B2328" s="1">
        <f>Weekly!C2328</f>
        <v>458.26</v>
      </c>
      <c r="C2328" s="6"/>
      <c r="D2328" s="14"/>
      <c r="F2328" s="23">
        <f t="shared" si="499"/>
        <v>2010.2845407052864</v>
      </c>
      <c r="G2328" s="23">
        <f t="shared" si="500"/>
        <v>2010.2976376667368</v>
      </c>
      <c r="H2328" s="23"/>
      <c r="I2328" s="23"/>
      <c r="J2328" s="23"/>
      <c r="K2328" s="23"/>
      <c r="L2328" s="23"/>
      <c r="M2328" s="24"/>
      <c r="N2328" s="32">
        <f t="shared" si="501"/>
        <v>-7.6811802619559501E-3</v>
      </c>
      <c r="O2328" s="32">
        <f t="shared" si="496"/>
        <v>-0.16400000000000001</v>
      </c>
      <c r="P2328" s="32"/>
      <c r="Q2328" s="42"/>
      <c r="R2328" s="32"/>
      <c r="S2328" s="20"/>
    </row>
    <row r="2329" spans="1:19">
      <c r="A2329" s="10">
        <f>Weekly!B2329</f>
        <v>1994.5954816954602</v>
      </c>
      <c r="B2329" s="1">
        <f>Weekly!C2329</f>
        <v>457.09</v>
      </c>
      <c r="C2329" s="6"/>
      <c r="D2329" s="14"/>
      <c r="F2329" s="23"/>
      <c r="G2329" s="23"/>
      <c r="H2329" s="23"/>
      <c r="I2329" s="23"/>
      <c r="J2329" s="23"/>
      <c r="K2329" s="23"/>
      <c r="L2329" s="23"/>
      <c r="M2329" s="24"/>
      <c r="N2329" s="32"/>
      <c r="O2329" s="32"/>
      <c r="P2329" s="32"/>
      <c r="Q2329" s="42"/>
      <c r="R2329" s="32"/>
      <c r="S2329" s="20"/>
    </row>
    <row r="2330" spans="1:19">
      <c r="A2330" s="10">
        <f>Weekly!B2330</f>
        <v>1994.6146466509701</v>
      </c>
      <c r="B2330" s="1">
        <f>Weekly!C2330</f>
        <v>461.94</v>
      </c>
      <c r="C2330" s="6"/>
      <c r="D2330" s="14"/>
      <c r="F2330" s="23"/>
      <c r="G2330" s="23"/>
      <c r="H2330" s="23"/>
      <c r="I2330" s="23"/>
      <c r="J2330" s="23"/>
      <c r="K2330" s="23"/>
      <c r="L2330" s="23"/>
      <c r="M2330" s="24"/>
      <c r="N2330" s="32"/>
      <c r="O2330" s="32"/>
      <c r="P2330" s="32"/>
      <c r="Q2330" s="42"/>
      <c r="R2330" s="32"/>
      <c r="S2330" s="20"/>
    </row>
    <row r="2331" spans="1:19">
      <c r="A2331" s="10">
        <f>Weekly!B2331</f>
        <v>1994.6338116064801</v>
      </c>
      <c r="B2331" s="1">
        <f>Weekly!C2331</f>
        <v>463.68</v>
      </c>
      <c r="C2331" s="6"/>
      <c r="D2331" s="14"/>
      <c r="F2331" s="23"/>
      <c r="G2331" s="23"/>
      <c r="H2331" s="23"/>
      <c r="I2331" s="23"/>
      <c r="J2331" s="23"/>
      <c r="K2331" s="23"/>
      <c r="L2331" s="23"/>
      <c r="M2331" s="24"/>
      <c r="N2331" s="32"/>
      <c r="O2331" s="32"/>
      <c r="P2331" s="32"/>
      <c r="Q2331" s="42"/>
      <c r="R2331" s="32"/>
      <c r="S2331" s="20"/>
    </row>
    <row r="2332" spans="1:19">
      <c r="A2332" s="10">
        <f>Weekly!B2332</f>
        <v>1994.65297656199</v>
      </c>
      <c r="B2332" s="1">
        <f>Weekly!C2332</f>
        <v>473.8</v>
      </c>
      <c r="C2332" s="6"/>
      <c r="D2332" s="14"/>
      <c r="F2332" s="23"/>
      <c r="G2332" s="23"/>
      <c r="H2332" s="23"/>
      <c r="I2332" s="23"/>
      <c r="J2332" s="23"/>
      <c r="K2332" s="23"/>
      <c r="L2332" s="23"/>
      <c r="M2332" s="24"/>
      <c r="N2332" s="32"/>
      <c r="O2332" s="32"/>
      <c r="P2332" s="32"/>
      <c r="Q2332" s="42"/>
      <c r="R2332" s="32"/>
      <c r="S2332" s="20"/>
    </row>
    <row r="2333" spans="1:19">
      <c r="A2333" s="10">
        <f>Weekly!B2333</f>
        <v>1994.6721415175</v>
      </c>
      <c r="B2333" s="1">
        <f>Weekly!C2333</f>
        <v>470.99</v>
      </c>
      <c r="C2333" s="6"/>
      <c r="D2333" s="14"/>
      <c r="F2333" s="23"/>
      <c r="G2333" s="23"/>
      <c r="H2333" s="23"/>
      <c r="I2333" s="23"/>
      <c r="J2333" s="23"/>
      <c r="K2333" s="23"/>
      <c r="L2333" s="23"/>
      <c r="M2333" s="24"/>
      <c r="N2333" s="32"/>
      <c r="O2333" s="32"/>
      <c r="P2333" s="32"/>
      <c r="Q2333" s="42"/>
      <c r="R2333" s="32"/>
      <c r="S2333" s="20"/>
    </row>
    <row r="2334" spans="1:19">
      <c r="A2334" s="10">
        <f>Weekly!B2334</f>
        <v>1994.6913064730099</v>
      </c>
      <c r="B2334" s="1">
        <f>Weekly!C2334</f>
        <v>468.18</v>
      </c>
      <c r="C2334" s="6"/>
      <c r="D2334" s="14"/>
      <c r="F2334" s="23"/>
      <c r="G2334" s="23"/>
      <c r="H2334" s="23"/>
      <c r="I2334" s="23"/>
      <c r="J2334" s="23"/>
      <c r="K2334" s="23"/>
      <c r="L2334" s="23"/>
      <c r="M2334" s="24"/>
      <c r="N2334" s="32"/>
      <c r="O2334" s="32"/>
      <c r="P2334" s="32"/>
      <c r="Q2334" s="42"/>
      <c r="R2334" s="32"/>
      <c r="S2334" s="20"/>
    </row>
    <row r="2335" spans="1:19">
      <c r="A2335" s="10">
        <f>Weekly!B2335</f>
        <v>1994.7104714285199</v>
      </c>
      <c r="B2335" s="1">
        <f>Weekly!C2335</f>
        <v>471.19</v>
      </c>
      <c r="C2335" s="6"/>
      <c r="D2335" s="14"/>
      <c r="F2335" s="23"/>
      <c r="G2335" s="23"/>
      <c r="H2335" s="23"/>
      <c r="I2335" s="23"/>
      <c r="J2335" s="23"/>
      <c r="K2335" s="23"/>
      <c r="L2335" s="23"/>
      <c r="M2335" s="24"/>
      <c r="N2335" s="32"/>
      <c r="O2335" s="32"/>
      <c r="P2335" s="32"/>
      <c r="Q2335" s="42"/>
      <c r="R2335" s="32"/>
      <c r="S2335" s="20"/>
    </row>
    <row r="2336" spans="1:19">
      <c r="A2336" s="10">
        <f>Weekly!B2336</f>
        <v>1994.7296363840298</v>
      </c>
      <c r="B2336" s="1">
        <f>Weekly!C2336</f>
        <v>459.67</v>
      </c>
      <c r="C2336" s="6"/>
      <c r="D2336" s="14"/>
      <c r="F2336" s="23"/>
      <c r="G2336" s="23"/>
      <c r="H2336" s="23"/>
      <c r="I2336" s="23"/>
      <c r="J2336" s="23"/>
      <c r="K2336" s="23"/>
      <c r="L2336" s="23"/>
      <c r="M2336" s="24"/>
      <c r="N2336" s="32"/>
      <c r="O2336" s="32"/>
      <c r="P2336" s="32"/>
      <c r="Q2336" s="42"/>
      <c r="R2336" s="32"/>
      <c r="S2336" s="20"/>
    </row>
    <row r="2337" spans="1:19">
      <c r="A2337" s="10">
        <f>Weekly!B2337</f>
        <v>1994.7488013395398</v>
      </c>
      <c r="B2337" s="1">
        <f>Weekly!C2337</f>
        <v>462.71</v>
      </c>
      <c r="C2337" s="6"/>
      <c r="D2337" s="14"/>
      <c r="F2337" s="23"/>
      <c r="G2337" s="23"/>
      <c r="H2337" s="23"/>
      <c r="I2337" s="23"/>
      <c r="J2337" s="23"/>
      <c r="K2337" s="23"/>
      <c r="L2337" s="23"/>
      <c r="M2337" s="24"/>
      <c r="N2337" s="32"/>
      <c r="O2337" s="32"/>
      <c r="P2337" s="32"/>
      <c r="Q2337" s="42"/>
      <c r="R2337" s="32"/>
      <c r="S2337" s="20"/>
    </row>
    <row r="2338" spans="1:19">
      <c r="A2338" s="10">
        <f>Weekly!B2338</f>
        <v>1994.7679662950497</v>
      </c>
      <c r="B2338" s="1">
        <f>Weekly!C2338</f>
        <v>455.1</v>
      </c>
      <c r="C2338" s="6"/>
      <c r="D2338" s="14"/>
      <c r="F2338" s="23"/>
      <c r="G2338" s="23"/>
      <c r="H2338" s="23"/>
      <c r="I2338" s="23"/>
      <c r="J2338" s="23"/>
      <c r="K2338" s="23"/>
      <c r="L2338" s="23"/>
      <c r="M2338" s="24"/>
      <c r="N2338" s="32"/>
      <c r="O2338" s="32"/>
      <c r="P2338" s="32"/>
      <c r="Q2338" s="42"/>
      <c r="R2338" s="32"/>
      <c r="S2338" s="20"/>
    </row>
    <row r="2339" spans="1:19">
      <c r="A2339" s="10">
        <f>Weekly!B2339</f>
        <v>1994.7871312505597</v>
      </c>
      <c r="B2339" s="1">
        <f>Weekly!C2339</f>
        <v>469.1</v>
      </c>
      <c r="C2339" s="6"/>
      <c r="D2339" s="14"/>
      <c r="F2339" s="23"/>
      <c r="G2339" s="23"/>
      <c r="H2339" s="23"/>
      <c r="I2339" s="23"/>
      <c r="J2339" s="23"/>
      <c r="K2339" s="23"/>
      <c r="L2339" s="23"/>
      <c r="M2339" s="24"/>
      <c r="N2339" s="32"/>
      <c r="O2339" s="32"/>
      <c r="P2339" s="32"/>
      <c r="Q2339" s="42"/>
      <c r="R2339" s="32"/>
      <c r="S2339" s="20"/>
    </row>
    <row r="2340" spans="1:19">
      <c r="A2340" s="10">
        <f>Weekly!B2340</f>
        <v>1994.8062962060696</v>
      </c>
      <c r="B2340" s="1">
        <f>Weekly!C2340</f>
        <v>464.89</v>
      </c>
      <c r="C2340" s="6"/>
      <c r="D2340" s="14"/>
      <c r="F2340" s="23"/>
      <c r="G2340" s="23"/>
      <c r="H2340" s="23"/>
      <c r="I2340" s="23"/>
      <c r="J2340" s="23"/>
      <c r="K2340" s="23"/>
      <c r="L2340" s="23"/>
      <c r="M2340" s="24"/>
      <c r="N2340" s="32"/>
      <c r="O2340" s="32"/>
      <c r="P2340" s="32"/>
      <c r="Q2340" s="42"/>
      <c r="R2340" s="32"/>
      <c r="S2340" s="20"/>
    </row>
    <row r="2341" spans="1:19">
      <c r="A2341" s="10">
        <f>Weekly!B2341</f>
        <v>1994.8254611615796</v>
      </c>
      <c r="B2341" s="1">
        <f>Weekly!C2341</f>
        <v>473.77</v>
      </c>
      <c r="C2341" s="6"/>
      <c r="D2341" s="14"/>
      <c r="F2341" s="23"/>
      <c r="G2341" s="23"/>
      <c r="H2341" s="23"/>
      <c r="I2341" s="23"/>
      <c r="J2341" s="23"/>
      <c r="K2341" s="23"/>
      <c r="L2341" s="23"/>
      <c r="M2341" s="24"/>
      <c r="N2341" s="32"/>
      <c r="O2341" s="32"/>
      <c r="P2341" s="32"/>
      <c r="Q2341" s="42"/>
      <c r="R2341" s="32"/>
      <c r="S2341" s="20"/>
    </row>
    <row r="2342" spans="1:19">
      <c r="A2342" s="10">
        <f>Weekly!B2342</f>
        <v>1994.8446261170895</v>
      </c>
      <c r="B2342" s="1">
        <f>Weekly!C2342</f>
        <v>462.28</v>
      </c>
      <c r="C2342" s="6"/>
      <c r="D2342" s="14"/>
      <c r="F2342" s="23"/>
      <c r="G2342" s="23"/>
      <c r="H2342" s="23"/>
      <c r="I2342" s="23"/>
      <c r="J2342" s="23"/>
      <c r="K2342" s="23"/>
      <c r="L2342" s="23"/>
      <c r="M2342" s="24"/>
      <c r="N2342" s="32"/>
      <c r="O2342" s="32"/>
      <c r="P2342" s="32"/>
      <c r="Q2342" s="42"/>
      <c r="R2342" s="32"/>
      <c r="S2342" s="20"/>
    </row>
    <row r="2343" spans="1:19">
      <c r="A2343" s="10">
        <f>Weekly!B2343</f>
        <v>1994.8637910725995</v>
      </c>
      <c r="B2343" s="1">
        <f>Weekly!C2343</f>
        <v>462.35</v>
      </c>
      <c r="C2343" s="6"/>
      <c r="D2343" s="14"/>
      <c r="F2343" s="23"/>
      <c r="G2343" s="23"/>
      <c r="H2343" s="23"/>
      <c r="I2343" s="23"/>
      <c r="J2343" s="23"/>
      <c r="K2343" s="23"/>
      <c r="L2343" s="23"/>
      <c r="M2343" s="24"/>
      <c r="N2343" s="32"/>
      <c r="O2343" s="32"/>
      <c r="P2343" s="32"/>
      <c r="Q2343" s="42"/>
      <c r="R2343" s="32"/>
      <c r="S2343" s="20"/>
    </row>
    <row r="2344" spans="1:19">
      <c r="A2344" s="10">
        <f>Weekly!B2344</f>
        <v>1994.8829560281094</v>
      </c>
      <c r="B2344" s="1">
        <f>Weekly!C2344</f>
        <v>461.47</v>
      </c>
      <c r="C2344" s="6"/>
      <c r="D2344" s="14"/>
      <c r="F2344" s="23"/>
      <c r="G2344" s="23"/>
      <c r="H2344" s="23"/>
      <c r="I2344" s="23"/>
      <c r="J2344" s="23"/>
      <c r="K2344" s="23"/>
      <c r="L2344" s="23"/>
      <c r="M2344" s="24"/>
      <c r="N2344" s="32"/>
      <c r="O2344" s="32"/>
      <c r="P2344" s="32"/>
      <c r="Q2344" s="42"/>
      <c r="R2344" s="32"/>
      <c r="S2344" s="20"/>
    </row>
    <row r="2345" spans="1:19">
      <c r="A2345" s="10">
        <f>Weekly!B2345</f>
        <v>1994.9021209836194</v>
      </c>
      <c r="B2345" s="1">
        <f>Weekly!C2345</f>
        <v>452.29</v>
      </c>
      <c r="C2345" s="6"/>
      <c r="D2345" s="14"/>
      <c r="F2345" s="23"/>
      <c r="G2345" s="23"/>
      <c r="H2345" s="23"/>
      <c r="I2345" s="23"/>
      <c r="J2345" s="23"/>
      <c r="K2345" s="23"/>
      <c r="L2345" s="23"/>
      <c r="M2345" s="24"/>
      <c r="N2345" s="32"/>
      <c r="O2345" s="32"/>
      <c r="P2345" s="32"/>
      <c r="Q2345" s="42"/>
      <c r="R2345" s="32"/>
      <c r="S2345" s="20"/>
    </row>
    <row r="2346" spans="1:19">
      <c r="A2346" s="10">
        <f>Weekly!B2346</f>
        <v>1994.9212859391293</v>
      </c>
      <c r="B2346" s="1">
        <f>Weekly!C2346</f>
        <v>453.3</v>
      </c>
      <c r="C2346" s="6"/>
      <c r="D2346" s="14"/>
      <c r="F2346" s="23"/>
      <c r="G2346" s="23"/>
      <c r="H2346" s="23"/>
      <c r="I2346" s="23"/>
      <c r="J2346" s="23"/>
      <c r="K2346" s="23"/>
      <c r="L2346" s="23"/>
      <c r="M2346" s="24"/>
      <c r="N2346" s="32"/>
      <c r="O2346" s="32"/>
      <c r="P2346" s="32"/>
      <c r="Q2346" s="42"/>
      <c r="R2346" s="32"/>
      <c r="S2346" s="20"/>
    </row>
    <row r="2347" spans="1:19">
      <c r="A2347" s="10">
        <f>Weekly!B2347</f>
        <v>1994.9404508946393</v>
      </c>
      <c r="B2347" s="1">
        <f>Weekly!C2347</f>
        <v>446.96</v>
      </c>
      <c r="C2347" s="6"/>
      <c r="D2347" s="14"/>
      <c r="F2347" s="23"/>
      <c r="G2347" s="23"/>
      <c r="H2347" s="23"/>
      <c r="I2347" s="23"/>
      <c r="J2347" s="23"/>
      <c r="K2347" s="23"/>
      <c r="L2347" s="23"/>
      <c r="M2347" s="24"/>
      <c r="N2347" s="32"/>
      <c r="O2347" s="32"/>
      <c r="P2347" s="32"/>
      <c r="Q2347" s="42"/>
      <c r="R2347" s="32"/>
      <c r="S2347" s="20"/>
    </row>
    <row r="2348" spans="1:19">
      <c r="A2348" s="10">
        <f>Weekly!B2348</f>
        <v>1994.9596158501492</v>
      </c>
      <c r="B2348" s="1">
        <f>Weekly!C2348</f>
        <v>458.8</v>
      </c>
      <c r="C2348" s="6"/>
      <c r="D2348" s="14"/>
      <c r="F2348" s="23"/>
      <c r="G2348" s="23"/>
      <c r="H2348" s="23"/>
      <c r="I2348" s="23"/>
      <c r="J2348" s="23"/>
      <c r="K2348" s="23"/>
      <c r="L2348" s="23"/>
      <c r="M2348" s="24"/>
      <c r="N2348" s="32"/>
      <c r="O2348" s="32"/>
      <c r="P2348" s="32"/>
      <c r="Q2348" s="42"/>
      <c r="R2348" s="32"/>
      <c r="S2348" s="20"/>
    </row>
    <row r="2349" spans="1:19">
      <c r="A2349" s="10">
        <f>Weekly!B2349</f>
        <v>1994.9787808056592</v>
      </c>
      <c r="B2349" s="1">
        <f>Weekly!C2349</f>
        <v>459.83</v>
      </c>
      <c r="C2349" s="6"/>
      <c r="D2349" s="14"/>
      <c r="F2349" s="23"/>
      <c r="G2349" s="23"/>
      <c r="H2349" s="23"/>
      <c r="I2349" s="23"/>
      <c r="J2349" s="23"/>
      <c r="K2349" s="23"/>
      <c r="L2349" s="23"/>
      <c r="M2349" s="24"/>
      <c r="N2349" s="32"/>
      <c r="O2349" s="32"/>
      <c r="P2349" s="32"/>
      <c r="Q2349" s="42"/>
      <c r="R2349" s="32"/>
      <c r="S2349" s="20"/>
    </row>
    <row r="2350" spans="1:19">
      <c r="A2350" s="10">
        <f>Weekly!B2350</f>
        <v>1994.9979457611691</v>
      </c>
      <c r="B2350" s="1">
        <f>Weekly!C2350</f>
        <v>459.27</v>
      </c>
      <c r="C2350" s="6"/>
      <c r="D2350" s="14"/>
      <c r="F2350" s="23"/>
      <c r="G2350" s="23"/>
      <c r="H2350" s="23"/>
      <c r="I2350" s="23"/>
      <c r="J2350" s="23"/>
      <c r="K2350" s="23"/>
      <c r="L2350" s="23"/>
      <c r="M2350" s="24"/>
      <c r="N2350" s="32"/>
      <c r="O2350" s="32"/>
      <c r="P2350" s="32"/>
      <c r="Q2350" s="42"/>
      <c r="R2350" s="32"/>
      <c r="S2350" s="20"/>
    </row>
    <row r="2351" spans="1:19">
      <c r="A2351" s="10">
        <f>Weekly!B2351</f>
        <v>1995.0171107166791</v>
      </c>
      <c r="B2351" s="1">
        <f>Weekly!C2351</f>
        <v>460.68</v>
      </c>
      <c r="C2351" s="6"/>
      <c r="D2351" s="14"/>
      <c r="F2351" s="23"/>
      <c r="G2351" s="23"/>
      <c r="H2351" s="23"/>
      <c r="I2351" s="23"/>
      <c r="J2351" s="23"/>
      <c r="K2351" s="23"/>
      <c r="L2351" s="23"/>
      <c r="M2351" s="24"/>
      <c r="N2351" s="32"/>
      <c r="O2351" s="32"/>
      <c r="P2351" s="32"/>
      <c r="Q2351" s="42"/>
      <c r="R2351" s="32"/>
      <c r="S2351" s="20"/>
    </row>
    <row r="2352" spans="1:19">
      <c r="A2352" s="10">
        <f>Weekly!B2352</f>
        <v>1995.036275672189</v>
      </c>
      <c r="B2352" s="1">
        <f>Weekly!C2352</f>
        <v>465.97</v>
      </c>
      <c r="C2352" s="6"/>
      <c r="D2352" s="14"/>
      <c r="F2352" s="23"/>
      <c r="G2352" s="23"/>
      <c r="H2352" s="23"/>
      <c r="I2352" s="23"/>
      <c r="J2352" s="23"/>
      <c r="K2352" s="23"/>
      <c r="L2352" s="23"/>
      <c r="M2352" s="24"/>
      <c r="N2352" s="32"/>
      <c r="O2352" s="32"/>
      <c r="P2352" s="32"/>
      <c r="Q2352" s="42"/>
      <c r="R2352" s="32"/>
      <c r="S2352" s="20"/>
    </row>
    <row r="2353" spans="1:19">
      <c r="A2353" s="10">
        <f>Weekly!B2353</f>
        <v>1995.055440627699</v>
      </c>
      <c r="B2353" s="1">
        <f>Weekly!C2353</f>
        <v>464.78</v>
      </c>
      <c r="C2353" s="6"/>
      <c r="D2353" s="14"/>
      <c r="F2353" s="23"/>
      <c r="G2353" s="23"/>
      <c r="H2353" s="23"/>
      <c r="I2353" s="23"/>
      <c r="J2353" s="23"/>
      <c r="K2353" s="23"/>
      <c r="L2353" s="23"/>
      <c r="M2353" s="24"/>
      <c r="N2353" s="32"/>
      <c r="O2353" s="32"/>
      <c r="P2353" s="32"/>
      <c r="Q2353" s="42"/>
      <c r="R2353" s="32"/>
      <c r="S2353" s="20"/>
    </row>
    <row r="2354" spans="1:19">
      <c r="A2354" s="10">
        <f>Weekly!B2354</f>
        <v>1995.0746055832089</v>
      </c>
      <c r="B2354" s="1">
        <f>Weekly!C2354</f>
        <v>470.39</v>
      </c>
      <c r="C2354" s="6"/>
      <c r="D2354" s="14"/>
      <c r="F2354" s="23"/>
      <c r="G2354" s="23"/>
      <c r="H2354" s="23"/>
      <c r="I2354" s="23"/>
      <c r="J2354" s="23"/>
      <c r="K2354" s="23"/>
      <c r="L2354" s="23"/>
      <c r="M2354" s="24"/>
      <c r="N2354" s="32"/>
      <c r="O2354" s="32"/>
      <c r="P2354" s="32"/>
      <c r="Q2354" s="42"/>
      <c r="R2354" s="32"/>
      <c r="S2354" s="20"/>
    </row>
    <row r="2355" spans="1:19">
      <c r="A2355" s="10">
        <f>Weekly!B2355</f>
        <v>1995.0937705387189</v>
      </c>
      <c r="B2355" s="1">
        <f>Weekly!C2355</f>
        <v>478.65</v>
      </c>
      <c r="C2355" s="6"/>
      <c r="D2355" s="14"/>
      <c r="F2355" s="23"/>
      <c r="G2355" s="23"/>
      <c r="H2355" s="23"/>
      <c r="I2355" s="23"/>
      <c r="J2355" s="23"/>
      <c r="K2355" s="23"/>
      <c r="L2355" s="23"/>
      <c r="M2355" s="24"/>
      <c r="N2355" s="32"/>
      <c r="O2355" s="32"/>
      <c r="P2355" s="32"/>
      <c r="Q2355" s="42"/>
      <c r="R2355" s="32"/>
      <c r="S2355" s="20"/>
    </row>
    <row r="2356" spans="1:19">
      <c r="A2356" s="10">
        <f>Weekly!B2356</f>
        <v>1995.1129354942289</v>
      </c>
      <c r="B2356" s="1">
        <f>Weekly!C2356</f>
        <v>481.46</v>
      </c>
      <c r="C2356" s="6"/>
      <c r="D2356" s="14"/>
      <c r="F2356" s="23"/>
      <c r="G2356" s="23"/>
      <c r="H2356" s="23"/>
      <c r="I2356" s="23"/>
      <c r="J2356" s="23"/>
      <c r="K2356" s="23"/>
      <c r="L2356" s="23"/>
      <c r="M2356" s="24"/>
      <c r="N2356" s="32"/>
      <c r="O2356" s="32"/>
      <c r="P2356" s="32"/>
      <c r="Q2356" s="42"/>
      <c r="R2356" s="32"/>
      <c r="S2356" s="20"/>
    </row>
    <row r="2357" spans="1:19">
      <c r="A2357" s="10">
        <f>Weekly!B2357</f>
        <v>1995.1321004497388</v>
      </c>
      <c r="B2357" s="1">
        <f>Weekly!C2357</f>
        <v>481.97</v>
      </c>
      <c r="C2357" s="6"/>
      <c r="D2357" s="14"/>
      <c r="F2357" s="23"/>
      <c r="G2357" s="23"/>
      <c r="H2357" s="23"/>
      <c r="I2357" s="23"/>
      <c r="J2357" s="23"/>
      <c r="K2357" s="23"/>
      <c r="L2357" s="23"/>
      <c r="M2357" s="24"/>
      <c r="N2357" s="32"/>
      <c r="O2357" s="32"/>
      <c r="P2357" s="32"/>
      <c r="Q2357" s="42"/>
      <c r="R2357" s="32"/>
      <c r="S2357" s="20"/>
    </row>
    <row r="2358" spans="1:19">
      <c r="A2358" s="10">
        <f>Weekly!B2358</f>
        <v>1995.1512654052488</v>
      </c>
      <c r="B2358" s="1">
        <f>Weekly!C2358</f>
        <v>488.11</v>
      </c>
      <c r="C2358" s="6"/>
      <c r="D2358" s="14"/>
      <c r="F2358" s="23"/>
      <c r="G2358" s="23"/>
      <c r="H2358" s="23"/>
      <c r="I2358" s="23"/>
      <c r="J2358" s="23"/>
      <c r="K2358" s="23"/>
      <c r="L2358" s="23"/>
      <c r="M2358" s="24"/>
      <c r="N2358" s="32"/>
      <c r="O2358" s="32"/>
      <c r="P2358" s="32"/>
      <c r="Q2358" s="42"/>
      <c r="R2358" s="32"/>
      <c r="S2358" s="20"/>
    </row>
    <row r="2359" spans="1:19">
      <c r="A2359" s="10">
        <f>Weekly!B2359</f>
        <v>1995.1704303607587</v>
      </c>
      <c r="B2359" s="1">
        <f>Weekly!C2359</f>
        <v>485.42</v>
      </c>
      <c r="C2359" s="6"/>
      <c r="D2359" s="14"/>
      <c r="F2359" s="23"/>
      <c r="G2359" s="23"/>
      <c r="H2359" s="23"/>
      <c r="I2359" s="23"/>
      <c r="J2359" s="23"/>
      <c r="K2359" s="23"/>
      <c r="L2359" s="23"/>
      <c r="M2359" s="24"/>
      <c r="N2359" s="32"/>
      <c r="O2359" s="32"/>
      <c r="P2359" s="32"/>
      <c r="Q2359" s="42"/>
      <c r="R2359" s="32"/>
      <c r="S2359" s="20"/>
    </row>
    <row r="2360" spans="1:19">
      <c r="A2360" s="10">
        <f>Weekly!B2360</f>
        <v>1995.1895953162687</v>
      </c>
      <c r="B2360" s="1">
        <f>Weekly!C2360</f>
        <v>489.57</v>
      </c>
      <c r="C2360" s="6"/>
      <c r="D2360" s="14"/>
      <c r="F2360" s="23"/>
      <c r="G2360" s="23"/>
      <c r="H2360" s="23"/>
      <c r="I2360" s="23"/>
      <c r="J2360" s="23"/>
      <c r="K2360" s="23"/>
      <c r="L2360" s="23"/>
      <c r="M2360" s="24"/>
      <c r="N2360" s="32"/>
      <c r="O2360" s="32"/>
      <c r="P2360" s="32"/>
      <c r="Q2360" s="42"/>
      <c r="R2360" s="32"/>
      <c r="S2360" s="20"/>
    </row>
    <row r="2361" spans="1:19">
      <c r="A2361" s="10">
        <f>Weekly!B2361</f>
        <v>1995.2087602717786</v>
      </c>
      <c r="B2361" s="1">
        <f>Weekly!C2361</f>
        <v>495.52</v>
      </c>
      <c r="C2361" s="6"/>
      <c r="D2361" s="14"/>
      <c r="F2361" s="23"/>
      <c r="G2361" s="23"/>
      <c r="H2361" s="23"/>
      <c r="I2361" s="23"/>
      <c r="J2361" s="23"/>
      <c r="K2361" s="23"/>
      <c r="L2361" s="23"/>
      <c r="M2361" s="24"/>
      <c r="N2361" s="32"/>
      <c r="O2361" s="32"/>
      <c r="P2361" s="32"/>
      <c r="Q2361" s="42"/>
      <c r="R2361" s="32"/>
      <c r="S2361" s="20"/>
    </row>
    <row r="2362" spans="1:19">
      <c r="A2362" s="10">
        <f>Weekly!B2362</f>
        <v>1995.2279252272886</v>
      </c>
      <c r="B2362" s="1">
        <f>Weekly!C2362</f>
        <v>500.97</v>
      </c>
      <c r="C2362" s="6"/>
      <c r="D2362" s="14"/>
      <c r="F2362" s="23"/>
      <c r="G2362" s="23"/>
      <c r="H2362" s="23"/>
      <c r="I2362" s="23"/>
      <c r="J2362" s="23"/>
      <c r="K2362" s="23"/>
      <c r="L2362" s="23"/>
      <c r="M2362" s="24"/>
      <c r="N2362" s="32"/>
      <c r="O2362" s="32"/>
      <c r="P2362" s="32"/>
      <c r="Q2362" s="42"/>
      <c r="R2362" s="32"/>
      <c r="S2362" s="20"/>
    </row>
    <row r="2363" spans="1:19">
      <c r="A2363" s="10">
        <f>Weekly!B2363</f>
        <v>1995.2470901827985</v>
      </c>
      <c r="B2363" s="1">
        <f>Weekly!C2363</f>
        <v>500.71</v>
      </c>
      <c r="C2363" s="6"/>
      <c r="D2363" s="14"/>
      <c r="F2363" s="23"/>
      <c r="G2363" s="23"/>
      <c r="H2363" s="23"/>
      <c r="I2363" s="23"/>
      <c r="J2363" s="23"/>
      <c r="K2363" s="23"/>
      <c r="L2363" s="23"/>
      <c r="M2363" s="24"/>
      <c r="N2363" s="32"/>
      <c r="O2363" s="32"/>
      <c r="P2363" s="32"/>
      <c r="Q2363" s="42"/>
      <c r="R2363" s="32"/>
      <c r="S2363" s="20"/>
    </row>
    <row r="2364" spans="1:19">
      <c r="A2364" s="10">
        <f>Weekly!B2364</f>
        <v>1995.2662551383085</v>
      </c>
      <c r="B2364" s="1">
        <f>Weekly!C2364</f>
        <v>506.42</v>
      </c>
      <c r="C2364" s="6"/>
      <c r="D2364" s="14"/>
      <c r="F2364" s="23"/>
      <c r="G2364" s="23"/>
      <c r="H2364" s="23"/>
      <c r="I2364" s="23"/>
      <c r="J2364" s="23"/>
      <c r="K2364" s="23"/>
      <c r="L2364" s="23"/>
      <c r="M2364" s="24"/>
      <c r="N2364" s="32"/>
      <c r="O2364" s="32"/>
      <c r="P2364" s="32"/>
      <c r="Q2364" s="42"/>
      <c r="R2364" s="32"/>
      <c r="S2364" s="20"/>
    </row>
    <row r="2365" spans="1:19">
      <c r="A2365" s="10">
        <f>Weekly!B2365</f>
        <v>1995.2854200938184</v>
      </c>
      <c r="B2365" s="1">
        <f>Weekly!C2365</f>
        <v>509.23</v>
      </c>
      <c r="C2365" s="6"/>
      <c r="D2365" s="14"/>
      <c r="F2365" s="23"/>
      <c r="G2365" s="23"/>
      <c r="H2365" s="23"/>
      <c r="I2365" s="23"/>
      <c r="J2365" s="23"/>
      <c r="K2365" s="23"/>
      <c r="L2365" s="23"/>
      <c r="M2365" s="24"/>
      <c r="N2365" s="32"/>
      <c r="O2365" s="32"/>
      <c r="P2365" s="32"/>
      <c r="Q2365" s="42"/>
      <c r="R2365" s="32"/>
      <c r="S2365" s="20"/>
    </row>
    <row r="2366" spans="1:19">
      <c r="A2366" s="10">
        <f>Weekly!B2366</f>
        <v>1995.3045850493284</v>
      </c>
      <c r="B2366" s="1">
        <f>Weekly!C2366</f>
        <v>508.49</v>
      </c>
      <c r="C2366" s="6"/>
      <c r="D2366" s="14"/>
      <c r="F2366" s="23"/>
      <c r="G2366" s="23"/>
      <c r="H2366" s="23"/>
      <c r="I2366" s="23"/>
      <c r="J2366" s="23"/>
      <c r="K2366" s="23"/>
      <c r="L2366" s="23"/>
      <c r="M2366" s="24"/>
      <c r="N2366" s="32"/>
      <c r="O2366" s="32"/>
      <c r="P2366" s="32"/>
      <c r="Q2366" s="42"/>
      <c r="R2366" s="32"/>
      <c r="S2366" s="20"/>
    </row>
    <row r="2367" spans="1:19">
      <c r="A2367" s="10">
        <f>Weekly!B2367</f>
        <v>1995.3237500048383</v>
      </c>
      <c r="B2367" s="1">
        <f>Weekly!C2367</f>
        <v>514.71</v>
      </c>
      <c r="C2367" s="6"/>
      <c r="D2367" s="14"/>
      <c r="F2367" s="23"/>
      <c r="G2367" s="23"/>
      <c r="H2367" s="23"/>
      <c r="I2367" s="23"/>
      <c r="J2367" s="23"/>
      <c r="K2367" s="23"/>
      <c r="L2367" s="23"/>
      <c r="M2367" s="24"/>
      <c r="N2367" s="32"/>
      <c r="O2367" s="32"/>
      <c r="P2367" s="32"/>
      <c r="Q2367" s="42"/>
      <c r="R2367" s="32"/>
      <c r="S2367" s="20"/>
    </row>
    <row r="2368" spans="1:19">
      <c r="A2368" s="10">
        <f>Weekly!B2368</f>
        <v>1995.3429149603483</v>
      </c>
      <c r="B2368" s="1">
        <f>Weekly!C2368</f>
        <v>520.12</v>
      </c>
      <c r="C2368" s="6"/>
      <c r="D2368" s="14"/>
      <c r="F2368" s="23"/>
      <c r="G2368" s="23"/>
      <c r="H2368" s="23"/>
      <c r="I2368" s="23"/>
      <c r="J2368" s="23"/>
      <c r="K2368" s="23"/>
      <c r="L2368" s="23"/>
      <c r="M2368" s="24"/>
      <c r="N2368" s="32"/>
      <c r="O2368" s="32"/>
      <c r="P2368" s="32"/>
      <c r="Q2368" s="42"/>
      <c r="R2368" s="32"/>
      <c r="S2368" s="20"/>
    </row>
    <row r="2369" spans="1:19">
      <c r="A2369" s="10">
        <f>Weekly!B2369</f>
        <v>1995.3620799158582</v>
      </c>
      <c r="B2369" s="1">
        <f>Weekly!C2369</f>
        <v>525.54999999999995</v>
      </c>
      <c r="C2369" s="6"/>
      <c r="D2369" s="14"/>
      <c r="F2369" s="23"/>
      <c r="G2369" s="23"/>
      <c r="H2369" s="23"/>
      <c r="I2369" s="23"/>
      <c r="J2369" s="23"/>
      <c r="K2369" s="23"/>
      <c r="L2369" s="23"/>
      <c r="M2369" s="24"/>
      <c r="N2369" s="32"/>
      <c r="O2369" s="32"/>
      <c r="P2369" s="32"/>
      <c r="Q2369" s="42"/>
      <c r="R2369" s="32"/>
      <c r="S2369" s="20"/>
    </row>
    <row r="2370" spans="1:19">
      <c r="A2370" s="10">
        <f>Weekly!B2370</f>
        <v>1995.3812448713682</v>
      </c>
      <c r="B2370" s="1">
        <f>Weekly!C2370</f>
        <v>519.19000000000005</v>
      </c>
      <c r="C2370" s="6"/>
      <c r="D2370" s="14"/>
      <c r="F2370" s="23"/>
      <c r="G2370" s="23"/>
      <c r="H2370" s="23"/>
      <c r="I2370" s="23"/>
      <c r="J2370" s="23"/>
      <c r="K2370" s="23"/>
      <c r="L2370" s="23"/>
      <c r="M2370" s="24"/>
      <c r="N2370" s="32"/>
      <c r="O2370" s="32"/>
      <c r="P2370" s="32"/>
      <c r="Q2370" s="42"/>
      <c r="R2370" s="32"/>
      <c r="S2370" s="20"/>
    </row>
    <row r="2371" spans="1:19">
      <c r="A2371" s="10">
        <f>Weekly!B2371</f>
        <v>1995.4004098268781</v>
      </c>
      <c r="B2371" s="1">
        <f>Weekly!C2371</f>
        <v>523.65</v>
      </c>
      <c r="C2371" s="6"/>
      <c r="D2371" s="14"/>
      <c r="F2371" s="23"/>
      <c r="G2371" s="23"/>
      <c r="H2371" s="23"/>
      <c r="I2371" s="23"/>
      <c r="J2371" s="23"/>
      <c r="K2371" s="23"/>
      <c r="L2371" s="23"/>
      <c r="M2371" s="24"/>
      <c r="N2371" s="32"/>
      <c r="O2371" s="32"/>
      <c r="P2371" s="32"/>
      <c r="Q2371" s="42"/>
      <c r="R2371" s="32"/>
      <c r="S2371" s="20"/>
    </row>
    <row r="2372" spans="1:19">
      <c r="A2372" s="10">
        <f>Weekly!B2372</f>
        <v>1995.4195747823881</v>
      </c>
      <c r="B2372" s="1">
        <f>Weekly!C2372</f>
        <v>532.51</v>
      </c>
      <c r="C2372" s="6"/>
      <c r="D2372" s="14"/>
      <c r="F2372" s="23"/>
      <c r="G2372" s="23"/>
      <c r="H2372" s="23"/>
      <c r="I2372" s="23"/>
      <c r="J2372" s="23"/>
      <c r="K2372" s="23"/>
      <c r="L2372" s="23"/>
      <c r="M2372" s="24"/>
      <c r="N2372" s="32"/>
      <c r="O2372" s="32"/>
      <c r="P2372" s="32"/>
      <c r="Q2372" s="42"/>
      <c r="R2372" s="32"/>
      <c r="S2372" s="20"/>
    </row>
    <row r="2373" spans="1:19">
      <c r="A2373" s="10">
        <f>Weekly!B2373</f>
        <v>1995.438739737898</v>
      </c>
      <c r="B2373" s="1">
        <f>Weekly!C2373</f>
        <v>527.94000000000005</v>
      </c>
      <c r="C2373" s="6"/>
      <c r="D2373" s="14"/>
      <c r="F2373" s="23"/>
      <c r="G2373" s="23"/>
      <c r="H2373" s="23"/>
      <c r="I2373" s="23"/>
      <c r="J2373" s="23"/>
      <c r="K2373" s="23"/>
      <c r="L2373" s="23"/>
      <c r="M2373" s="24"/>
      <c r="N2373" s="32"/>
      <c r="O2373" s="32"/>
      <c r="P2373" s="32"/>
      <c r="Q2373" s="42"/>
      <c r="R2373" s="32"/>
      <c r="S2373" s="20"/>
    </row>
    <row r="2374" spans="1:19">
      <c r="A2374" s="10">
        <f>Weekly!B2374</f>
        <v>1995.457904693408</v>
      </c>
      <c r="B2374" s="1">
        <f>Weekly!C2374</f>
        <v>539.83000000000004</v>
      </c>
      <c r="C2374" s="6"/>
      <c r="D2374" s="14"/>
      <c r="F2374" s="23"/>
      <c r="G2374" s="23"/>
      <c r="H2374" s="23"/>
      <c r="I2374" s="23"/>
      <c r="J2374" s="23"/>
      <c r="K2374" s="23"/>
      <c r="L2374" s="23"/>
      <c r="M2374" s="24"/>
      <c r="N2374" s="32"/>
      <c r="O2374" s="32"/>
      <c r="P2374" s="32"/>
      <c r="Q2374" s="42"/>
      <c r="R2374" s="32"/>
      <c r="S2374" s="20"/>
    </row>
    <row r="2375" spans="1:19">
      <c r="A2375" s="10">
        <f>Weekly!B2375</f>
        <v>1995.4770696489179</v>
      </c>
      <c r="B2375" s="1">
        <f>Weekly!C2375</f>
        <v>549.71</v>
      </c>
      <c r="C2375" s="6"/>
      <c r="D2375" s="14"/>
      <c r="F2375" s="23"/>
      <c r="G2375" s="23"/>
      <c r="H2375" s="23"/>
      <c r="I2375" s="23"/>
      <c r="J2375" s="23"/>
      <c r="K2375" s="23"/>
      <c r="L2375" s="23"/>
      <c r="M2375" s="24"/>
      <c r="N2375" s="32"/>
      <c r="O2375" s="32"/>
      <c r="P2375" s="32"/>
      <c r="Q2375" s="42"/>
      <c r="R2375" s="32"/>
      <c r="S2375" s="20"/>
    </row>
    <row r="2376" spans="1:19">
      <c r="A2376" s="10">
        <f>Weekly!B2376</f>
        <v>1995.4962346044279</v>
      </c>
      <c r="B2376" s="1">
        <f>Weekly!C2376</f>
        <v>544.75</v>
      </c>
      <c r="C2376" s="6"/>
      <c r="D2376" s="14"/>
      <c r="F2376" s="23"/>
      <c r="G2376" s="23"/>
      <c r="H2376" s="23"/>
      <c r="I2376" s="23"/>
      <c r="J2376" s="23"/>
      <c r="K2376" s="23"/>
      <c r="L2376" s="23"/>
      <c r="M2376" s="24"/>
      <c r="N2376" s="32"/>
      <c r="O2376" s="32"/>
      <c r="P2376" s="32"/>
      <c r="Q2376" s="42"/>
      <c r="R2376" s="32"/>
      <c r="S2376" s="20"/>
    </row>
    <row r="2377" spans="1:19">
      <c r="A2377" s="10">
        <f>Weekly!B2377</f>
        <v>1995.5153995599378</v>
      </c>
      <c r="B2377" s="1">
        <f>Weekly!C2377</f>
        <v>556.37</v>
      </c>
      <c r="C2377" s="6"/>
      <c r="D2377" s="14"/>
      <c r="F2377" s="23"/>
      <c r="G2377" s="23"/>
      <c r="H2377" s="23"/>
      <c r="I2377" s="23"/>
      <c r="J2377" s="23"/>
      <c r="K2377" s="23"/>
      <c r="L2377" s="23"/>
      <c r="M2377" s="24"/>
      <c r="N2377" s="32"/>
      <c r="O2377" s="32"/>
      <c r="P2377" s="32"/>
      <c r="Q2377" s="42"/>
      <c r="R2377" s="32"/>
      <c r="S2377" s="20"/>
    </row>
    <row r="2378" spans="1:19">
      <c r="A2378" s="10">
        <f>Weekly!B2378</f>
        <v>1995.5345645154478</v>
      </c>
      <c r="B2378" s="1">
        <f>Weekly!C2378</f>
        <v>559.89</v>
      </c>
      <c r="C2378" s="6"/>
      <c r="D2378" s="14"/>
      <c r="F2378" s="23"/>
      <c r="G2378" s="23"/>
      <c r="H2378" s="23"/>
      <c r="I2378" s="23"/>
      <c r="J2378" s="23"/>
      <c r="K2378" s="23"/>
      <c r="L2378" s="23"/>
      <c r="M2378" s="24"/>
      <c r="N2378" s="32"/>
      <c r="O2378" s="32"/>
      <c r="P2378" s="32"/>
      <c r="Q2378" s="42"/>
      <c r="R2378" s="32"/>
      <c r="S2378" s="20"/>
    </row>
    <row r="2379" spans="1:19">
      <c r="A2379" s="10">
        <f>Weekly!B2379</f>
        <v>1995.5537294709577</v>
      </c>
      <c r="B2379" s="1">
        <f>Weekly!C2379</f>
        <v>553.62</v>
      </c>
      <c r="C2379" s="6"/>
      <c r="D2379" s="14"/>
      <c r="F2379" s="23"/>
      <c r="G2379" s="23"/>
      <c r="H2379" s="23"/>
      <c r="I2379" s="23"/>
      <c r="J2379" s="23"/>
      <c r="K2379" s="23"/>
      <c r="L2379" s="23"/>
      <c r="M2379" s="24"/>
      <c r="N2379" s="32"/>
      <c r="O2379" s="32"/>
      <c r="P2379" s="32"/>
      <c r="Q2379" s="42"/>
      <c r="R2379" s="32"/>
      <c r="S2379" s="20"/>
    </row>
    <row r="2380" spans="1:19">
      <c r="A2380" s="10">
        <f>Weekly!B2380</f>
        <v>1995.5728944264677</v>
      </c>
      <c r="B2380" s="1">
        <f>Weekly!C2380</f>
        <v>562.92999999999995</v>
      </c>
      <c r="C2380" s="6"/>
      <c r="D2380" s="14"/>
      <c r="F2380" s="23"/>
      <c r="G2380" s="23"/>
      <c r="H2380" s="23"/>
      <c r="I2380" s="23"/>
      <c r="J2380" s="23"/>
      <c r="K2380" s="23"/>
      <c r="L2380" s="23"/>
      <c r="M2380" s="24"/>
      <c r="N2380" s="32"/>
      <c r="O2380" s="32"/>
      <c r="P2380" s="32"/>
      <c r="Q2380" s="42"/>
      <c r="R2380" s="32"/>
      <c r="S2380" s="20"/>
    </row>
    <row r="2381" spans="1:19">
      <c r="A2381" s="10">
        <f>Weekly!B2381</f>
        <v>1995.5920593819776</v>
      </c>
      <c r="B2381" s="1">
        <f>Weekly!C2381</f>
        <v>558.94000000000005</v>
      </c>
      <c r="C2381" s="6"/>
      <c r="D2381" s="14"/>
      <c r="F2381" s="23"/>
      <c r="G2381" s="23"/>
      <c r="H2381" s="23"/>
      <c r="I2381" s="23"/>
      <c r="J2381" s="23"/>
      <c r="K2381" s="23"/>
      <c r="L2381" s="23"/>
      <c r="M2381" s="24"/>
      <c r="N2381" s="32"/>
      <c r="O2381" s="32"/>
      <c r="P2381" s="32"/>
      <c r="Q2381" s="42"/>
      <c r="R2381" s="32"/>
      <c r="S2381" s="20"/>
    </row>
    <row r="2382" spans="1:19">
      <c r="A2382" s="10">
        <f>Weekly!B2382</f>
        <v>1995.6112243374876</v>
      </c>
      <c r="B2382" s="1">
        <f>Weekly!C2382</f>
        <v>555.11</v>
      </c>
      <c r="C2382" s="6"/>
      <c r="D2382" s="14"/>
      <c r="F2382" s="23"/>
      <c r="G2382" s="23"/>
      <c r="H2382" s="23"/>
      <c r="I2382" s="23"/>
      <c r="J2382" s="23"/>
      <c r="K2382" s="23"/>
      <c r="L2382" s="23"/>
      <c r="M2382" s="24"/>
      <c r="N2382" s="32"/>
      <c r="O2382" s="32"/>
      <c r="P2382" s="32"/>
      <c r="Q2382" s="42"/>
      <c r="R2382" s="32"/>
      <c r="S2382" s="20"/>
    </row>
    <row r="2383" spans="1:19">
      <c r="A2383" s="10">
        <f>Weekly!B2383</f>
        <v>1995.6303892929975</v>
      </c>
      <c r="B2383" s="1">
        <f>Weekly!C2383</f>
        <v>559.21</v>
      </c>
      <c r="C2383" s="6"/>
      <c r="D2383" s="14"/>
      <c r="F2383" s="23"/>
      <c r="G2383" s="23"/>
      <c r="H2383" s="23"/>
      <c r="I2383" s="23"/>
      <c r="J2383" s="23"/>
      <c r="K2383" s="23"/>
      <c r="L2383" s="23"/>
      <c r="M2383" s="24"/>
      <c r="N2383" s="32"/>
      <c r="O2383" s="32"/>
      <c r="P2383" s="32"/>
      <c r="Q2383" s="42"/>
      <c r="R2383" s="32"/>
      <c r="S2383" s="20"/>
    </row>
    <row r="2384" spans="1:19">
      <c r="A2384" s="10">
        <f>Weekly!B2384</f>
        <v>1995.6495542485075</v>
      </c>
      <c r="B2384" s="1">
        <f>Weekly!C2384</f>
        <v>560.1</v>
      </c>
      <c r="C2384" s="6"/>
      <c r="D2384" s="14"/>
      <c r="F2384" s="23"/>
      <c r="G2384" s="23"/>
      <c r="H2384" s="23"/>
      <c r="I2384" s="23"/>
      <c r="J2384" s="23"/>
      <c r="K2384" s="23"/>
      <c r="L2384" s="23"/>
      <c r="M2384" s="24"/>
      <c r="N2384" s="32"/>
      <c r="O2384" s="32"/>
      <c r="P2384" s="32"/>
      <c r="Q2384" s="42"/>
      <c r="R2384" s="32"/>
      <c r="S2384" s="20"/>
    </row>
    <row r="2385" spans="1:19">
      <c r="A2385" s="10">
        <f>Weekly!B2385</f>
        <v>1995.6687192040174</v>
      </c>
      <c r="B2385" s="1">
        <f>Weekly!C2385</f>
        <v>563.84</v>
      </c>
      <c r="C2385" s="6"/>
      <c r="D2385" s="14"/>
      <c r="F2385" s="23"/>
      <c r="G2385" s="23"/>
      <c r="H2385" s="23"/>
      <c r="I2385" s="23"/>
      <c r="J2385" s="23"/>
      <c r="K2385" s="23"/>
      <c r="L2385" s="23"/>
      <c r="M2385" s="24"/>
      <c r="N2385" s="32"/>
      <c r="O2385" s="32"/>
      <c r="P2385" s="32"/>
      <c r="Q2385" s="42"/>
      <c r="R2385" s="32"/>
      <c r="S2385" s="20"/>
    </row>
    <row r="2386" spans="1:19">
      <c r="A2386" s="10">
        <f>Weekly!B2386</f>
        <v>1995.6878841595274</v>
      </c>
      <c r="B2386" s="1">
        <f>Weekly!C2386</f>
        <v>572.67999999999995</v>
      </c>
      <c r="C2386" s="6"/>
      <c r="D2386" s="14"/>
      <c r="F2386" s="23"/>
      <c r="G2386" s="23"/>
      <c r="H2386" s="23"/>
      <c r="I2386" s="23"/>
      <c r="J2386" s="23"/>
      <c r="K2386" s="23"/>
      <c r="L2386" s="23"/>
      <c r="M2386" s="24"/>
      <c r="N2386" s="32"/>
      <c r="O2386" s="32"/>
      <c r="P2386" s="32"/>
      <c r="Q2386" s="42"/>
      <c r="R2386" s="32"/>
      <c r="S2386" s="20"/>
    </row>
    <row r="2387" spans="1:19">
      <c r="A2387" s="10">
        <f>Weekly!B2387</f>
        <v>1995.7070491150373</v>
      </c>
      <c r="B2387" s="1">
        <f>Weekly!C2387</f>
        <v>583.35</v>
      </c>
      <c r="C2387" s="6"/>
      <c r="D2387" s="14"/>
      <c r="F2387" s="23"/>
      <c r="G2387" s="23"/>
      <c r="H2387" s="23"/>
      <c r="I2387" s="23"/>
      <c r="J2387" s="23"/>
      <c r="K2387" s="23"/>
      <c r="L2387" s="23"/>
      <c r="M2387" s="24"/>
      <c r="N2387" s="32"/>
      <c r="O2387" s="32"/>
      <c r="P2387" s="32"/>
      <c r="Q2387" s="42"/>
      <c r="R2387" s="32"/>
      <c r="S2387" s="20"/>
    </row>
    <row r="2388" spans="1:19">
      <c r="A2388" s="10">
        <f>Weekly!B2388</f>
        <v>1995.7262140705473</v>
      </c>
      <c r="B2388" s="1">
        <f>Weekly!C2388</f>
        <v>581.73</v>
      </c>
      <c r="C2388" s="6"/>
      <c r="D2388" s="14"/>
      <c r="F2388" s="23"/>
      <c r="G2388" s="23"/>
      <c r="H2388" s="23"/>
      <c r="I2388" s="23"/>
      <c r="J2388" s="23"/>
      <c r="K2388" s="23"/>
      <c r="L2388" s="23"/>
      <c r="M2388" s="24"/>
      <c r="N2388" s="32"/>
      <c r="O2388" s="32"/>
      <c r="P2388" s="32"/>
      <c r="Q2388" s="42"/>
      <c r="R2388" s="32"/>
      <c r="S2388" s="20"/>
    </row>
    <row r="2389" spans="1:19">
      <c r="A2389" s="10">
        <f>Weekly!B2389</f>
        <v>1995.7453790260572</v>
      </c>
      <c r="B2389" s="1">
        <f>Weekly!C2389</f>
        <v>584.41</v>
      </c>
      <c r="C2389" s="6"/>
      <c r="D2389" s="14"/>
      <c r="F2389" s="23"/>
      <c r="G2389" s="23"/>
      <c r="H2389" s="23"/>
      <c r="I2389" s="23"/>
      <c r="J2389" s="23"/>
      <c r="K2389" s="23"/>
      <c r="L2389" s="23"/>
      <c r="M2389" s="24"/>
      <c r="N2389" s="32"/>
      <c r="O2389" s="32"/>
      <c r="P2389" s="32"/>
      <c r="Q2389" s="42"/>
      <c r="R2389" s="32"/>
      <c r="S2389" s="20"/>
    </row>
    <row r="2390" spans="1:19">
      <c r="A2390" s="10">
        <f>Weekly!B2390</f>
        <v>1995.7645439815672</v>
      </c>
      <c r="B2390" s="1">
        <f>Weekly!C2390</f>
        <v>582.49</v>
      </c>
      <c r="C2390" s="6"/>
      <c r="D2390" s="14"/>
      <c r="F2390" s="23"/>
      <c r="G2390" s="23"/>
      <c r="H2390" s="23"/>
      <c r="I2390" s="23"/>
      <c r="J2390" s="23"/>
      <c r="K2390" s="23"/>
      <c r="L2390" s="23"/>
      <c r="M2390" s="24"/>
      <c r="N2390" s="32"/>
      <c r="O2390" s="32"/>
      <c r="P2390" s="32"/>
      <c r="Q2390" s="42"/>
      <c r="R2390" s="32"/>
      <c r="S2390" s="20"/>
    </row>
    <row r="2391" spans="1:19">
      <c r="A2391" s="10">
        <f>Weekly!B2391</f>
        <v>1995.7837089370771</v>
      </c>
      <c r="B2391" s="1">
        <f>Weekly!C2391</f>
        <v>584.5</v>
      </c>
      <c r="C2391" s="6"/>
      <c r="D2391" s="14"/>
      <c r="F2391" s="23"/>
      <c r="G2391" s="23"/>
      <c r="H2391" s="23"/>
      <c r="I2391" s="23"/>
      <c r="J2391" s="23"/>
      <c r="K2391" s="23"/>
      <c r="L2391" s="23"/>
      <c r="M2391" s="24"/>
      <c r="N2391" s="32"/>
      <c r="O2391" s="32"/>
      <c r="P2391" s="32"/>
      <c r="Q2391" s="42"/>
      <c r="R2391" s="32"/>
      <c r="S2391" s="20"/>
    </row>
    <row r="2392" spans="1:19">
      <c r="A2392" s="10">
        <f>Weekly!B2392</f>
        <v>1995.8028738925871</v>
      </c>
      <c r="B2392" s="1">
        <f>Weekly!C2392</f>
        <v>587.46</v>
      </c>
      <c r="C2392" s="6"/>
      <c r="D2392" s="14"/>
      <c r="F2392" s="23"/>
      <c r="G2392" s="23"/>
      <c r="H2392" s="23"/>
      <c r="I2392" s="23"/>
      <c r="J2392" s="23"/>
      <c r="K2392" s="23"/>
      <c r="L2392" s="23"/>
      <c r="M2392" s="24"/>
      <c r="N2392" s="32"/>
      <c r="O2392" s="32"/>
      <c r="P2392" s="32"/>
      <c r="Q2392" s="42"/>
      <c r="R2392" s="32"/>
      <c r="S2392" s="20"/>
    </row>
    <row r="2393" spans="1:19">
      <c r="A2393" s="10">
        <f>Weekly!B2393</f>
        <v>1995.822038848097</v>
      </c>
      <c r="B2393" s="1">
        <f>Weekly!C2393</f>
        <v>579.70000000000005</v>
      </c>
      <c r="C2393" s="6"/>
      <c r="D2393" s="14"/>
      <c r="F2393" s="23"/>
      <c r="G2393" s="23"/>
      <c r="H2393" s="23"/>
      <c r="I2393" s="23"/>
      <c r="J2393" s="23"/>
      <c r="K2393" s="23"/>
      <c r="L2393" s="23"/>
      <c r="M2393" s="24"/>
      <c r="N2393" s="32"/>
      <c r="O2393" s="32"/>
      <c r="P2393" s="32"/>
      <c r="Q2393" s="42"/>
      <c r="R2393" s="32"/>
      <c r="S2393" s="20"/>
    </row>
    <row r="2394" spans="1:19">
      <c r="A2394" s="10">
        <f>Weekly!B2394</f>
        <v>1995.841203803607</v>
      </c>
      <c r="B2394" s="1">
        <f>Weekly!C2394</f>
        <v>590.57000000000005</v>
      </c>
      <c r="C2394" s="6"/>
      <c r="D2394" s="14"/>
      <c r="F2394" s="23"/>
      <c r="G2394" s="23"/>
      <c r="H2394" s="23"/>
      <c r="I2394" s="23"/>
      <c r="J2394" s="23"/>
      <c r="K2394" s="23"/>
      <c r="L2394" s="23"/>
      <c r="M2394" s="24"/>
      <c r="N2394" s="32"/>
      <c r="O2394" s="32"/>
      <c r="P2394" s="32"/>
      <c r="Q2394" s="42"/>
      <c r="R2394" s="32"/>
      <c r="S2394" s="20"/>
    </row>
    <row r="2395" spans="1:19">
      <c r="A2395" s="10">
        <f>Weekly!B2395</f>
        <v>1995.8603687591169</v>
      </c>
      <c r="B2395" s="1">
        <f>Weekly!C2395</f>
        <v>592.72</v>
      </c>
      <c r="C2395" s="6"/>
      <c r="D2395" s="14"/>
      <c r="F2395" s="23"/>
      <c r="G2395" s="23"/>
      <c r="H2395" s="23"/>
      <c r="I2395" s="23"/>
      <c r="J2395" s="23"/>
      <c r="K2395" s="23"/>
      <c r="L2395" s="23"/>
      <c r="M2395" s="24"/>
      <c r="N2395" s="32"/>
      <c r="O2395" s="32"/>
      <c r="P2395" s="32"/>
      <c r="Q2395" s="42"/>
      <c r="R2395" s="32"/>
      <c r="S2395" s="20"/>
    </row>
    <row r="2396" spans="1:19">
      <c r="A2396" s="10">
        <f>Weekly!B2396</f>
        <v>1995.8795337146269</v>
      </c>
      <c r="B2396" s="1">
        <f>Weekly!C2396</f>
        <v>600.07000000000005</v>
      </c>
      <c r="C2396" s="6"/>
      <c r="D2396" s="14"/>
      <c r="F2396" s="23"/>
      <c r="G2396" s="23"/>
      <c r="H2396" s="23"/>
      <c r="I2396" s="23"/>
      <c r="J2396" s="23"/>
      <c r="K2396" s="23"/>
      <c r="L2396" s="23"/>
      <c r="M2396" s="24"/>
      <c r="N2396" s="32"/>
      <c r="O2396" s="32"/>
      <c r="P2396" s="32"/>
      <c r="Q2396" s="42"/>
      <c r="R2396" s="32"/>
      <c r="S2396" s="20"/>
    </row>
    <row r="2397" spans="1:19">
      <c r="A2397" s="10">
        <f>Weekly!B2397</f>
        <v>1995.8986986701368</v>
      </c>
      <c r="B2397" s="1">
        <f>Weekly!C2397</f>
        <v>599.97</v>
      </c>
      <c r="C2397" s="6"/>
      <c r="D2397" s="14"/>
      <c r="F2397" s="23"/>
      <c r="G2397" s="23"/>
      <c r="H2397" s="23"/>
      <c r="I2397" s="23"/>
      <c r="J2397" s="23"/>
      <c r="K2397" s="23"/>
      <c r="L2397" s="23"/>
      <c r="M2397" s="24"/>
      <c r="N2397" s="32"/>
      <c r="O2397" s="32"/>
      <c r="P2397" s="32"/>
      <c r="Q2397" s="42"/>
      <c r="R2397" s="32"/>
      <c r="S2397" s="20"/>
    </row>
    <row r="2398" spans="1:19">
      <c r="A2398" s="10">
        <f>Weekly!B2398</f>
        <v>1995.9178636256468</v>
      </c>
      <c r="B2398" s="1">
        <f>Weekly!C2398</f>
        <v>606.98</v>
      </c>
      <c r="C2398" s="6"/>
      <c r="D2398" s="14"/>
      <c r="F2398" s="23"/>
      <c r="G2398" s="23"/>
      <c r="H2398" s="23"/>
      <c r="I2398" s="23"/>
      <c r="J2398" s="23"/>
      <c r="K2398" s="23"/>
      <c r="L2398" s="23"/>
      <c r="M2398" s="24"/>
      <c r="N2398" s="32"/>
      <c r="O2398" s="32"/>
      <c r="P2398" s="32"/>
      <c r="Q2398" s="42"/>
      <c r="R2398" s="32"/>
      <c r="S2398" s="20"/>
    </row>
    <row r="2399" spans="1:19">
      <c r="A2399" s="10">
        <f>Weekly!B2399</f>
        <v>1995.9370285811567</v>
      </c>
      <c r="B2399" s="1">
        <f>Weekly!C2399</f>
        <v>617.48</v>
      </c>
      <c r="C2399" s="6"/>
      <c r="D2399" s="14"/>
      <c r="F2399" s="23"/>
      <c r="G2399" s="23"/>
      <c r="H2399" s="23"/>
      <c r="I2399" s="23"/>
      <c r="J2399" s="23"/>
      <c r="K2399" s="23"/>
      <c r="L2399" s="23"/>
      <c r="M2399" s="24"/>
      <c r="N2399" s="32"/>
      <c r="O2399" s="32"/>
      <c r="P2399" s="32"/>
      <c r="Q2399" s="42"/>
      <c r="R2399" s="32"/>
      <c r="S2399" s="20"/>
    </row>
    <row r="2400" spans="1:19">
      <c r="A2400" s="10">
        <f>Weekly!B2400</f>
        <v>1995.9561935366667</v>
      </c>
      <c r="B2400" s="1">
        <f>Weekly!C2400</f>
        <v>616.34</v>
      </c>
      <c r="C2400" s="6"/>
      <c r="D2400" s="14"/>
      <c r="F2400" s="23"/>
      <c r="G2400" s="23"/>
      <c r="H2400" s="23"/>
      <c r="I2400" s="23"/>
      <c r="J2400" s="23"/>
      <c r="K2400" s="23"/>
      <c r="L2400" s="23"/>
      <c r="M2400" s="24"/>
      <c r="N2400" s="32"/>
      <c r="O2400" s="32"/>
      <c r="P2400" s="32"/>
      <c r="Q2400" s="42"/>
      <c r="R2400" s="32"/>
      <c r="S2400" s="20"/>
    </row>
    <row r="2401" spans="1:19">
      <c r="A2401" s="10">
        <f>Weekly!B2401</f>
        <v>1995.9753584921766</v>
      </c>
      <c r="B2401" s="1">
        <f>Weekly!C2401</f>
        <v>611.95000000000005</v>
      </c>
      <c r="C2401" s="6"/>
      <c r="D2401" s="14"/>
      <c r="F2401" s="23"/>
      <c r="G2401" s="23"/>
      <c r="H2401" s="23"/>
      <c r="I2401" s="23"/>
      <c r="J2401" s="23"/>
      <c r="K2401" s="23"/>
      <c r="L2401" s="23"/>
      <c r="M2401" s="24"/>
      <c r="N2401" s="32"/>
      <c r="O2401" s="32"/>
      <c r="P2401" s="32"/>
      <c r="Q2401" s="42"/>
      <c r="R2401" s="32"/>
      <c r="S2401" s="20"/>
    </row>
    <row r="2402" spans="1:19">
      <c r="A2402" s="10">
        <f>Weekly!B2402</f>
        <v>1995.9945234476866</v>
      </c>
      <c r="B2402" s="1">
        <f>Weekly!C2402</f>
        <v>615.92999999999995</v>
      </c>
      <c r="C2402" s="6"/>
      <c r="D2402" s="14"/>
      <c r="F2402" s="23"/>
      <c r="G2402" s="23"/>
      <c r="H2402" s="23"/>
      <c r="I2402" s="23"/>
      <c r="J2402" s="23"/>
      <c r="K2402" s="23"/>
      <c r="L2402" s="23"/>
      <c r="M2402" s="24"/>
      <c r="N2402" s="32"/>
      <c r="O2402" s="32"/>
      <c r="P2402" s="32"/>
      <c r="Q2402" s="42"/>
      <c r="R2402" s="32"/>
      <c r="S2402" s="20"/>
    </row>
    <row r="2403" spans="1:19">
      <c r="A2403" s="10">
        <f>Weekly!B2403</f>
        <v>1996.0136884031965</v>
      </c>
      <c r="B2403" s="1">
        <f>Weekly!C2403</f>
        <v>616.71</v>
      </c>
      <c r="C2403" s="6"/>
      <c r="D2403" s="14"/>
      <c r="F2403" s="23"/>
      <c r="G2403" s="23"/>
      <c r="H2403" s="23"/>
      <c r="I2403" s="23"/>
      <c r="J2403" s="23"/>
      <c r="K2403" s="23"/>
      <c r="L2403" s="23"/>
      <c r="M2403" s="24"/>
      <c r="N2403" s="32"/>
      <c r="O2403" s="32"/>
      <c r="P2403" s="32"/>
      <c r="Q2403" s="42"/>
      <c r="R2403" s="32"/>
      <c r="S2403" s="20"/>
    </row>
    <row r="2404" spans="1:19">
      <c r="A2404" s="10">
        <f>Weekly!B2404</f>
        <v>1996.0328533587065</v>
      </c>
      <c r="B2404" s="1">
        <f>Weekly!C2404</f>
        <v>601.80999999999995</v>
      </c>
      <c r="C2404" s="6"/>
      <c r="D2404" s="14"/>
      <c r="F2404" s="23"/>
      <c r="G2404" s="23"/>
      <c r="H2404" s="23"/>
      <c r="I2404" s="23"/>
      <c r="J2404" s="23"/>
      <c r="K2404" s="23"/>
      <c r="L2404" s="23"/>
      <c r="M2404" s="24"/>
      <c r="N2404" s="32"/>
      <c r="O2404" s="32"/>
      <c r="P2404" s="32"/>
      <c r="Q2404" s="42"/>
      <c r="R2404" s="32"/>
      <c r="S2404" s="20"/>
    </row>
    <row r="2405" spans="1:19">
      <c r="A2405" s="10">
        <f>Weekly!B2405</f>
        <v>1996.0520183142164</v>
      </c>
      <c r="B2405" s="1">
        <f>Weekly!C2405</f>
        <v>611.83000000000004</v>
      </c>
      <c r="C2405" s="6"/>
      <c r="D2405" s="14"/>
      <c r="F2405" s="23"/>
      <c r="G2405" s="23"/>
      <c r="H2405" s="23"/>
      <c r="I2405" s="23"/>
      <c r="J2405" s="23"/>
      <c r="K2405" s="23"/>
      <c r="L2405" s="23"/>
      <c r="M2405" s="24"/>
      <c r="N2405" s="32"/>
      <c r="O2405" s="32"/>
      <c r="P2405" s="32"/>
      <c r="Q2405" s="42"/>
      <c r="R2405" s="32"/>
      <c r="S2405" s="20"/>
    </row>
    <row r="2406" spans="1:19">
      <c r="A2406" s="10">
        <f>Weekly!B2406</f>
        <v>1996.0711832697264</v>
      </c>
      <c r="B2406" s="1">
        <f>Weekly!C2406</f>
        <v>621.62</v>
      </c>
      <c r="C2406" s="6"/>
      <c r="D2406" s="14"/>
      <c r="F2406" s="23"/>
      <c r="G2406" s="23"/>
      <c r="H2406" s="23"/>
      <c r="I2406" s="23"/>
      <c r="J2406" s="23"/>
      <c r="K2406" s="23"/>
      <c r="L2406" s="23"/>
      <c r="M2406" s="24"/>
      <c r="N2406" s="32"/>
      <c r="O2406" s="32"/>
      <c r="P2406" s="32"/>
      <c r="Q2406" s="42"/>
      <c r="R2406" s="32"/>
      <c r="S2406" s="20"/>
    </row>
    <row r="2407" spans="1:19">
      <c r="A2407" s="10">
        <f>Weekly!B2407</f>
        <v>1996.0903482252363</v>
      </c>
      <c r="B2407" s="1">
        <f>Weekly!C2407</f>
        <v>635.84</v>
      </c>
      <c r="C2407" s="6"/>
      <c r="D2407" s="14"/>
    </row>
    <row r="2408" spans="1:19">
      <c r="A2408" s="10">
        <f>Weekly!B2408</f>
        <v>1996.1095131807463</v>
      </c>
      <c r="B2408" s="1">
        <f>Weekly!C2408</f>
        <v>656.37</v>
      </c>
      <c r="C2408" s="6"/>
      <c r="D2408" s="14"/>
    </row>
    <row r="2409" spans="1:19">
      <c r="A2409" s="10">
        <f>Weekly!B2409</f>
        <v>1996.1286781362562</v>
      </c>
      <c r="B2409" s="1">
        <f>Weekly!C2409</f>
        <v>647.98</v>
      </c>
      <c r="C2409" s="6"/>
      <c r="D2409" s="14"/>
    </row>
    <row r="2410" spans="1:19">
      <c r="A2410" s="10">
        <f>Weekly!B2410</f>
        <v>1996.1478430917662</v>
      </c>
      <c r="B2410" s="1">
        <f>Weekly!C2410</f>
        <v>659.08</v>
      </c>
      <c r="C2410" s="6"/>
      <c r="D2410" s="14"/>
    </row>
    <row r="2411" spans="1:19">
      <c r="A2411" s="10">
        <f>Weekly!B2411</f>
        <v>1996.1670080472761</v>
      </c>
      <c r="B2411" s="1">
        <f>Weekly!C2411</f>
        <v>644.37</v>
      </c>
      <c r="C2411" s="6"/>
      <c r="D2411" s="14"/>
    </row>
    <row r="2412" spans="1:19">
      <c r="A2412" s="10">
        <f>Weekly!B2412</f>
        <v>1996.1861730027861</v>
      </c>
      <c r="B2412" s="1">
        <f>Weekly!C2412</f>
        <v>633.5</v>
      </c>
      <c r="C2412" s="6"/>
      <c r="D2412" s="14"/>
    </row>
    <row r="2413" spans="1:19">
      <c r="A2413" s="10">
        <f>Weekly!B2413</f>
        <v>1996.205337958296</v>
      </c>
      <c r="B2413" s="1">
        <f>Weekly!C2413</f>
        <v>641.42999999999995</v>
      </c>
      <c r="C2413" s="6"/>
      <c r="D2413" s="14"/>
    </row>
    <row r="2414" spans="1:19">
      <c r="A2414" s="10">
        <f>Weekly!B2414</f>
        <v>1996.224502913806</v>
      </c>
      <c r="B2414" s="1">
        <f>Weekly!C2414</f>
        <v>650.62</v>
      </c>
      <c r="C2414" s="6"/>
      <c r="D2414" s="14"/>
    </row>
    <row r="2415" spans="1:19">
      <c r="A2415" s="10">
        <f>Weekly!B2415</f>
        <v>1996.2436678693159</v>
      </c>
      <c r="B2415" s="1">
        <f>Weekly!C2415</f>
        <v>645.5</v>
      </c>
      <c r="C2415" s="6"/>
      <c r="D2415" s="14"/>
    </row>
    <row r="2416" spans="1:19">
      <c r="A2416" s="10">
        <f>Weekly!B2416</f>
        <v>1996.2628328248259</v>
      </c>
      <c r="B2416" s="1">
        <f>Weekly!C2416</f>
        <v>655.86</v>
      </c>
      <c r="C2416" s="6"/>
      <c r="D2416" s="14"/>
    </row>
    <row r="2417" spans="1:4">
      <c r="A2417" s="10">
        <f>Weekly!B2417</f>
        <v>1996.2819977803358</v>
      </c>
      <c r="B2417" s="1">
        <f>Weekly!C2417</f>
        <v>636.71</v>
      </c>
      <c r="C2417" s="6"/>
      <c r="D2417" s="14"/>
    </row>
    <row r="2418" spans="1:4">
      <c r="A2418" s="10">
        <f>Weekly!B2418</f>
        <v>1996.3011627358458</v>
      </c>
      <c r="B2418" s="1">
        <f>Weekly!C2418</f>
        <v>645.07000000000005</v>
      </c>
      <c r="C2418" s="6"/>
      <c r="D2418" s="14"/>
    </row>
    <row r="2419" spans="1:4">
      <c r="A2419" s="10">
        <f>Weekly!B2419</f>
        <v>1996.3203276913557</v>
      </c>
      <c r="B2419" s="1">
        <f>Weekly!C2419</f>
        <v>653.46</v>
      </c>
      <c r="C2419" s="6"/>
      <c r="D2419" s="14"/>
    </row>
    <row r="2420" spans="1:4">
      <c r="A2420" s="10">
        <f>Weekly!B2420</f>
        <v>1996.3394926468657</v>
      </c>
      <c r="B2420" s="1">
        <f>Weekly!C2420</f>
        <v>641.63</v>
      </c>
      <c r="C2420" s="6"/>
      <c r="D2420" s="14"/>
    </row>
    <row r="2421" spans="1:4">
      <c r="A2421" s="10">
        <f>Weekly!B2421</f>
        <v>1996.3586576023756</v>
      </c>
      <c r="B2421" s="1">
        <f>Weekly!C2421</f>
        <v>652.09</v>
      </c>
      <c r="C2421" s="6"/>
      <c r="D2421" s="14"/>
    </row>
    <row r="2422" spans="1:4">
      <c r="A2422" s="10">
        <f>Weekly!B2422</f>
        <v>1996.3778225578856</v>
      </c>
      <c r="B2422" s="1">
        <f>Weekly!C2422</f>
        <v>668.91</v>
      </c>
      <c r="C2422" s="6"/>
      <c r="D2422" s="14"/>
    </row>
    <row r="2423" spans="1:4">
      <c r="A2423" s="10">
        <f>Weekly!B2423</f>
        <v>1996.3969875133955</v>
      </c>
      <c r="B2423" s="1">
        <f>Weekly!C2423</f>
        <v>678.51</v>
      </c>
      <c r="C2423" s="6"/>
      <c r="D2423" s="14"/>
    </row>
    <row r="2424" spans="1:4">
      <c r="A2424" s="10">
        <f>Weekly!B2424</f>
        <v>1996.4161524689055</v>
      </c>
      <c r="B2424" s="1">
        <f>Weekly!C2424</f>
        <v>669.12</v>
      </c>
      <c r="C2424" s="6"/>
      <c r="D2424" s="14"/>
    </row>
    <row r="2425" spans="1:4">
      <c r="A2425" s="10">
        <f>Weekly!B2425</f>
        <v>1996.4353174244154</v>
      </c>
      <c r="B2425" s="1">
        <f>Weekly!C2425</f>
        <v>673.31</v>
      </c>
      <c r="C2425" s="6"/>
      <c r="D2425" s="14"/>
    </row>
    <row r="2426" spans="1:4">
      <c r="A2426" s="10">
        <f>Weekly!B2426</f>
        <v>1996.4544823799254</v>
      </c>
      <c r="B2426" s="1">
        <f>Weekly!C2426</f>
        <v>665.85</v>
      </c>
      <c r="C2426" s="6"/>
      <c r="D2426" s="14"/>
    </row>
    <row r="2427" spans="1:4">
      <c r="A2427" s="10">
        <f>Weekly!B2427</f>
        <v>1996.4736473354353</v>
      </c>
      <c r="B2427" s="1">
        <f>Weekly!C2427</f>
        <v>666.84</v>
      </c>
      <c r="C2427" s="6"/>
      <c r="D2427" s="14"/>
    </row>
    <row r="2428" spans="1:4">
      <c r="A2428" s="10">
        <f>Weekly!B2428</f>
        <v>1996.4928122909453</v>
      </c>
      <c r="B2428" s="1">
        <f>Weekly!C2428</f>
        <v>670.63</v>
      </c>
      <c r="C2428" s="6"/>
      <c r="D2428" s="14"/>
    </row>
    <row r="2429" spans="1:4">
      <c r="A2429" s="10">
        <f>Weekly!B2429</f>
        <v>1996.5119772464552</v>
      </c>
      <c r="B2429" s="1">
        <f>Weekly!C2429</f>
        <v>657.44</v>
      </c>
      <c r="C2429" s="6"/>
      <c r="D2429" s="14"/>
    </row>
    <row r="2430" spans="1:4">
      <c r="A2430" s="10">
        <f>Weekly!B2430</f>
        <v>1996.5311422019652</v>
      </c>
      <c r="B2430" s="1">
        <f>Weekly!C2430</f>
        <v>646.19000000000005</v>
      </c>
      <c r="C2430" s="6"/>
      <c r="D2430" s="14"/>
    </row>
    <row r="2431" spans="1:4">
      <c r="A2431" s="10">
        <f>Weekly!B2431</f>
        <v>1996.5503071574751</v>
      </c>
      <c r="B2431" s="1">
        <f>Weekly!C2431</f>
        <v>638.73</v>
      </c>
      <c r="C2431" s="6"/>
      <c r="D2431" s="14"/>
    </row>
    <row r="2432" spans="1:4">
      <c r="A2432" s="10">
        <f>Weekly!B2432</f>
        <v>1996.5694721129851</v>
      </c>
      <c r="B2432" s="1">
        <f>Weekly!C2432</f>
        <v>635.9</v>
      </c>
      <c r="C2432" s="6"/>
      <c r="D2432" s="14"/>
    </row>
    <row r="2433" spans="1:4">
      <c r="A2433" s="10">
        <f>Weekly!B2433</f>
        <v>1996.588637068495</v>
      </c>
      <c r="B2433" s="1">
        <f>Weekly!C2433</f>
        <v>662.49</v>
      </c>
      <c r="C2433" s="6"/>
      <c r="D2433" s="14"/>
    </row>
    <row r="2434" spans="1:4">
      <c r="A2434" s="10">
        <f>Weekly!B2434</f>
        <v>1996.607802024005</v>
      </c>
      <c r="B2434" s="1">
        <f>Weekly!C2434</f>
        <v>662.1</v>
      </c>
      <c r="C2434" s="6"/>
      <c r="D2434" s="14"/>
    </row>
    <row r="2435" spans="1:4">
      <c r="A2435" s="10">
        <f>Weekly!B2435</f>
        <v>1996.6269669795149</v>
      </c>
      <c r="B2435" s="1">
        <f>Weekly!C2435</f>
        <v>665.21</v>
      </c>
      <c r="C2435" s="6"/>
      <c r="D2435" s="14"/>
    </row>
    <row r="2436" spans="1:4">
      <c r="A2436" s="10">
        <f>Weekly!B2436</f>
        <v>1996.6461319350249</v>
      </c>
      <c r="B2436" s="1">
        <f>Weekly!C2436</f>
        <v>667.03</v>
      </c>
      <c r="C2436" s="6"/>
      <c r="D2436" s="14"/>
    </row>
    <row r="2437" spans="1:4">
      <c r="A2437" s="10">
        <f>Weekly!B2437</f>
        <v>1996.6652968905348</v>
      </c>
      <c r="B2437" s="1">
        <f>Weekly!C2437</f>
        <v>651.99</v>
      </c>
      <c r="C2437" s="6"/>
      <c r="D2437" s="14"/>
    </row>
    <row r="2438" spans="1:4">
      <c r="A2438" s="10">
        <f>Weekly!B2438</f>
        <v>1996.6844618460448</v>
      </c>
      <c r="B2438" s="1">
        <f>Weekly!C2438</f>
        <v>655.68</v>
      </c>
      <c r="C2438" s="6"/>
      <c r="D2438" s="14"/>
    </row>
    <row r="2439" spans="1:4">
      <c r="A2439" s="10">
        <f>Weekly!B2439</f>
        <v>1996.7036268015547</v>
      </c>
      <c r="B2439" s="1">
        <f>Weekly!C2439</f>
        <v>680.54</v>
      </c>
      <c r="C2439" s="6"/>
      <c r="D2439" s="14"/>
    </row>
    <row r="2440" spans="1:4">
      <c r="A2440" s="10">
        <f>Weekly!B2440</f>
        <v>1996.7227917570647</v>
      </c>
      <c r="B2440" s="1">
        <f>Weekly!C2440</f>
        <v>687.03</v>
      </c>
      <c r="C2440" s="6"/>
      <c r="D2440" s="14"/>
    </row>
    <row r="2441" spans="1:4">
      <c r="A2441" s="10">
        <f>Weekly!B2441</f>
        <v>1996.7419567125746</v>
      </c>
      <c r="B2441" s="1">
        <f>Weekly!C2441</f>
        <v>686.19</v>
      </c>
      <c r="C2441" s="6"/>
      <c r="D2441" s="14"/>
    </row>
    <row r="2442" spans="1:4">
      <c r="A2442" s="10">
        <f>Weekly!B2442</f>
        <v>1996.7611216680846</v>
      </c>
      <c r="B2442" s="1">
        <f>Weekly!C2442</f>
        <v>701.46</v>
      </c>
      <c r="C2442" s="6"/>
      <c r="D2442" s="14"/>
    </row>
    <row r="2443" spans="1:4">
      <c r="A2443" s="10">
        <f>Weekly!B2443</f>
        <v>1996.7802866235945</v>
      </c>
      <c r="B2443" s="1">
        <f>Weekly!C2443</f>
        <v>700.66</v>
      </c>
      <c r="C2443" s="6"/>
      <c r="D2443" s="14"/>
    </row>
    <row r="2444" spans="1:4">
      <c r="A2444" s="10">
        <f>Weekly!B2444</f>
        <v>1996.7994515791045</v>
      </c>
      <c r="B2444" s="1">
        <f>Weekly!C2444</f>
        <v>710.82</v>
      </c>
      <c r="C2444" s="6"/>
      <c r="D2444" s="14"/>
    </row>
    <row r="2445" spans="1:4">
      <c r="A2445" s="10">
        <f>Weekly!B2445</f>
        <v>1996.8186165346144</v>
      </c>
      <c r="B2445" s="1">
        <f>Weekly!C2445</f>
        <v>700.92</v>
      </c>
      <c r="C2445" s="6"/>
      <c r="D2445" s="14"/>
    </row>
    <row r="2446" spans="1:4">
      <c r="A2446" s="10">
        <f>Weekly!B2446</f>
        <v>1996.8377814901244</v>
      </c>
      <c r="B2446" s="1">
        <f>Weekly!C2446</f>
        <v>703.77</v>
      </c>
      <c r="C2446" s="6"/>
      <c r="D2446" s="14"/>
    </row>
    <row r="2447" spans="1:4">
      <c r="A2447" s="10">
        <f>Weekly!B2447</f>
        <v>1996.8569464456343</v>
      </c>
      <c r="B2447" s="1">
        <f>Weekly!C2447</f>
        <v>730.82</v>
      </c>
      <c r="C2447" s="6"/>
      <c r="D2447" s="14"/>
    </row>
    <row r="2448" spans="1:4">
      <c r="A2448" s="10">
        <f>Weekly!B2448</f>
        <v>1996.8761114011443</v>
      </c>
      <c r="B2448" s="1">
        <f>Weekly!C2448</f>
        <v>737.62</v>
      </c>
      <c r="C2448" s="6"/>
      <c r="D2448" s="14"/>
    </row>
    <row r="2449" spans="1:4">
      <c r="A2449" s="10">
        <f>Weekly!B2449</f>
        <v>1996.8952763566542</v>
      </c>
      <c r="B2449" s="1">
        <f>Weekly!C2449</f>
        <v>748.73</v>
      </c>
      <c r="C2449" s="6"/>
      <c r="D2449" s="14"/>
    </row>
    <row r="2450" spans="1:4">
      <c r="A2450" s="10">
        <f>Weekly!B2450</f>
        <v>1996.9144413121642</v>
      </c>
      <c r="B2450" s="1">
        <f>Weekly!C2450</f>
        <v>757.02</v>
      </c>
      <c r="C2450" s="6"/>
      <c r="D2450" s="14"/>
    </row>
    <row r="2451" spans="1:4">
      <c r="A2451" s="10">
        <f>Weekly!B2451</f>
        <v>1996.9336062676741</v>
      </c>
      <c r="B2451" s="1">
        <f>Weekly!C2451</f>
        <v>739.6</v>
      </c>
      <c r="C2451" s="6"/>
      <c r="D2451" s="14"/>
    </row>
    <row r="2452" spans="1:4">
      <c r="A2452" s="10">
        <f>Weekly!B2452</f>
        <v>1996.9527712231841</v>
      </c>
      <c r="B2452" s="1">
        <f>Weekly!C2452</f>
        <v>728.64</v>
      </c>
      <c r="C2452" s="6"/>
      <c r="D2452" s="14"/>
    </row>
    <row r="2453" spans="1:4">
      <c r="A2453" s="10">
        <f>Weekly!B2453</f>
        <v>1996.971936178694</v>
      </c>
      <c r="B2453" s="1">
        <f>Weekly!C2453</f>
        <v>748.87</v>
      </c>
      <c r="C2453" s="6"/>
      <c r="D2453" s="14"/>
    </row>
    <row r="2454" spans="1:4">
      <c r="A2454" s="10">
        <f>Weekly!B2454</f>
        <v>1996.991101134204</v>
      </c>
      <c r="B2454" s="1">
        <f>Weekly!C2454</f>
        <v>756.79</v>
      </c>
      <c r="C2454" s="6"/>
      <c r="D2454" s="14"/>
    </row>
    <row r="2455" spans="1:4">
      <c r="A2455" s="10">
        <f>Weekly!B2455</f>
        <v>1997.0102660897139</v>
      </c>
      <c r="B2455" s="1">
        <f>Weekly!C2455</f>
        <v>748.03</v>
      </c>
      <c r="C2455" s="6"/>
      <c r="D2455" s="14"/>
    </row>
    <row r="2456" spans="1:4">
      <c r="A2456" s="10">
        <f>Weekly!B2456</f>
        <v>1997.0294310452239</v>
      </c>
      <c r="B2456" s="1">
        <f>Weekly!C2456</f>
        <v>759.5</v>
      </c>
      <c r="C2456" s="6"/>
      <c r="D2456" s="14"/>
    </row>
    <row r="2457" spans="1:4">
      <c r="A2457" s="10">
        <f>Weekly!B2457</f>
        <v>1997.0485960007338</v>
      </c>
      <c r="B2457" s="1">
        <f>Weekly!C2457</f>
        <v>776.17</v>
      </c>
      <c r="C2457" s="6"/>
      <c r="D2457" s="14"/>
    </row>
    <row r="2458" spans="1:4">
      <c r="A2458" s="10">
        <f>Weekly!B2458</f>
        <v>1997.0677609562438</v>
      </c>
      <c r="B2458" s="1">
        <f>Weekly!C2458</f>
        <v>770.52</v>
      </c>
      <c r="C2458" s="6"/>
      <c r="D2458" s="14"/>
    </row>
    <row r="2459" spans="1:4">
      <c r="A2459" s="10">
        <f>Weekly!B2459</f>
        <v>1997.0869259117537</v>
      </c>
      <c r="B2459" s="1">
        <f>Weekly!C2459</f>
        <v>786.16</v>
      </c>
      <c r="C2459" s="6"/>
      <c r="D2459" s="14"/>
    </row>
    <row r="2460" spans="1:4">
      <c r="A2460" s="10">
        <f>Weekly!B2460</f>
        <v>1997.1060908672637</v>
      </c>
      <c r="B2460" s="1">
        <f>Weekly!C2460</f>
        <v>789.56</v>
      </c>
      <c r="C2460" s="6"/>
      <c r="D2460" s="14"/>
    </row>
    <row r="2461" spans="1:4">
      <c r="A2461" s="10">
        <f>Weekly!B2461</f>
        <v>1997.1252558227736</v>
      </c>
      <c r="B2461" s="1">
        <f>Weekly!C2461</f>
        <v>808.48</v>
      </c>
      <c r="C2461" s="6"/>
      <c r="D2461" s="14"/>
    </row>
    <row r="2462" spans="1:4">
      <c r="A2462" s="10">
        <f>Weekly!B2462</f>
        <v>1997.1444207782836</v>
      </c>
      <c r="B2462" s="1">
        <f>Weekly!C2462</f>
        <v>801.77</v>
      </c>
      <c r="C2462" s="6"/>
      <c r="D2462" s="14"/>
    </row>
    <row r="2463" spans="1:4">
      <c r="A2463" s="10">
        <f>Weekly!B2463</f>
        <v>1997.1635857337935</v>
      </c>
      <c r="B2463" s="1">
        <f>Weekly!C2463</f>
        <v>790.82</v>
      </c>
      <c r="C2463" s="6"/>
      <c r="D2463" s="14"/>
    </row>
    <row r="2464" spans="1:4">
      <c r="A2464" s="10">
        <f>Weekly!B2464</f>
        <v>1997.1827506893035</v>
      </c>
      <c r="B2464" s="1">
        <f>Weekly!C2464</f>
        <v>804.97</v>
      </c>
      <c r="C2464" s="6"/>
      <c r="D2464" s="14"/>
    </row>
    <row r="2465" spans="1:4">
      <c r="A2465" s="10">
        <f>Weekly!B2465</f>
        <v>1997.2019156448134</v>
      </c>
      <c r="B2465" s="1">
        <f>Weekly!C2465</f>
        <v>793.17</v>
      </c>
      <c r="C2465" s="6"/>
      <c r="D2465" s="14"/>
    </row>
    <row r="2466" spans="1:4">
      <c r="A2466" s="10">
        <f>Weekly!B2466</f>
        <v>1997.2210806003234</v>
      </c>
      <c r="B2466" s="1">
        <f>Weekly!C2466</f>
        <v>784.1</v>
      </c>
      <c r="C2466" s="6"/>
      <c r="D2466" s="14"/>
    </row>
    <row r="2467" spans="1:4">
      <c r="A2467" s="10">
        <f>Weekly!B2467</f>
        <v>1997.2402455558333</v>
      </c>
      <c r="B2467" s="1">
        <f>Weekly!C2467</f>
        <v>773.88</v>
      </c>
      <c r="C2467" s="6"/>
      <c r="D2467" s="14"/>
    </row>
    <row r="2468" spans="1:4">
      <c r="A2468" s="10">
        <f>Weekly!B2468</f>
        <v>1997.2594105113433</v>
      </c>
      <c r="B2468" s="1">
        <f>Weekly!C2468</f>
        <v>757.9</v>
      </c>
      <c r="C2468" s="6"/>
      <c r="D2468" s="14"/>
    </row>
    <row r="2469" spans="1:4">
      <c r="A2469" s="10">
        <f>Weekly!B2469</f>
        <v>1997.2785754668532</v>
      </c>
      <c r="B2469" s="1">
        <f>Weekly!C2469</f>
        <v>737.65</v>
      </c>
      <c r="C2469" s="6"/>
      <c r="D2469" s="14"/>
    </row>
    <row r="2470" spans="1:4">
      <c r="A2470" s="10">
        <f>Weekly!B2470</f>
        <v>1997.2977404223632</v>
      </c>
      <c r="B2470" s="1">
        <f>Weekly!C2470</f>
        <v>766.34</v>
      </c>
      <c r="C2470" s="6"/>
      <c r="D2470" s="14"/>
    </row>
    <row r="2471" spans="1:4">
      <c r="A2471" s="10">
        <f>Weekly!B2471</f>
        <v>1997.3169053778731</v>
      </c>
      <c r="B2471" s="1">
        <f>Weekly!C2471</f>
        <v>765.37</v>
      </c>
      <c r="C2471" s="6"/>
      <c r="D2471" s="14"/>
    </row>
    <row r="2472" spans="1:4">
      <c r="A2472" s="10">
        <f>Weekly!B2472</f>
        <v>1997.3360703333831</v>
      </c>
      <c r="B2472" s="1">
        <f>Weekly!C2472</f>
        <v>812.97</v>
      </c>
      <c r="C2472" s="6"/>
      <c r="D2472" s="14"/>
    </row>
    <row r="2473" spans="1:4">
      <c r="A2473" s="10">
        <f>Weekly!B2473</f>
        <v>1997.355235288893</v>
      </c>
      <c r="B2473" s="1">
        <f>Weekly!C2473</f>
        <v>824.78</v>
      </c>
      <c r="C2473" s="6"/>
      <c r="D2473" s="14"/>
    </row>
    <row r="2474" spans="1:4">
      <c r="A2474" s="10">
        <f>Weekly!B2474</f>
        <v>1997.374400244403</v>
      </c>
      <c r="B2474" s="1">
        <f>Weekly!C2474</f>
        <v>829.75</v>
      </c>
      <c r="C2474" s="6"/>
      <c r="D2474" s="14"/>
    </row>
    <row r="2475" spans="1:4">
      <c r="A2475" s="10">
        <f>Weekly!B2475</f>
        <v>1997.3935651999129</v>
      </c>
      <c r="B2475" s="1">
        <f>Weekly!C2475</f>
        <v>847.03</v>
      </c>
      <c r="C2475" s="6"/>
      <c r="D2475" s="14"/>
    </row>
    <row r="2476" spans="1:4">
      <c r="A2476" s="10">
        <f>Weekly!B2476</f>
        <v>1997.4127301554229</v>
      </c>
      <c r="B2476" s="1">
        <f>Weekly!C2476</f>
        <v>848.28</v>
      </c>
      <c r="C2476" s="6"/>
      <c r="D2476" s="14"/>
    </row>
    <row r="2477" spans="1:4">
      <c r="A2477" s="10">
        <f>Weekly!B2477</f>
        <v>1997.4318951109328</v>
      </c>
      <c r="B2477" s="1">
        <f>Weekly!C2477</f>
        <v>858.01</v>
      </c>
      <c r="C2477" s="6"/>
      <c r="D2477" s="14"/>
    </row>
    <row r="2478" spans="1:4">
      <c r="A2478" s="10">
        <f>Weekly!B2478</f>
        <v>1997.4510600664428</v>
      </c>
      <c r="B2478" s="1">
        <f>Weekly!C2478</f>
        <v>893.27</v>
      </c>
      <c r="C2478" s="6"/>
      <c r="D2478" s="14"/>
    </row>
    <row r="2479" spans="1:4">
      <c r="A2479" s="10">
        <f>Weekly!B2479</f>
        <v>1997.4702250219527</v>
      </c>
      <c r="B2479" s="1">
        <f>Weekly!C2479</f>
        <v>898.7</v>
      </c>
      <c r="C2479" s="6"/>
      <c r="D2479" s="14"/>
    </row>
    <row r="2480" spans="1:4">
      <c r="A2480" s="10">
        <f>Weekly!B2480</f>
        <v>1997.4893899774627</v>
      </c>
      <c r="B2480" s="1">
        <f>Weekly!C2480</f>
        <v>887.3</v>
      </c>
      <c r="C2480" s="6"/>
      <c r="D2480" s="14"/>
    </row>
    <row r="2481" spans="1:4">
      <c r="A2481" s="10">
        <f>Weekly!B2481</f>
        <v>1997.5085549329726</v>
      </c>
      <c r="B2481" s="1">
        <f>Weekly!C2481</f>
        <v>916.92</v>
      </c>
      <c r="C2481" s="6"/>
      <c r="D2481" s="14"/>
    </row>
    <row r="2482" spans="1:4">
      <c r="A2482" s="10">
        <f>Weekly!B2482</f>
        <v>1997.5277198884826</v>
      </c>
      <c r="B2482" s="1">
        <f>Weekly!C2482</f>
        <v>916.68</v>
      </c>
      <c r="C2482" s="6"/>
      <c r="D2482" s="14"/>
    </row>
    <row r="2483" spans="1:4">
      <c r="A2483" s="10">
        <f>Weekly!B2483</f>
        <v>1997.5468848439925</v>
      </c>
      <c r="B2483" s="1">
        <f>Weekly!C2483</f>
        <v>915.3</v>
      </c>
      <c r="C2483" s="6"/>
      <c r="D2483" s="14"/>
    </row>
    <row r="2484" spans="1:4">
      <c r="A2484" s="10">
        <f>Weekly!B2484</f>
        <v>1997.5660497995025</v>
      </c>
      <c r="B2484" s="1">
        <f>Weekly!C2484</f>
        <v>938.79</v>
      </c>
      <c r="C2484" s="6"/>
      <c r="D2484" s="14"/>
    </row>
    <row r="2485" spans="1:4">
      <c r="A2485" s="10">
        <f>Weekly!B2485</f>
        <v>1997.5852147550124</v>
      </c>
      <c r="B2485" s="1">
        <f>Weekly!C2485</f>
        <v>947.14</v>
      </c>
      <c r="C2485" s="6"/>
      <c r="D2485" s="14"/>
    </row>
    <row r="2486" spans="1:4">
      <c r="A2486" s="10">
        <f>Weekly!B2486</f>
        <v>1997.6043797105224</v>
      </c>
      <c r="B2486" s="1">
        <f>Weekly!C2486</f>
        <v>933.54</v>
      </c>
      <c r="C2486" s="6"/>
      <c r="D2486" s="14"/>
    </row>
    <row r="2487" spans="1:4">
      <c r="A2487" s="10">
        <f>Weekly!B2487</f>
        <v>1997.6235446660323</v>
      </c>
      <c r="B2487" s="1">
        <f>Weekly!C2487</f>
        <v>900.81</v>
      </c>
      <c r="C2487" s="6"/>
      <c r="D2487" s="14"/>
    </row>
    <row r="2488" spans="1:4">
      <c r="A2488" s="10">
        <f>Weekly!B2488</f>
        <v>1997.6427096215423</v>
      </c>
      <c r="B2488" s="1">
        <f>Weekly!C2488</f>
        <v>923.54</v>
      </c>
      <c r="C2488" s="6"/>
      <c r="D2488" s="14"/>
    </row>
    <row r="2489" spans="1:4">
      <c r="A2489" s="10">
        <f>Weekly!B2489</f>
        <v>1997.6618745770522</v>
      </c>
      <c r="B2489" s="1">
        <f>Weekly!C2489</f>
        <v>899.47</v>
      </c>
      <c r="C2489" s="6"/>
      <c r="D2489" s="14"/>
    </row>
    <row r="2490" spans="1:4">
      <c r="A2490" s="10">
        <f>Weekly!B2490</f>
        <v>1997.6810395325622</v>
      </c>
      <c r="B2490" s="1">
        <f>Weekly!C2490</f>
        <v>929.05</v>
      </c>
      <c r="C2490" s="6"/>
      <c r="D2490" s="14"/>
    </row>
    <row r="2491" spans="1:4">
      <c r="A2491" s="10">
        <f>Weekly!B2491</f>
        <v>1997.7002044880721</v>
      </c>
      <c r="B2491" s="1">
        <f>Weekly!C2491</f>
        <v>923.91</v>
      </c>
      <c r="C2491" s="6"/>
      <c r="D2491" s="14"/>
    </row>
    <row r="2492" spans="1:4">
      <c r="A2492" s="10">
        <f>Weekly!B2492</f>
        <v>1997.7193694435821</v>
      </c>
      <c r="B2492" s="1">
        <f>Weekly!C2492</f>
        <v>950.51</v>
      </c>
      <c r="C2492" s="6"/>
      <c r="D2492" s="14"/>
    </row>
    <row r="2493" spans="1:4">
      <c r="A2493" s="10">
        <f>Weekly!B2493</f>
        <v>1997.738534399092</v>
      </c>
      <c r="B2493" s="1">
        <f>Weekly!C2493</f>
        <v>945.22</v>
      </c>
      <c r="C2493" s="6"/>
      <c r="D2493" s="14"/>
    </row>
    <row r="2494" spans="1:4">
      <c r="A2494" s="10">
        <f>Weekly!B2494</f>
        <v>1997.757699354602</v>
      </c>
      <c r="B2494" s="1">
        <f>Weekly!C2494</f>
        <v>965.03</v>
      </c>
      <c r="C2494" s="6"/>
      <c r="D2494" s="14"/>
    </row>
    <row r="2495" spans="1:4">
      <c r="A2495" s="10">
        <f>Weekly!B2495</f>
        <v>1997.7768643101119</v>
      </c>
      <c r="B2495" s="1">
        <f>Weekly!C2495</f>
        <v>966.98</v>
      </c>
      <c r="C2495" s="6"/>
      <c r="D2495" s="14"/>
    </row>
    <row r="2496" spans="1:4">
      <c r="A2496" s="10">
        <f>Weekly!B2496</f>
        <v>1997.7960292656219</v>
      </c>
      <c r="B2496" s="1">
        <f>Weekly!C2496</f>
        <v>944.16</v>
      </c>
      <c r="C2496" s="6"/>
      <c r="D2496" s="14"/>
    </row>
    <row r="2497" spans="1:4">
      <c r="A2497" s="10">
        <f>Weekly!B2497</f>
        <v>1997.8151942211318</v>
      </c>
      <c r="B2497" s="1">
        <f>Weekly!C2497</f>
        <v>941.64</v>
      </c>
      <c r="C2497" s="6"/>
      <c r="D2497" s="14"/>
    </row>
    <row r="2498" spans="1:4">
      <c r="A2498" s="10">
        <f>Weekly!B2498</f>
        <v>1997.8343591766418</v>
      </c>
      <c r="B2498" s="1">
        <f>Weekly!C2498</f>
        <v>914.62</v>
      </c>
      <c r="C2498" s="6"/>
      <c r="D2498" s="14"/>
    </row>
    <row r="2499" spans="1:4">
      <c r="A2499" s="10">
        <f>Weekly!B2499</f>
        <v>1997.8535241321517</v>
      </c>
      <c r="B2499" s="1">
        <f>Weekly!C2499</f>
        <v>927.51</v>
      </c>
      <c r="C2499" s="6"/>
      <c r="D2499" s="14"/>
    </row>
    <row r="2500" spans="1:4">
      <c r="A2500" s="10">
        <f>Weekly!B2500</f>
        <v>1997.8726890876617</v>
      </c>
      <c r="B2500" s="1">
        <f>Weekly!C2500</f>
        <v>928.35</v>
      </c>
      <c r="C2500" s="6"/>
      <c r="D2500" s="14"/>
    </row>
    <row r="2501" spans="1:4">
      <c r="A2501" s="10">
        <f>Weekly!B2501</f>
        <v>1997.8918540431716</v>
      </c>
      <c r="B2501" s="1">
        <f>Weekly!C2501</f>
        <v>963.09</v>
      </c>
      <c r="C2501" s="6"/>
      <c r="D2501" s="14"/>
    </row>
    <row r="2502" spans="1:4">
      <c r="A2502" s="10">
        <f>Weekly!B2502</f>
        <v>1997.9110189986816</v>
      </c>
      <c r="B2502" s="1">
        <f>Weekly!C2502</f>
        <v>955.4</v>
      </c>
      <c r="C2502" s="6"/>
      <c r="D2502" s="14"/>
    </row>
    <row r="2503" spans="1:4">
      <c r="A2503" s="10">
        <f>Weekly!B2503</f>
        <v>1997.9301839541915</v>
      </c>
      <c r="B2503" s="1">
        <f>Weekly!C2503</f>
        <v>983.79</v>
      </c>
      <c r="C2503" s="6"/>
      <c r="D2503" s="14"/>
    </row>
    <row r="2504" spans="1:4">
      <c r="A2504" s="10">
        <f>Weekly!B2504</f>
        <v>1997.9493489097015</v>
      </c>
      <c r="B2504" s="1">
        <f>Weekly!C2504</f>
        <v>953.39</v>
      </c>
      <c r="C2504" s="6"/>
      <c r="D2504" s="14"/>
    </row>
    <row r="2505" spans="1:4">
      <c r="A2505" s="10">
        <f>Weekly!B2505</f>
        <v>1997.9685138652114</v>
      </c>
      <c r="B2505" s="1">
        <f>Weekly!C2505</f>
        <v>946.78</v>
      </c>
      <c r="C2505" s="6"/>
      <c r="D2505" s="14"/>
    </row>
    <row r="2506" spans="1:4">
      <c r="A2506" s="10">
        <f>Weekly!B2506</f>
        <v>1997.9876788207214</v>
      </c>
      <c r="B2506" s="1">
        <f>Weekly!C2506</f>
        <v>936.46</v>
      </c>
      <c r="C2506" s="6"/>
      <c r="D2506" s="14"/>
    </row>
    <row r="2507" spans="1:4">
      <c r="A2507" s="10">
        <f>Weekly!B2507</f>
        <v>1998.0068437762313</v>
      </c>
      <c r="B2507" s="1">
        <f>Weekly!C2507</f>
        <v>975.04</v>
      </c>
      <c r="C2507" s="6"/>
      <c r="D2507" s="14"/>
    </row>
    <row r="2508" spans="1:4">
      <c r="A2508" s="10">
        <f>Weekly!B2508</f>
        <v>1998.0260087317413</v>
      </c>
      <c r="B2508" s="1">
        <f>Weekly!C2508</f>
        <v>927.69</v>
      </c>
      <c r="C2508" s="6"/>
      <c r="D2508" s="14"/>
    </row>
    <row r="2509" spans="1:4">
      <c r="A2509" s="10">
        <f>Weekly!B2509</f>
        <v>1998.0451736872512</v>
      </c>
      <c r="B2509" s="1">
        <f>Weekly!C2509</f>
        <v>961.51</v>
      </c>
      <c r="C2509" s="6"/>
      <c r="D2509" s="14"/>
    </row>
    <row r="2510" spans="1:4">
      <c r="A2510" s="10">
        <f>Weekly!B2510</f>
        <v>1998.0643386427612</v>
      </c>
      <c r="B2510" s="1">
        <f>Weekly!C2510</f>
        <v>957.59</v>
      </c>
      <c r="C2510" s="6"/>
      <c r="D2510" s="14"/>
    </row>
    <row r="2511" spans="1:4">
      <c r="A2511" s="10">
        <f>Weekly!B2511</f>
        <v>1998.0835035982711</v>
      </c>
      <c r="B2511" s="1">
        <f>Weekly!C2511</f>
        <v>980.28</v>
      </c>
      <c r="C2511" s="6"/>
      <c r="D2511" s="14"/>
    </row>
    <row r="2512" spans="1:4">
      <c r="A2512" s="10">
        <f>Weekly!B2512</f>
        <v>1998.1026685537811</v>
      </c>
      <c r="B2512" s="1">
        <f>Weekly!C2512</f>
        <v>1012.46</v>
      </c>
      <c r="C2512" s="6"/>
      <c r="D2512" s="14"/>
    </row>
    <row r="2513" spans="1:4">
      <c r="A2513" s="10">
        <f>Weekly!B2513</f>
        <v>1998.121833509291</v>
      </c>
      <c r="B2513" s="1">
        <f>Weekly!C2513</f>
        <v>1020.09</v>
      </c>
      <c r="C2513" s="6"/>
      <c r="D2513" s="14"/>
    </row>
    <row r="2514" spans="1:4">
      <c r="A2514" s="10">
        <f>Weekly!B2514</f>
        <v>1998.140998464801</v>
      </c>
      <c r="B2514" s="1">
        <f>Weekly!C2514</f>
        <v>1034.21</v>
      </c>
      <c r="C2514" s="6"/>
      <c r="D2514" s="14"/>
    </row>
    <row r="2515" spans="1:4">
      <c r="A2515" s="10">
        <f>Weekly!B2515</f>
        <v>1998.1601634203109</v>
      </c>
      <c r="B2515" s="1">
        <f>Weekly!C2515</f>
        <v>1049.3399999999999</v>
      </c>
      <c r="C2515" s="6"/>
      <c r="D2515" s="14"/>
    </row>
    <row r="2516" spans="1:4">
      <c r="A2516" s="10">
        <f>Weekly!B2516</f>
        <v>1998.1793283758209</v>
      </c>
      <c r="B2516" s="1">
        <f>Weekly!C2516</f>
        <v>1055.69</v>
      </c>
      <c r="C2516" s="6"/>
      <c r="D2516" s="14"/>
    </row>
    <row r="2517" spans="1:4">
      <c r="A2517" s="10">
        <f>Weekly!B2517</f>
        <v>1998.1984933313308</v>
      </c>
      <c r="B2517" s="1">
        <f>Weekly!C2517</f>
        <v>1068.6099999999999</v>
      </c>
      <c r="C2517" s="6"/>
      <c r="D2517" s="14"/>
    </row>
    <row r="2518" spans="1:4">
      <c r="A2518" s="10">
        <f>Weekly!B2518</f>
        <v>1998.2176582868408</v>
      </c>
      <c r="B2518" s="1">
        <f>Weekly!C2518</f>
        <v>1099.1600000000001</v>
      </c>
      <c r="C2518" s="6"/>
      <c r="D2518" s="14"/>
    </row>
    <row r="2519" spans="1:4">
      <c r="A2519" s="10">
        <f>Weekly!B2519</f>
        <v>1998.2368232423507</v>
      </c>
      <c r="B2519" s="1">
        <f>Weekly!C2519</f>
        <v>1095.44</v>
      </c>
      <c r="C2519" s="6"/>
      <c r="D2519" s="14"/>
    </row>
    <row r="2520" spans="1:4">
      <c r="A2520" s="10">
        <f>Weekly!B2520</f>
        <v>1998.2559881978607</v>
      </c>
      <c r="B2520" s="1">
        <f>Weekly!C2520</f>
        <v>1122.7</v>
      </c>
      <c r="C2520" s="6"/>
      <c r="D2520" s="14"/>
    </row>
    <row r="2521" spans="1:4">
      <c r="A2521" s="10">
        <f>Weekly!B2521</f>
        <v>1998.2751531533706</v>
      </c>
      <c r="B2521" s="1">
        <f>Weekly!C2521</f>
        <v>1110.67</v>
      </c>
      <c r="C2521" s="6"/>
      <c r="D2521" s="14"/>
    </row>
    <row r="2522" spans="1:4">
      <c r="A2522" s="10">
        <f>Weekly!B2522</f>
        <v>1998.2943181088806</v>
      </c>
      <c r="B2522" s="1">
        <f>Weekly!C2522</f>
        <v>1122.72</v>
      </c>
      <c r="C2522" s="6"/>
      <c r="D2522" s="14"/>
    </row>
    <row r="2523" spans="1:4">
      <c r="A2523" s="10">
        <f>Weekly!B2523</f>
        <v>1998.3134830643905</v>
      </c>
      <c r="B2523" s="1">
        <f>Weekly!C2523</f>
        <v>1107.9000000000001</v>
      </c>
      <c r="C2523" s="6"/>
      <c r="D2523" s="14"/>
    </row>
    <row r="2524" spans="1:4">
      <c r="A2524" s="10">
        <f>Weekly!B2524</f>
        <v>1998.3326480199005</v>
      </c>
      <c r="B2524" s="1">
        <f>Weekly!C2524</f>
        <v>1121</v>
      </c>
      <c r="C2524" s="6"/>
      <c r="D2524" s="14"/>
    </row>
    <row r="2525" spans="1:4">
      <c r="A2525" s="10">
        <f>Weekly!B2525</f>
        <v>1998.3518129754104</v>
      </c>
      <c r="B2525" s="1">
        <f>Weekly!C2525</f>
        <v>1108.1400000000001</v>
      </c>
      <c r="C2525" s="6"/>
      <c r="D2525" s="14"/>
    </row>
    <row r="2526" spans="1:4">
      <c r="A2526" s="10">
        <f>Weekly!B2526</f>
        <v>1998.3709779309204</v>
      </c>
      <c r="B2526" s="1">
        <f>Weekly!C2526</f>
        <v>1108.73</v>
      </c>
      <c r="C2526" s="6"/>
      <c r="D2526" s="14"/>
    </row>
    <row r="2527" spans="1:4">
      <c r="A2527" s="10">
        <f>Weekly!B2527</f>
        <v>1998.3901428864303</v>
      </c>
      <c r="B2527" s="1">
        <f>Weekly!C2527</f>
        <v>1110.47</v>
      </c>
      <c r="C2527" s="6"/>
      <c r="D2527" s="14"/>
    </row>
    <row r="2528" spans="1:4">
      <c r="A2528" s="10">
        <f>Weekly!B2528</f>
        <v>1998.4093078419403</v>
      </c>
      <c r="B2528" s="1">
        <f>Weekly!C2528</f>
        <v>1090.82</v>
      </c>
      <c r="C2528" s="6"/>
      <c r="D2528" s="14"/>
    </row>
    <row r="2529" spans="1:4">
      <c r="A2529" s="10">
        <f>Weekly!B2529</f>
        <v>1998.4284727974502</v>
      </c>
      <c r="B2529" s="1">
        <f>Weekly!C2529</f>
        <v>1113.8599999999999</v>
      </c>
      <c r="C2529" s="6"/>
      <c r="D2529" s="14"/>
    </row>
    <row r="2530" spans="1:4">
      <c r="A2530" s="10">
        <f>Weekly!B2530</f>
        <v>1998.4476377529602</v>
      </c>
      <c r="B2530" s="1">
        <f>Weekly!C2530</f>
        <v>1098.8399999999999</v>
      </c>
      <c r="C2530" s="6"/>
      <c r="D2530" s="14"/>
    </row>
    <row r="2531" spans="1:4">
      <c r="A2531" s="10">
        <f>Weekly!B2531</f>
        <v>1998.4668027084701</v>
      </c>
      <c r="B2531" s="1">
        <f>Weekly!C2531</f>
        <v>1100.6500000000001</v>
      </c>
      <c r="C2531" s="6"/>
      <c r="D2531" s="14"/>
    </row>
    <row r="2532" spans="1:4">
      <c r="A2532" s="10">
        <f>Weekly!B2532</f>
        <v>1998.4859676639801</v>
      </c>
      <c r="B2532" s="1">
        <f>Weekly!C2532</f>
        <v>1133.2</v>
      </c>
      <c r="C2532" s="6"/>
      <c r="D2532" s="14"/>
    </row>
    <row r="2533" spans="1:4">
      <c r="A2533" s="10">
        <f>Weekly!B2533</f>
        <v>1998.50513261949</v>
      </c>
      <c r="B2533" s="1">
        <f>Weekly!C2533</f>
        <v>1146.42</v>
      </c>
      <c r="C2533" s="6"/>
      <c r="D2533" s="14"/>
    </row>
    <row r="2534" spans="1:4">
      <c r="A2534" s="10">
        <f>Weekly!B2534</f>
        <v>1998.524297575</v>
      </c>
      <c r="B2534" s="1">
        <f>Weekly!C2534</f>
        <v>1164.33</v>
      </c>
      <c r="C2534" s="6"/>
      <c r="D2534" s="14"/>
    </row>
    <row r="2535" spans="1:4">
      <c r="A2535" s="10">
        <f>Weekly!B2535</f>
        <v>1998.5434625305099</v>
      </c>
      <c r="B2535" s="1">
        <f>Weekly!C2535</f>
        <v>1186.75</v>
      </c>
      <c r="C2535" s="6"/>
      <c r="D2535" s="14"/>
    </row>
    <row r="2536" spans="1:4">
      <c r="A2536" s="10">
        <f>Weekly!B2536</f>
        <v>1998.5626274860199</v>
      </c>
      <c r="B2536" s="1">
        <f>Weekly!C2536</f>
        <v>1140.8</v>
      </c>
      <c r="C2536" s="6"/>
      <c r="D2536" s="14"/>
    </row>
    <row r="2537" spans="1:4">
      <c r="A2537" s="10">
        <f>Weekly!B2537</f>
        <v>1998.5817924415298</v>
      </c>
      <c r="B2537" s="1">
        <f>Weekly!C2537</f>
        <v>1120.67</v>
      </c>
      <c r="C2537" s="6"/>
      <c r="D2537" s="14"/>
    </row>
    <row r="2538" spans="1:4">
      <c r="A2538" s="10">
        <f>Weekly!B2538</f>
        <v>1998.6009573970398</v>
      </c>
      <c r="B2538" s="1">
        <f>Weekly!C2538</f>
        <v>1089.45</v>
      </c>
      <c r="C2538" s="6"/>
      <c r="D2538" s="14"/>
    </row>
    <row r="2539" spans="1:4">
      <c r="A2539" s="10">
        <f>Weekly!B2539</f>
        <v>1998.6201223525497</v>
      </c>
      <c r="B2539" s="1">
        <f>Weekly!C2539</f>
        <v>1062.75</v>
      </c>
      <c r="C2539" s="6"/>
      <c r="D2539" s="14"/>
    </row>
    <row r="2540" spans="1:4">
      <c r="A2540" s="10">
        <f>Weekly!B2540</f>
        <v>1998.6392873080597</v>
      </c>
      <c r="B2540" s="1">
        <f>Weekly!C2540</f>
        <v>1081.24</v>
      </c>
      <c r="C2540" s="6"/>
      <c r="D2540" s="14"/>
    </row>
    <row r="2541" spans="1:4">
      <c r="A2541" s="10">
        <f>Weekly!B2541</f>
        <v>1998.6584522635696</v>
      </c>
      <c r="B2541" s="1">
        <f>Weekly!C2541</f>
        <v>1027.1400000000001</v>
      </c>
      <c r="C2541" s="6"/>
      <c r="D2541" s="14"/>
    </row>
    <row r="2542" spans="1:4">
      <c r="A2542" s="10">
        <f>Weekly!B2542</f>
        <v>1998.6776172190796</v>
      </c>
      <c r="B2542" s="1">
        <f>Weekly!C2542</f>
        <v>973.89</v>
      </c>
      <c r="C2542" s="6"/>
      <c r="D2542" s="14"/>
    </row>
    <row r="2543" spans="1:4">
      <c r="A2543" s="10">
        <f>Weekly!B2543</f>
        <v>1998.6967821745895</v>
      </c>
      <c r="B2543" s="1">
        <f>Weekly!C2543</f>
        <v>1009.06</v>
      </c>
      <c r="C2543" s="6"/>
      <c r="D2543" s="14"/>
    </row>
    <row r="2544" spans="1:4">
      <c r="A2544" s="10">
        <f>Weekly!B2544</f>
        <v>1998.7159471300995</v>
      </c>
      <c r="B2544" s="1">
        <f>Weekly!C2544</f>
        <v>1020.09</v>
      </c>
      <c r="C2544" s="6"/>
      <c r="D2544" s="14"/>
    </row>
    <row r="2545" spans="1:4">
      <c r="A2545" s="10">
        <f>Weekly!B2545</f>
        <v>1998.7351120856094</v>
      </c>
      <c r="B2545" s="1">
        <f>Weekly!C2545</f>
        <v>1044.75</v>
      </c>
      <c r="C2545" s="6"/>
      <c r="D2545" s="14"/>
    </row>
    <row r="2546" spans="1:4">
      <c r="A2546" s="10">
        <f>Weekly!B2546</f>
        <v>1998.7542770411194</v>
      </c>
      <c r="B2546" s="1">
        <f>Weekly!C2546</f>
        <v>1002.6</v>
      </c>
      <c r="C2546" s="6"/>
      <c r="D2546" s="14"/>
    </row>
    <row r="2547" spans="1:4">
      <c r="A2547" s="10">
        <f>Weekly!B2547</f>
        <v>1998.7734419966293</v>
      </c>
      <c r="B2547" s="1">
        <f>Weekly!C2547</f>
        <v>984.39</v>
      </c>
      <c r="C2547" s="6"/>
      <c r="D2547" s="14"/>
    </row>
    <row r="2548" spans="1:4">
      <c r="A2548" s="10">
        <f>Weekly!B2548</f>
        <v>1998.7926069521393</v>
      </c>
      <c r="B2548" s="1">
        <f>Weekly!C2548</f>
        <v>1056.42</v>
      </c>
      <c r="C2548" s="6"/>
      <c r="D2548" s="14"/>
    </row>
    <row r="2549" spans="1:4">
      <c r="A2549" s="10">
        <f>Weekly!B2549</f>
        <v>1998.8117719076492</v>
      </c>
      <c r="B2549" s="1">
        <f>Weekly!C2549</f>
        <v>1070.67</v>
      </c>
      <c r="C2549" s="6"/>
      <c r="D2549" s="14"/>
    </row>
    <row r="2550" spans="1:4">
      <c r="A2550" s="10">
        <f>Weekly!B2550</f>
        <v>1998.8309368631592</v>
      </c>
      <c r="B2550" s="1">
        <f>Weekly!C2550</f>
        <v>1098.67</v>
      </c>
      <c r="C2550" s="6"/>
      <c r="D2550" s="14"/>
    </row>
    <row r="2551" spans="1:4">
      <c r="A2551" s="10">
        <f>Weekly!B2551</f>
        <v>1998.8501018186691</v>
      </c>
      <c r="B2551" s="1">
        <f>Weekly!C2551</f>
        <v>1141.01</v>
      </c>
      <c r="C2551" s="6"/>
      <c r="D2551" s="14"/>
    </row>
    <row r="2552" spans="1:4">
      <c r="A2552" s="10">
        <f>Weekly!B2552</f>
        <v>1998.8692667741791</v>
      </c>
      <c r="B2552" s="1">
        <f>Weekly!C2552</f>
        <v>1125.72</v>
      </c>
      <c r="C2552" s="6"/>
      <c r="D2552" s="14"/>
    </row>
    <row r="2553" spans="1:4">
      <c r="A2553" s="10">
        <f>Weekly!B2553</f>
        <v>1998.888431729689</v>
      </c>
      <c r="B2553" s="1">
        <f>Weekly!C2553</f>
        <v>1163.55</v>
      </c>
      <c r="C2553" s="6"/>
      <c r="D2553" s="14"/>
    </row>
    <row r="2554" spans="1:4">
      <c r="A2554" s="10">
        <f>Weekly!B2554</f>
        <v>1998.907596685199</v>
      </c>
      <c r="B2554" s="1">
        <f>Weekly!C2554</f>
        <v>1192.33</v>
      </c>
      <c r="C2554" s="6"/>
      <c r="D2554" s="14"/>
    </row>
    <row r="2555" spans="1:4">
      <c r="A2555" s="10">
        <f>Weekly!B2555</f>
        <v>1998.9267616407089</v>
      </c>
      <c r="B2555" s="1">
        <f>Weekly!C2555</f>
        <v>1176.74</v>
      </c>
      <c r="C2555" s="6"/>
      <c r="D2555" s="14"/>
    </row>
    <row r="2556" spans="1:4">
      <c r="A2556" s="10">
        <f>Weekly!B2556</f>
        <v>1998.9459265962189</v>
      </c>
      <c r="B2556" s="1">
        <f>Weekly!C2556</f>
        <v>1166.46</v>
      </c>
      <c r="C2556" s="6"/>
      <c r="D2556" s="14"/>
    </row>
    <row r="2557" spans="1:4">
      <c r="A2557" s="10">
        <f>Weekly!B2557</f>
        <v>1998.9650915517288</v>
      </c>
      <c r="B2557" s="1">
        <f>Weekly!C2557</f>
        <v>1188.03</v>
      </c>
      <c r="C2557" s="6"/>
      <c r="D2557" s="14"/>
    </row>
    <row r="2558" spans="1:4">
      <c r="A2558" s="10">
        <f>Weekly!B2558</f>
        <v>1998.9842565072388</v>
      </c>
      <c r="B2558" s="1">
        <f>Weekly!C2558</f>
        <v>1226.27</v>
      </c>
      <c r="C2558" s="6"/>
      <c r="D2558" s="14"/>
    </row>
    <row r="2559" spans="1:4">
      <c r="A2559" s="10">
        <f>Weekly!B2559</f>
        <v>1999.0034214627487</v>
      </c>
      <c r="B2559" s="1">
        <f>Weekly!C2559</f>
        <v>1229.23</v>
      </c>
      <c r="C2559" s="6"/>
      <c r="D2559" s="14"/>
    </row>
    <row r="2560" spans="1:4">
      <c r="A2560" s="10">
        <f>Weekly!B2560</f>
        <v>1999.0225864182587</v>
      </c>
      <c r="B2560" s="1">
        <f>Weekly!C2560</f>
        <v>1275.0899999999999</v>
      </c>
      <c r="C2560" s="6"/>
      <c r="D2560" s="14"/>
    </row>
    <row r="2561" spans="1:4">
      <c r="A2561" s="10">
        <f>Weekly!B2561</f>
        <v>1999.0417513737686</v>
      </c>
      <c r="B2561" s="1">
        <f>Weekly!C2561</f>
        <v>1243.26</v>
      </c>
      <c r="C2561" s="6"/>
      <c r="D2561" s="14"/>
    </row>
    <row r="2562" spans="1:4">
      <c r="A2562" s="10">
        <f>Weekly!B2562</f>
        <v>1999.0609163292786</v>
      </c>
      <c r="B2562" s="1">
        <f>Weekly!C2562</f>
        <v>1225.19</v>
      </c>
      <c r="C2562" s="6"/>
      <c r="D2562" s="14"/>
    </row>
    <row r="2563" spans="1:4">
      <c r="A2563" s="10">
        <f>Weekly!B2563</f>
        <v>1999.0800812847885</v>
      </c>
      <c r="B2563" s="1">
        <f>Weekly!C2563</f>
        <v>1279.6400000000001</v>
      </c>
      <c r="C2563" s="6"/>
      <c r="D2563" s="14"/>
    </row>
    <row r="2564" spans="1:4">
      <c r="A2564" s="10">
        <f>Weekly!B2564</f>
        <v>1999.0992462402985</v>
      </c>
      <c r="B2564" s="1">
        <f>Weekly!C2564</f>
        <v>1239.4000000000001</v>
      </c>
      <c r="C2564" s="6"/>
      <c r="D2564" s="14"/>
    </row>
    <row r="2565" spans="1:4">
      <c r="A2565" s="10">
        <f>Weekly!B2565</f>
        <v>1999.1184111958084</v>
      </c>
      <c r="B2565" s="1">
        <f>Weekly!C2565</f>
        <v>1230.1300000000001</v>
      </c>
      <c r="C2565" s="6"/>
      <c r="D2565" s="14"/>
    </row>
    <row r="2566" spans="1:4">
      <c r="A2566" s="10">
        <f>Weekly!B2566</f>
        <v>1999.1375761513184</v>
      </c>
      <c r="B2566" s="1">
        <f>Weekly!C2566</f>
        <v>1239.22</v>
      </c>
      <c r="C2566" s="6"/>
      <c r="D2566" s="14"/>
    </row>
    <row r="2567" spans="1:4">
      <c r="A2567" s="10">
        <f>Weekly!B2567</f>
        <v>1999.1567411068283</v>
      </c>
      <c r="B2567" s="1">
        <f>Weekly!C2567</f>
        <v>1238.33</v>
      </c>
      <c r="C2567" s="6"/>
      <c r="D2567" s="14"/>
    </row>
    <row r="2568" spans="1:4">
      <c r="A2568" s="10">
        <f>Weekly!B2568</f>
        <v>1999.1759060623383</v>
      </c>
      <c r="B2568" s="1">
        <f>Weekly!C2568</f>
        <v>1275.47</v>
      </c>
      <c r="C2568" s="6"/>
      <c r="D2568" s="14"/>
    </row>
    <row r="2569" spans="1:4">
      <c r="A2569" s="10">
        <f>Weekly!B2569</f>
        <v>1999.1950710178482</v>
      </c>
      <c r="B2569" s="1">
        <f>Weekly!C2569</f>
        <v>1294.5899999999999</v>
      </c>
      <c r="C2569" s="6"/>
      <c r="D2569" s="14"/>
    </row>
    <row r="2570" spans="1:4">
      <c r="A2570" s="10">
        <f>Weekly!B2570</f>
        <v>1999.2142359733582</v>
      </c>
      <c r="B2570" s="1">
        <f>Weekly!C2570</f>
        <v>1299.29</v>
      </c>
      <c r="C2570" s="6"/>
      <c r="D2570" s="14"/>
    </row>
    <row r="2571" spans="1:4">
      <c r="A2571" s="10">
        <f>Weekly!B2571</f>
        <v>1999.2334009288682</v>
      </c>
      <c r="B2571" s="1">
        <f>Weekly!C2571</f>
        <v>1282.8</v>
      </c>
      <c r="C2571" s="6"/>
      <c r="D2571" s="14"/>
    </row>
    <row r="2572" spans="1:4">
      <c r="A2572" s="10">
        <f>Weekly!B2572</f>
        <v>1999.2525658843781</v>
      </c>
      <c r="B2572" s="1">
        <f>Weekly!C2572</f>
        <v>1293.72</v>
      </c>
      <c r="C2572" s="6"/>
      <c r="D2572" s="14"/>
    </row>
    <row r="2573" spans="1:4">
      <c r="A2573" s="10">
        <f>Weekly!B2573</f>
        <v>1999.2717308398881</v>
      </c>
      <c r="B2573" s="1">
        <f>Weekly!C2573</f>
        <v>1348.35</v>
      </c>
      <c r="C2573" s="6"/>
      <c r="D2573" s="14"/>
    </row>
    <row r="2574" spans="1:4">
      <c r="A2574" s="10">
        <f>Weekly!B2574</f>
        <v>1999.290895795398</v>
      </c>
      <c r="B2574" s="1">
        <f>Weekly!C2574</f>
        <v>1319</v>
      </c>
      <c r="C2574" s="6"/>
      <c r="D2574" s="14"/>
    </row>
    <row r="2575" spans="1:4">
      <c r="A2575" s="10">
        <f>Weekly!B2575</f>
        <v>1999.310060750908</v>
      </c>
      <c r="B2575" s="1">
        <f>Weekly!C2575</f>
        <v>1356.85</v>
      </c>
      <c r="C2575" s="6"/>
      <c r="D2575" s="14"/>
    </row>
    <row r="2576" spans="1:4">
      <c r="A2576" s="10">
        <f>Weekly!B2576</f>
        <v>1999.3292257064179</v>
      </c>
      <c r="B2576" s="1">
        <f>Weekly!C2576</f>
        <v>1335.18</v>
      </c>
      <c r="C2576" s="6"/>
      <c r="D2576" s="14"/>
    </row>
    <row r="2577" spans="1:4">
      <c r="A2577" s="10">
        <f>Weekly!B2577</f>
        <v>1999.3483906619279</v>
      </c>
      <c r="B2577" s="1">
        <f>Weekly!C2577</f>
        <v>1345</v>
      </c>
      <c r="C2577" s="6"/>
      <c r="D2577" s="14"/>
    </row>
    <row r="2578" spans="1:4">
      <c r="A2578" s="10">
        <f>Weekly!B2578</f>
        <v>1999.3675556174378</v>
      </c>
      <c r="B2578" s="1">
        <f>Weekly!C2578</f>
        <v>1337.8</v>
      </c>
      <c r="C2578" s="6"/>
      <c r="D2578" s="14"/>
    </row>
    <row r="2579" spans="1:4">
      <c r="A2579" s="10">
        <f>Weekly!B2579</f>
        <v>1999.3867205729478</v>
      </c>
      <c r="B2579" s="1">
        <f>Weekly!C2579</f>
        <v>1330.29</v>
      </c>
      <c r="C2579" s="6"/>
      <c r="D2579" s="14"/>
    </row>
    <row r="2580" spans="1:4">
      <c r="A2580" s="10">
        <f>Weekly!B2580</f>
        <v>1999.4058855284577</v>
      </c>
      <c r="B2580" s="1">
        <f>Weekly!C2580</f>
        <v>1301.8399999999999</v>
      </c>
      <c r="C2580" s="6"/>
      <c r="D2580" s="14"/>
    </row>
    <row r="2581" spans="1:4">
      <c r="A2581" s="10">
        <f>Weekly!B2581</f>
        <v>1999.4250504839677</v>
      </c>
      <c r="B2581" s="1">
        <f>Weekly!C2581</f>
        <v>1327.75</v>
      </c>
      <c r="C2581" s="6"/>
      <c r="D2581" s="14"/>
    </row>
    <row r="2582" spans="1:4">
      <c r="A2582" s="10">
        <f>Weekly!B2582</f>
        <v>1999.4442154394776</v>
      </c>
      <c r="B2582" s="1">
        <f>Weekly!C2582</f>
        <v>1293.6400000000001</v>
      </c>
      <c r="C2582" s="6"/>
      <c r="D2582" s="14"/>
    </row>
    <row r="2583" spans="1:4">
      <c r="A2583" s="10">
        <f>Weekly!B2583</f>
        <v>1999.4633803949876</v>
      </c>
      <c r="B2583" s="1">
        <f>Weekly!C2583</f>
        <v>1342.84</v>
      </c>
      <c r="C2583" s="6"/>
      <c r="D2583" s="14"/>
    </row>
    <row r="2584" spans="1:4">
      <c r="A2584" s="10">
        <f>Weekly!B2584</f>
        <v>1999.4825453504975</v>
      </c>
      <c r="B2584" s="1">
        <f>Weekly!C2584</f>
        <v>1315.31</v>
      </c>
      <c r="C2584" s="6"/>
      <c r="D2584" s="14"/>
    </row>
    <row r="2585" spans="1:4">
      <c r="A2585" s="10">
        <f>Weekly!B2585</f>
        <v>1999.5017103060075</v>
      </c>
      <c r="B2585" s="1">
        <f>Weekly!C2585</f>
        <v>1391.22</v>
      </c>
      <c r="C2585" s="6"/>
      <c r="D2585" s="14"/>
    </row>
    <row r="2586" spans="1:4">
      <c r="A2586" s="10">
        <f>Weekly!B2586</f>
        <v>1999.5208752615174</v>
      </c>
      <c r="B2586" s="1">
        <f>Weekly!C2586</f>
        <v>1403.28</v>
      </c>
      <c r="C2586" s="6"/>
      <c r="D2586" s="14"/>
    </row>
    <row r="2587" spans="1:4">
      <c r="A2587" s="10">
        <f>Weekly!B2587</f>
        <v>1999.5400402170274</v>
      </c>
      <c r="B2587" s="1">
        <f>Weekly!C2587</f>
        <v>1418.78</v>
      </c>
      <c r="C2587" s="6"/>
      <c r="D2587" s="14"/>
    </row>
    <row r="2588" spans="1:4">
      <c r="A2588" s="10">
        <f>Weekly!B2588</f>
        <v>1999.5592051725373</v>
      </c>
      <c r="B2588" s="1">
        <f>Weekly!C2588</f>
        <v>1356.94</v>
      </c>
      <c r="C2588" s="6"/>
      <c r="D2588" s="14"/>
    </row>
    <row r="2589" spans="1:4">
      <c r="A2589" s="10">
        <f>Weekly!B2589</f>
        <v>1999.5783701280473</v>
      </c>
      <c r="B2589" s="1">
        <f>Weekly!C2589</f>
        <v>1328.72</v>
      </c>
      <c r="C2589" s="6"/>
      <c r="D2589" s="14"/>
    </row>
    <row r="2590" spans="1:4">
      <c r="A2590" s="10">
        <f>Weekly!B2590</f>
        <v>1999.5975350835572</v>
      </c>
      <c r="B2590" s="1">
        <f>Weekly!C2590</f>
        <v>1300.29</v>
      </c>
      <c r="C2590" s="6"/>
      <c r="D2590" s="14"/>
    </row>
    <row r="2591" spans="1:4">
      <c r="A2591" s="10">
        <f>Weekly!B2591</f>
        <v>1999.6167000390672</v>
      </c>
      <c r="B2591" s="1">
        <f>Weekly!C2591</f>
        <v>1327.68</v>
      </c>
      <c r="C2591" s="6"/>
      <c r="D2591" s="14"/>
    </row>
    <row r="2592" spans="1:4">
      <c r="A2592" s="10">
        <f>Weekly!B2592</f>
        <v>1999.6358649945771</v>
      </c>
      <c r="B2592" s="1">
        <f>Weekly!C2592</f>
        <v>1336.61</v>
      </c>
      <c r="C2592" s="6"/>
      <c r="D2592" s="14"/>
    </row>
    <row r="2593" spans="1:4">
      <c r="A2593" s="10">
        <f>Weekly!B2593</f>
        <v>1999.6550299500871</v>
      </c>
      <c r="B2593" s="1">
        <f>Weekly!C2593</f>
        <v>1348.27</v>
      </c>
      <c r="C2593" s="6"/>
      <c r="D2593" s="14"/>
    </row>
    <row r="2594" spans="1:4">
      <c r="A2594" s="10">
        <f>Weekly!B2594</f>
        <v>1999.674194905597</v>
      </c>
      <c r="B2594" s="1">
        <f>Weekly!C2594</f>
        <v>1357.24</v>
      </c>
      <c r="C2594" s="6"/>
      <c r="D2594" s="14"/>
    </row>
    <row r="2595" spans="1:4">
      <c r="A2595" s="10">
        <f>Weekly!B2595</f>
        <v>1999.693359861107</v>
      </c>
      <c r="B2595" s="1">
        <f>Weekly!C2595</f>
        <v>1351.66</v>
      </c>
      <c r="C2595" s="6"/>
      <c r="D2595" s="14"/>
    </row>
    <row r="2596" spans="1:4">
      <c r="A2596" s="10">
        <f>Weekly!B2596</f>
        <v>1999.7125248166169</v>
      </c>
      <c r="B2596" s="1">
        <f>Weekly!C2596</f>
        <v>1335.42</v>
      </c>
      <c r="C2596" s="6"/>
      <c r="D2596" s="14"/>
    </row>
    <row r="2597" spans="1:4">
      <c r="A2597" s="10">
        <f>Weekly!B2597</f>
        <v>1999.7316897721269</v>
      </c>
      <c r="B2597" s="1">
        <f>Weekly!C2597</f>
        <v>1277.3599999999999</v>
      </c>
      <c r="C2597" s="6"/>
      <c r="D2597" s="14"/>
    </row>
    <row r="2598" spans="1:4">
      <c r="A2598" s="10">
        <f>Weekly!B2598</f>
        <v>1999.7508547276368</v>
      </c>
      <c r="B2598" s="1">
        <f>Weekly!C2598</f>
        <v>1282.81</v>
      </c>
      <c r="C2598" s="6"/>
      <c r="D2598" s="14"/>
    </row>
    <row r="2599" spans="1:4">
      <c r="A2599" s="10">
        <f>Weekly!B2599</f>
        <v>1999.7700196831468</v>
      </c>
      <c r="B2599" s="1">
        <f>Weekly!C2599</f>
        <v>1336.02</v>
      </c>
      <c r="C2599" s="6"/>
      <c r="D2599" s="14"/>
    </row>
    <row r="2600" spans="1:4">
      <c r="A2600" s="10">
        <f>Weekly!B2600</f>
        <v>1999.7891846386567</v>
      </c>
      <c r="B2600" s="1">
        <f>Weekly!C2600</f>
        <v>1247.4100000000001</v>
      </c>
      <c r="C2600" s="6"/>
      <c r="D2600" s="14"/>
    </row>
    <row r="2601" spans="1:4">
      <c r="A2601" s="10">
        <f>Weekly!B2601</f>
        <v>1999.8083495941667</v>
      </c>
      <c r="B2601" s="1">
        <f>Weekly!C2601</f>
        <v>1301.6500000000001</v>
      </c>
      <c r="C2601" s="6"/>
      <c r="D2601" s="14"/>
    </row>
    <row r="2602" spans="1:4">
      <c r="A2602" s="10">
        <f>Weekly!B2602</f>
        <v>1999.8275145496766</v>
      </c>
      <c r="B2602" s="1">
        <f>Weekly!C2602</f>
        <v>1362.93</v>
      </c>
      <c r="C2602" s="6"/>
      <c r="D2602" s="14"/>
    </row>
    <row r="2603" spans="1:4">
      <c r="A2603" s="10">
        <f>Weekly!B2603</f>
        <v>1999.8466795051866</v>
      </c>
      <c r="B2603" s="1">
        <f>Weekly!C2603</f>
        <v>1370.23</v>
      </c>
      <c r="C2603" s="6"/>
      <c r="D2603" s="14"/>
    </row>
    <row r="2604" spans="1:4">
      <c r="A2604" s="10">
        <f>Weekly!B2604</f>
        <v>1999.8658444606965</v>
      </c>
      <c r="B2604" s="1">
        <f>Weekly!C2604</f>
        <v>1396.06</v>
      </c>
      <c r="C2604" s="6"/>
      <c r="D2604" s="14"/>
    </row>
    <row r="2605" spans="1:4">
      <c r="A2605" s="10">
        <f>Weekly!B2605</f>
        <v>1999.8850094162065</v>
      </c>
      <c r="B2605" s="1">
        <f>Weekly!C2605</f>
        <v>1422</v>
      </c>
      <c r="C2605" s="6"/>
      <c r="D2605" s="14"/>
    </row>
    <row r="2606" spans="1:4">
      <c r="A2606" s="10">
        <f>Weekly!B2606</f>
        <v>1999.9041743717164</v>
      </c>
      <c r="B2606" s="1">
        <f>Weekly!C2606</f>
        <v>1416.62</v>
      </c>
      <c r="C2606" s="6"/>
      <c r="D2606" s="14"/>
    </row>
    <row r="2607" spans="1:4">
      <c r="A2607" s="10">
        <f>Weekly!B2607</f>
        <v>1999.9233393272264</v>
      </c>
      <c r="B2607" s="1">
        <f>Weekly!C2607</f>
        <v>1433.3</v>
      </c>
      <c r="C2607" s="6"/>
      <c r="D2607" s="14"/>
    </row>
    <row r="2608" spans="1:4">
      <c r="A2608" s="10">
        <f>Weekly!B2608</f>
        <v>1999.9425042827363</v>
      </c>
      <c r="B2608" s="1">
        <f>Weekly!C2608</f>
        <v>1417.04</v>
      </c>
      <c r="C2608" s="6"/>
      <c r="D2608" s="14"/>
    </row>
    <row r="2609" spans="1:4">
      <c r="A2609" s="10">
        <f>Weekly!B2609</f>
        <v>1999.9616692382463</v>
      </c>
      <c r="B2609" s="1">
        <f>Weekly!C2609</f>
        <v>1421.03</v>
      </c>
      <c r="C2609" s="6"/>
      <c r="D2609" s="14"/>
    </row>
    <row r="2610" spans="1:4">
      <c r="A2610" s="10">
        <f>Weekly!B2610</f>
        <v>1999.9808341937562</v>
      </c>
      <c r="B2610" s="1">
        <f>Weekly!C2610</f>
        <v>1458.34</v>
      </c>
      <c r="C2610" s="6"/>
      <c r="D2610" s="14"/>
    </row>
    <row r="2611" spans="1:4">
      <c r="A2611" s="10">
        <f>Weekly!B2611</f>
        <v>1999.9999991492662</v>
      </c>
      <c r="B2611" s="1">
        <f>Weekly!C2611</f>
        <v>1469.25</v>
      </c>
      <c r="C2611" s="6"/>
      <c r="D2611" s="14"/>
    </row>
    <row r="2612" spans="1:4">
      <c r="A2612" s="10">
        <f>Weekly!B2612</f>
        <v>2000.0191641047761</v>
      </c>
      <c r="B2612" s="1">
        <f>Weekly!C2612</f>
        <v>1441.47</v>
      </c>
      <c r="C2612" s="6"/>
      <c r="D2612" s="14"/>
    </row>
    <row r="2613" spans="1:4">
      <c r="A2613" s="10">
        <f>Weekly!B2613</f>
        <v>2000.0383290602861</v>
      </c>
      <c r="B2613" s="1">
        <f>Weekly!C2613</f>
        <v>1465.15</v>
      </c>
      <c r="C2613" s="6"/>
      <c r="D2613" s="14"/>
    </row>
    <row r="2614" spans="1:4">
      <c r="A2614" s="10">
        <f>Weekly!B2614</f>
        <v>2000.057494015796</v>
      </c>
      <c r="B2614" s="1">
        <f>Weekly!C2614</f>
        <v>1441.36</v>
      </c>
      <c r="C2614" s="6"/>
      <c r="D2614" s="14"/>
    </row>
    <row r="2615" spans="1:4">
      <c r="A2615" s="10">
        <f>Weekly!B2615</f>
        <v>2000.076658971306</v>
      </c>
      <c r="B2615" s="1">
        <f>Weekly!C2615</f>
        <v>1360.16</v>
      </c>
      <c r="C2615" s="6"/>
      <c r="D2615" s="14"/>
    </row>
    <row r="2616" spans="1:4">
      <c r="A2616" s="10">
        <f>Weekly!B2616</f>
        <v>2000.0958239268159</v>
      </c>
      <c r="B2616" s="1">
        <f>Weekly!C2616</f>
        <v>1424.37</v>
      </c>
      <c r="C2616" s="6"/>
      <c r="D2616" s="14"/>
    </row>
    <row r="2617" spans="1:4">
      <c r="A2617" s="10">
        <f>Weekly!B2617</f>
        <v>2000.1149888823259</v>
      </c>
      <c r="B2617" s="1">
        <f>Weekly!C2617</f>
        <v>1387.12</v>
      </c>
      <c r="C2617" s="6"/>
      <c r="D2617" s="14"/>
    </row>
    <row r="2618" spans="1:4">
      <c r="A2618" s="10">
        <f>Weekly!B2618</f>
        <v>2000.1341538378358</v>
      </c>
      <c r="B2618" s="1">
        <f>Weekly!C2618</f>
        <v>1346.09</v>
      </c>
      <c r="C2618" s="6"/>
      <c r="D2618" s="14"/>
    </row>
    <row r="2619" spans="1:4">
      <c r="A2619" s="10">
        <f>Weekly!B2619</f>
        <v>2000.1533187933458</v>
      </c>
      <c r="B2619" s="1">
        <f>Weekly!C2619</f>
        <v>1333.36</v>
      </c>
      <c r="C2619" s="6"/>
      <c r="D2619" s="14"/>
    </row>
    <row r="2620" spans="1:4">
      <c r="A2620" s="10">
        <f>Weekly!B2620</f>
        <v>2000.1724837488557</v>
      </c>
      <c r="B2620" s="1">
        <f>Weekly!C2620</f>
        <v>1409.17</v>
      </c>
      <c r="C2620" s="6"/>
      <c r="D2620" s="14"/>
    </row>
    <row r="2621" spans="1:4">
      <c r="A2621" s="10">
        <f>Weekly!B2621</f>
        <v>2000.1916487043657</v>
      </c>
      <c r="B2621" s="1">
        <f>Weekly!C2621</f>
        <v>1395.07</v>
      </c>
      <c r="C2621" s="6"/>
      <c r="D2621" s="14"/>
    </row>
    <row r="2622" spans="1:4">
      <c r="A2622" s="10">
        <f>Weekly!B2622</f>
        <v>2000.2108136598756</v>
      </c>
      <c r="B2622" s="1">
        <f>Weekly!C2622</f>
        <v>1464.47</v>
      </c>
      <c r="C2622" s="6"/>
      <c r="D2622" s="14"/>
    </row>
    <row r="2623" spans="1:4">
      <c r="A2623" s="10">
        <f>Weekly!B2623</f>
        <v>2000.2299786153856</v>
      </c>
      <c r="B2623" s="1">
        <f>Weekly!C2623</f>
        <v>1527.46</v>
      </c>
      <c r="C2623" s="6"/>
      <c r="D2623" s="14"/>
    </row>
    <row r="2624" spans="1:4">
      <c r="A2624" s="10">
        <f>Weekly!B2624</f>
        <v>2000.2491435708955</v>
      </c>
      <c r="B2624" s="1">
        <f>Weekly!C2624</f>
        <v>1498.58</v>
      </c>
      <c r="C2624" s="6"/>
      <c r="D2624" s="14"/>
    </row>
    <row r="2625" spans="1:4">
      <c r="A2625" s="10">
        <f>Weekly!B2625</f>
        <v>2000.2683085264055</v>
      </c>
      <c r="B2625" s="1">
        <f>Weekly!C2625</f>
        <v>1516.35</v>
      </c>
      <c r="C2625" s="6"/>
      <c r="D2625" s="14"/>
    </row>
    <row r="2626" spans="1:4">
      <c r="A2626" s="10">
        <f>Weekly!B2626</f>
        <v>2000.2874734819154</v>
      </c>
      <c r="B2626" s="1">
        <f>Weekly!C2626</f>
        <v>1356.56</v>
      </c>
      <c r="C2626" s="6"/>
      <c r="D2626" s="14"/>
    </row>
    <row r="2627" spans="1:4">
      <c r="A2627" s="10">
        <f>Weekly!B2627</f>
        <v>2000.3066384374254</v>
      </c>
      <c r="B2627" s="1">
        <f>Weekly!C2627</f>
        <v>1434.54</v>
      </c>
      <c r="C2627" s="6"/>
      <c r="D2627" s="14"/>
    </row>
    <row r="2628" spans="1:4">
      <c r="A2628" s="10">
        <f>Weekly!B2628</f>
        <v>2000.3258033929353</v>
      </c>
      <c r="B2628" s="1">
        <f>Weekly!C2628</f>
        <v>1452.43</v>
      </c>
      <c r="C2628" s="6"/>
      <c r="D2628" s="14"/>
    </row>
    <row r="2629" spans="1:4">
      <c r="A2629" s="10">
        <f>Weekly!B2629</f>
        <v>2000.3449683484453</v>
      </c>
      <c r="B2629" s="1">
        <f>Weekly!C2629</f>
        <v>1432.63</v>
      </c>
      <c r="C2629" s="6"/>
      <c r="D2629" s="14"/>
    </row>
    <row r="2630" spans="1:4">
      <c r="A2630" s="10">
        <f>Weekly!B2630</f>
        <v>2000.3641333039552</v>
      </c>
      <c r="B2630" s="1">
        <f>Weekly!C2630</f>
        <v>1420.96</v>
      </c>
      <c r="C2630" s="6"/>
      <c r="D2630" s="14"/>
    </row>
    <row r="2631" spans="1:4">
      <c r="A2631" s="10">
        <f>Weekly!B2631</f>
        <v>2000.3832982594652</v>
      </c>
      <c r="B2631" s="1">
        <f>Weekly!C2631</f>
        <v>1406.95</v>
      </c>
      <c r="C2631" s="6"/>
      <c r="D2631" s="14"/>
    </row>
    <row r="2632" spans="1:4">
      <c r="A2632" s="10">
        <f>Weekly!B2632</f>
        <v>2000.4024632149751</v>
      </c>
      <c r="B2632" s="1">
        <f>Weekly!C2632</f>
        <v>1378.02</v>
      </c>
      <c r="C2632" s="6"/>
      <c r="D2632" s="14"/>
    </row>
    <row r="2633" spans="1:4">
      <c r="A2633" s="10">
        <f>Weekly!B2633</f>
        <v>2000.4216281704851</v>
      </c>
      <c r="B2633" s="1">
        <f>Weekly!C2633</f>
        <v>1477.26</v>
      </c>
      <c r="C2633" s="6"/>
      <c r="D2633" s="14"/>
    </row>
    <row r="2634" spans="1:4">
      <c r="A2634" s="10">
        <f>Weekly!B2634</f>
        <v>2000.440793125995</v>
      </c>
      <c r="B2634" s="1">
        <f>Weekly!C2634</f>
        <v>1456.95</v>
      </c>
      <c r="C2634" s="6"/>
      <c r="D2634" s="14"/>
    </row>
    <row r="2635" spans="1:4">
      <c r="A2635" s="10">
        <f>Weekly!B2635</f>
        <v>2000.459958081505</v>
      </c>
      <c r="B2635" s="1">
        <f>Weekly!C2635</f>
        <v>1464.46</v>
      </c>
      <c r="C2635" s="6"/>
      <c r="D2635" s="14"/>
    </row>
    <row r="2636" spans="1:4">
      <c r="A2636" s="10">
        <f>Weekly!B2636</f>
        <v>2000.4791230370149</v>
      </c>
      <c r="B2636" s="1">
        <f>Weekly!C2636</f>
        <v>1441.48</v>
      </c>
      <c r="C2636" s="6"/>
      <c r="D2636" s="14"/>
    </row>
    <row r="2637" spans="1:4">
      <c r="A2637" s="10">
        <f>Weekly!B2637</f>
        <v>2000.4982879925249</v>
      </c>
      <c r="B2637" s="1">
        <f>Weekly!C2637</f>
        <v>1454.6</v>
      </c>
      <c r="C2637" s="6"/>
      <c r="D2637" s="14"/>
    </row>
    <row r="2638" spans="1:4">
      <c r="A2638" s="10">
        <f>Weekly!B2638</f>
        <v>2000.5174529480348</v>
      </c>
      <c r="B2638" s="1">
        <f>Weekly!C2638</f>
        <v>1478.9</v>
      </c>
      <c r="C2638" s="6"/>
      <c r="D2638" s="14"/>
    </row>
    <row r="2639" spans="1:4">
      <c r="A2639" s="10">
        <f>Weekly!B2639</f>
        <v>2000.5366179035448</v>
      </c>
      <c r="B2639" s="1">
        <f>Weekly!C2639</f>
        <v>1509.98</v>
      </c>
      <c r="C2639" s="6"/>
      <c r="D2639" s="14"/>
    </row>
    <row r="2640" spans="1:4">
      <c r="A2640" s="10">
        <f>Weekly!B2640</f>
        <v>2000.5557828590547</v>
      </c>
      <c r="B2640" s="1">
        <f>Weekly!C2640</f>
        <v>1480.19</v>
      </c>
      <c r="C2640" s="6"/>
      <c r="D2640" s="14"/>
    </row>
    <row r="2641" spans="1:4">
      <c r="A2641" s="10">
        <f>Weekly!B2641</f>
        <v>2000.5749478145647</v>
      </c>
      <c r="B2641" s="1">
        <f>Weekly!C2641</f>
        <v>1419.89</v>
      </c>
      <c r="C2641" s="6"/>
      <c r="D2641" s="14"/>
    </row>
    <row r="2642" spans="1:4">
      <c r="A2642" s="10">
        <f>Weekly!B2642</f>
        <v>2000.5941127700746</v>
      </c>
      <c r="B2642" s="1">
        <f>Weekly!C2642</f>
        <v>1462.93</v>
      </c>
      <c r="C2642" s="6"/>
      <c r="D2642" s="14"/>
    </row>
    <row r="2643" spans="1:4">
      <c r="A2643" s="10">
        <f>Weekly!B2643</f>
        <v>2000.6132777255846</v>
      </c>
      <c r="B2643" s="1">
        <f>Weekly!C2643</f>
        <v>1471.84</v>
      </c>
      <c r="C2643" s="6"/>
      <c r="D2643" s="14"/>
    </row>
    <row r="2644" spans="1:4">
      <c r="A2644" s="10">
        <f>Weekly!B2644</f>
        <v>2000.6324426810945</v>
      </c>
      <c r="B2644" s="1">
        <f>Weekly!C2644</f>
        <v>1491.72</v>
      </c>
      <c r="C2644" s="6"/>
      <c r="D2644" s="14"/>
    </row>
    <row r="2645" spans="1:4">
      <c r="A2645" s="10">
        <f>Weekly!B2645</f>
        <v>2000.6516076366045</v>
      </c>
      <c r="B2645" s="1">
        <f>Weekly!C2645</f>
        <v>1506.45</v>
      </c>
      <c r="C2645" s="6"/>
      <c r="D2645" s="14"/>
    </row>
    <row r="2646" spans="1:4">
      <c r="A2646" s="10">
        <f>Weekly!B2646</f>
        <v>2000.6707725921144</v>
      </c>
      <c r="B2646" s="1">
        <f>Weekly!C2646</f>
        <v>1520.77</v>
      </c>
      <c r="C2646" s="6"/>
      <c r="D2646" s="14"/>
    </row>
    <row r="2647" spans="1:4">
      <c r="A2647" s="10">
        <f>Weekly!B2647</f>
        <v>2000.6899375476244</v>
      </c>
      <c r="B2647" s="1">
        <f>Weekly!C2647</f>
        <v>1494.5</v>
      </c>
      <c r="C2647" s="6"/>
      <c r="D2647" s="14"/>
    </row>
    <row r="2648" spans="1:4">
      <c r="A2648" s="10">
        <f>Weekly!B2648</f>
        <v>2000.7091025031343</v>
      </c>
      <c r="B2648" s="1">
        <f>Weekly!C2648</f>
        <v>1465.81</v>
      </c>
      <c r="C2648" s="6"/>
      <c r="D2648" s="14"/>
    </row>
    <row r="2649" spans="1:4">
      <c r="A2649" s="10">
        <f>Weekly!B2649</f>
        <v>2000.7282674586443</v>
      </c>
      <c r="B2649" s="1">
        <f>Weekly!C2649</f>
        <v>1448.72</v>
      </c>
      <c r="C2649" s="6"/>
      <c r="D2649" s="14"/>
    </row>
    <row r="2650" spans="1:4">
      <c r="A2650" s="10">
        <f>Weekly!B2650</f>
        <v>2000.7474324141542</v>
      </c>
      <c r="B2650" s="1">
        <f>Weekly!C2650</f>
        <v>1436.51</v>
      </c>
      <c r="C2650" s="6"/>
      <c r="D2650" s="14"/>
    </row>
    <row r="2651" spans="1:4">
      <c r="A2651" s="10">
        <f>Weekly!B2651</f>
        <v>2000.7665973696642</v>
      </c>
      <c r="B2651" s="1">
        <f>Weekly!C2651</f>
        <v>1408.99</v>
      </c>
      <c r="C2651" s="6"/>
      <c r="D2651" s="14"/>
    </row>
    <row r="2652" spans="1:4">
      <c r="A2652" s="10">
        <f>Weekly!B2652</f>
        <v>2000.7857623251741</v>
      </c>
      <c r="B2652" s="1">
        <f>Weekly!C2652</f>
        <v>1374.17</v>
      </c>
      <c r="C2652" s="6"/>
      <c r="D2652" s="14"/>
    </row>
    <row r="2653" spans="1:4">
      <c r="A2653" s="10">
        <f>Weekly!B2653</f>
        <v>2000.8049272806841</v>
      </c>
      <c r="B2653" s="1">
        <f>Weekly!C2653</f>
        <v>1396.93</v>
      </c>
      <c r="C2653" s="6"/>
      <c r="D2653" s="14"/>
    </row>
    <row r="2654" spans="1:4">
      <c r="A2654" s="10">
        <f>Weekly!B2654</f>
        <v>2000.824092236194</v>
      </c>
      <c r="B2654" s="1">
        <f>Weekly!C2654</f>
        <v>1379.58</v>
      </c>
      <c r="C2654" s="6"/>
      <c r="D2654" s="14"/>
    </row>
    <row r="2655" spans="1:4">
      <c r="A2655" s="10">
        <f>Weekly!B2655</f>
        <v>2000.843257191704</v>
      </c>
      <c r="B2655" s="1">
        <f>Weekly!C2655</f>
        <v>1426.69</v>
      </c>
      <c r="C2655" s="6"/>
      <c r="D2655" s="14"/>
    </row>
    <row r="2656" spans="1:4">
      <c r="A2656" s="10">
        <f>Weekly!B2656</f>
        <v>2000.8624221472139</v>
      </c>
      <c r="B2656" s="1">
        <f>Weekly!C2656</f>
        <v>1365.98</v>
      </c>
      <c r="C2656" s="6"/>
      <c r="D2656" s="14"/>
    </row>
    <row r="2657" spans="1:4">
      <c r="A2657" s="10">
        <f>Weekly!B2657</f>
        <v>2000.8815871027239</v>
      </c>
      <c r="B2657" s="1">
        <f>Weekly!C2657</f>
        <v>1367.72</v>
      </c>
      <c r="C2657" s="6"/>
      <c r="D2657" s="14"/>
    </row>
    <row r="2658" spans="1:4">
      <c r="A2658" s="10">
        <f>Weekly!B2658</f>
        <v>2000.9007520582338</v>
      </c>
      <c r="B2658" s="1">
        <f>Weekly!C2658</f>
        <v>1341.77</v>
      </c>
      <c r="C2658" s="6"/>
      <c r="D2658" s="14"/>
    </row>
    <row r="2659" spans="1:4">
      <c r="A2659" s="10">
        <f>Weekly!B2659</f>
        <v>2000.9199170137438</v>
      </c>
      <c r="B2659" s="1">
        <f>Weekly!C2659</f>
        <v>1315.23</v>
      </c>
      <c r="C2659" s="6"/>
      <c r="D2659" s="14"/>
    </row>
    <row r="2660" spans="1:4">
      <c r="A2660" s="10">
        <f>Weekly!B2660</f>
        <v>2000.9390819692537</v>
      </c>
      <c r="B2660" s="1">
        <f>Weekly!C2660</f>
        <v>1369.89</v>
      </c>
      <c r="C2660" s="6"/>
      <c r="D2660" s="14"/>
    </row>
    <row r="2661" spans="1:4">
      <c r="A2661" s="10">
        <f>Weekly!B2661</f>
        <v>2000.9582469247637</v>
      </c>
      <c r="B2661" s="1">
        <f>Weekly!C2661</f>
        <v>1312.15</v>
      </c>
      <c r="C2661" s="6"/>
      <c r="D2661" s="14"/>
    </row>
    <row r="2662" spans="1:4">
      <c r="A2662" s="10">
        <f>Weekly!B2662</f>
        <v>2000.9774118802736</v>
      </c>
      <c r="B2662" s="1">
        <f>Weekly!C2662</f>
        <v>1305.95</v>
      </c>
      <c r="C2662" s="6"/>
      <c r="D2662" s="14"/>
    </row>
    <row r="2663" spans="1:4">
      <c r="A2663" s="10">
        <f>Weekly!B2663</f>
        <v>2000.9965768357836</v>
      </c>
      <c r="B2663" s="1">
        <f>Weekly!C2663</f>
        <v>1320.28</v>
      </c>
      <c r="C2663" s="6"/>
      <c r="D2663" s="14"/>
    </row>
    <row r="2664" spans="1:4">
      <c r="A2664" s="10">
        <f>Weekly!B2664</f>
        <v>2001.0157417912935</v>
      </c>
      <c r="B2664" s="1">
        <f>Weekly!C2664</f>
        <v>1298.3499999999999</v>
      </c>
      <c r="C2664" s="6"/>
      <c r="D2664" s="14"/>
    </row>
    <row r="2665" spans="1:4">
      <c r="A2665" s="10">
        <f>Weekly!B2665</f>
        <v>2001.0349067468035</v>
      </c>
      <c r="B2665" s="1">
        <f>Weekly!C2665</f>
        <v>1318.55</v>
      </c>
      <c r="C2665" s="6"/>
      <c r="D2665" s="14"/>
    </row>
    <row r="2666" spans="1:4">
      <c r="A2666" s="10">
        <f>Weekly!B2666</f>
        <v>2001.0540717023134</v>
      </c>
      <c r="B2666" s="1">
        <f>Weekly!C2666</f>
        <v>1342.54</v>
      </c>
      <c r="C2666" s="6"/>
      <c r="D2666" s="14"/>
    </row>
    <row r="2667" spans="1:4">
      <c r="A2667" s="10">
        <f>Weekly!B2667</f>
        <v>2001.0732366578234</v>
      </c>
      <c r="B2667" s="1">
        <f>Weekly!C2667</f>
        <v>1354.95</v>
      </c>
      <c r="C2667" s="6"/>
      <c r="D2667" s="14"/>
    </row>
    <row r="2668" spans="1:4">
      <c r="A2668" s="10">
        <f>Weekly!B2668</f>
        <v>2001.0924016133333</v>
      </c>
      <c r="B2668" s="1">
        <f>Weekly!C2668</f>
        <v>1349.47</v>
      </c>
      <c r="C2668" s="6"/>
      <c r="D2668" s="14"/>
    </row>
    <row r="2669" spans="1:4">
      <c r="A2669" s="10">
        <f>Weekly!B2669</f>
        <v>2001.1115665688433</v>
      </c>
      <c r="B2669" s="1">
        <f>Weekly!C2669</f>
        <v>1314.76</v>
      </c>
      <c r="C2669" s="6"/>
      <c r="D2669" s="14"/>
    </row>
    <row r="2670" spans="1:4">
      <c r="A2670" s="10">
        <f>Weekly!B2670</f>
        <v>2001.1307315243532</v>
      </c>
      <c r="B2670" s="1">
        <f>Weekly!C2670</f>
        <v>1301.53</v>
      </c>
      <c r="C2670" s="6"/>
      <c r="D2670" s="14"/>
    </row>
    <row r="2671" spans="1:4">
      <c r="A2671" s="10">
        <f>Weekly!B2671</f>
        <v>2001.1498964798632</v>
      </c>
      <c r="B2671" s="1">
        <f>Weekly!C2671</f>
        <v>1245.8599999999999</v>
      </c>
      <c r="C2671" s="6"/>
      <c r="D2671" s="14"/>
    </row>
    <row r="2672" spans="1:4">
      <c r="A2672" s="10">
        <f>Weekly!B2672</f>
        <v>2001.1690614353731</v>
      </c>
      <c r="B2672" s="1">
        <f>Weekly!C2672</f>
        <v>1234.18</v>
      </c>
      <c r="C2672" s="6"/>
      <c r="D2672" s="14"/>
    </row>
    <row r="2673" spans="1:4">
      <c r="A2673" s="10">
        <f>Weekly!B2673</f>
        <v>2001.1882263908831</v>
      </c>
      <c r="B2673" s="1">
        <f>Weekly!C2673</f>
        <v>1233.42</v>
      </c>
      <c r="C2673" s="6"/>
      <c r="D2673" s="14"/>
    </row>
    <row r="2674" spans="1:4">
      <c r="A2674" s="10">
        <f>Weekly!B2674</f>
        <v>2001.207391346393</v>
      </c>
      <c r="B2674" s="1">
        <f>Weekly!C2674</f>
        <v>1150.53</v>
      </c>
      <c r="C2674" s="6"/>
      <c r="D2674" s="14"/>
    </row>
    <row r="2675" spans="1:4">
      <c r="A2675" s="10">
        <f>Weekly!B2675</f>
        <v>2001.226556301903</v>
      </c>
      <c r="B2675" s="1">
        <f>Weekly!C2675</f>
        <v>1139.83</v>
      </c>
      <c r="C2675" s="6"/>
      <c r="D2675" s="14"/>
    </row>
    <row r="2676" spans="1:4">
      <c r="A2676" s="10">
        <f>Weekly!B2676</f>
        <v>2001.2457212574129</v>
      </c>
      <c r="B2676" s="1">
        <f>Weekly!C2676</f>
        <v>1160.33</v>
      </c>
      <c r="C2676" s="6"/>
      <c r="D2676" s="14"/>
    </row>
    <row r="2677" spans="1:4">
      <c r="A2677" s="10">
        <f>Weekly!B2677</f>
        <v>2001.2648862129229</v>
      </c>
      <c r="B2677" s="1">
        <f>Weekly!C2677</f>
        <v>1128.43</v>
      </c>
      <c r="C2677" s="6"/>
      <c r="D2677" s="14"/>
    </row>
    <row r="2678" spans="1:4">
      <c r="A2678" s="10">
        <f>Weekly!B2678</f>
        <v>2001.2840511684328</v>
      </c>
      <c r="B2678" s="1">
        <f>Weekly!C2678</f>
        <v>1183.5</v>
      </c>
      <c r="C2678" s="6"/>
      <c r="D2678" s="14"/>
    </row>
    <row r="2679" spans="1:4">
      <c r="A2679" s="10">
        <f>Weekly!B2679</f>
        <v>2001.3032161239428</v>
      </c>
      <c r="B2679" s="1">
        <f>Weekly!C2679</f>
        <v>1242.98</v>
      </c>
      <c r="C2679" s="6"/>
      <c r="D2679" s="14"/>
    </row>
    <row r="2680" spans="1:4">
      <c r="A2680" s="10">
        <f>Weekly!B2680</f>
        <v>2001.3223810794527</v>
      </c>
      <c r="B2680" s="1">
        <f>Weekly!C2680</f>
        <v>1253.05</v>
      </c>
      <c r="C2680" s="6"/>
      <c r="D2680" s="14"/>
    </row>
    <row r="2681" spans="1:4">
      <c r="A2681" s="10">
        <f>Weekly!B2681</f>
        <v>2001.3415460349627</v>
      </c>
      <c r="B2681" s="1">
        <f>Weekly!C2681</f>
        <v>1266.6099999999999</v>
      </c>
      <c r="C2681" s="6"/>
      <c r="D2681" s="14"/>
    </row>
    <row r="2682" spans="1:4">
      <c r="A2682" s="10">
        <f>Weekly!B2682</f>
        <v>2001.3607109904726</v>
      </c>
      <c r="B2682" s="1">
        <f>Weekly!C2682</f>
        <v>1245.67</v>
      </c>
      <c r="C2682" s="6"/>
      <c r="D2682" s="14"/>
    </row>
    <row r="2683" spans="1:4">
      <c r="A2683" s="10">
        <f>Weekly!B2683</f>
        <v>2001.3798759459826</v>
      </c>
      <c r="B2683" s="1">
        <f>Weekly!C2683</f>
        <v>1291.96</v>
      </c>
      <c r="C2683" s="6"/>
      <c r="D2683" s="14"/>
    </row>
    <row r="2684" spans="1:4">
      <c r="A2684" s="10">
        <f>Weekly!B2684</f>
        <v>2001.3990409014925</v>
      </c>
      <c r="B2684" s="1">
        <f>Weekly!C2684</f>
        <v>1277.8900000000001</v>
      </c>
      <c r="C2684" s="6"/>
      <c r="D2684" s="14"/>
    </row>
    <row r="2685" spans="1:4">
      <c r="A2685" s="10">
        <f>Weekly!B2685</f>
        <v>2001.4182058570025</v>
      </c>
      <c r="B2685" s="1">
        <f>Weekly!C2685</f>
        <v>1260.67</v>
      </c>
      <c r="C2685" s="6"/>
      <c r="D2685" s="14"/>
    </row>
    <row r="2686" spans="1:4">
      <c r="A2686" s="10">
        <f>Weekly!B2686</f>
        <v>2001.4373708125124</v>
      </c>
      <c r="B2686" s="1">
        <f>Weekly!C2686</f>
        <v>1264.96</v>
      </c>
      <c r="C2686" s="6"/>
      <c r="D2686" s="14"/>
    </row>
    <row r="2687" spans="1:4">
      <c r="A2687" s="10">
        <f>Weekly!B2687</f>
        <v>2001.4565357680224</v>
      </c>
      <c r="B2687" s="1">
        <f>Weekly!C2687</f>
        <v>1214.3599999999999</v>
      </c>
      <c r="C2687" s="6"/>
      <c r="D2687" s="14"/>
    </row>
    <row r="2688" spans="1:4">
      <c r="A2688" s="10">
        <f>Weekly!B2688</f>
        <v>2001.4757007235323</v>
      </c>
      <c r="B2688" s="1">
        <f>Weekly!C2688</f>
        <v>1225.3499999999999</v>
      </c>
      <c r="C2688" s="6"/>
      <c r="D2688" s="14"/>
    </row>
    <row r="2689" spans="1:4">
      <c r="A2689" s="10">
        <f>Weekly!B2689</f>
        <v>2001.4948656790423</v>
      </c>
      <c r="B2689" s="1">
        <f>Weekly!C2689</f>
        <v>1224.3800000000001</v>
      </c>
      <c r="C2689" s="6"/>
      <c r="D2689" s="14"/>
    </row>
    <row r="2690" spans="1:4">
      <c r="A2690" s="10">
        <f>Weekly!B2690</f>
        <v>2001.5140306345522</v>
      </c>
      <c r="B2690" s="1">
        <f>Weekly!C2690</f>
        <v>1190.5899999999999</v>
      </c>
      <c r="C2690" s="6"/>
      <c r="D2690" s="14"/>
    </row>
    <row r="2691" spans="1:4">
      <c r="A2691" s="10">
        <f>Weekly!B2691</f>
        <v>2001.5331955900622</v>
      </c>
      <c r="B2691" s="1">
        <f>Weekly!C2691</f>
        <v>1215.68</v>
      </c>
      <c r="C2691" s="6"/>
      <c r="D2691" s="14"/>
    </row>
    <row r="2692" spans="1:4">
      <c r="A2692" s="10">
        <f>Weekly!B2692</f>
        <v>2001.5523605455721</v>
      </c>
      <c r="B2692" s="1">
        <f>Weekly!C2692</f>
        <v>1210.8499999999999</v>
      </c>
      <c r="C2692" s="6"/>
      <c r="D2692" s="14"/>
    </row>
    <row r="2693" spans="1:4">
      <c r="A2693" s="10">
        <f>Weekly!B2693</f>
        <v>2001.5715255010821</v>
      </c>
      <c r="B2693" s="1">
        <f>Weekly!C2693</f>
        <v>1205.82</v>
      </c>
      <c r="C2693" s="6"/>
      <c r="D2693" s="14"/>
    </row>
    <row r="2694" spans="1:4">
      <c r="A2694" s="10">
        <f>Weekly!B2694</f>
        <v>2001.590690456592</v>
      </c>
      <c r="B2694" s="1">
        <f>Weekly!C2694</f>
        <v>1214.3499999999999</v>
      </c>
      <c r="C2694" s="6"/>
      <c r="D2694" s="14"/>
    </row>
    <row r="2695" spans="1:4">
      <c r="A2695" s="10">
        <f>Weekly!B2695</f>
        <v>2001.609855412102</v>
      </c>
      <c r="B2695" s="1">
        <f>Weekly!C2695</f>
        <v>1190.1600000000001</v>
      </c>
      <c r="C2695" s="6"/>
      <c r="D2695" s="14"/>
    </row>
    <row r="2696" spans="1:4">
      <c r="A2696" s="10">
        <f>Weekly!B2696</f>
        <v>2001.6290203676119</v>
      </c>
      <c r="B2696" s="1">
        <f>Weekly!C2696</f>
        <v>1161.97</v>
      </c>
      <c r="C2696" s="6"/>
      <c r="D2696" s="14"/>
    </row>
    <row r="2697" spans="1:4">
      <c r="A2697" s="10">
        <f>Weekly!B2697</f>
        <v>2001.6481853231219</v>
      </c>
      <c r="B2697" s="1">
        <f>Weekly!C2697</f>
        <v>1184.93</v>
      </c>
      <c r="C2697" s="6"/>
      <c r="D2697" s="14"/>
    </row>
    <row r="2698" spans="1:4">
      <c r="A2698" s="10">
        <f>Weekly!B2698</f>
        <v>2001.6673502786318</v>
      </c>
      <c r="B2698" s="1">
        <f>Weekly!C2698</f>
        <v>1133.58</v>
      </c>
      <c r="C2698" s="6"/>
      <c r="D2698" s="14"/>
    </row>
    <row r="2699" spans="1:4">
      <c r="A2699" s="10">
        <f>Weekly!B2699</f>
        <v>2001.6865152341418</v>
      </c>
      <c r="B2699" s="1">
        <f>Weekly!C2699</f>
        <v>1085.78</v>
      </c>
      <c r="C2699" s="6"/>
      <c r="D2699" s="14"/>
    </row>
    <row r="2700" spans="1:4">
      <c r="A2700" s="10">
        <f>Weekly!B2700</f>
        <v>2001.7056801896517</v>
      </c>
      <c r="B2700" s="1">
        <f>Weekly!C2700</f>
        <v>965.8</v>
      </c>
      <c r="C2700" s="6"/>
      <c r="D2700" s="14"/>
    </row>
    <row r="2701" spans="1:4">
      <c r="A2701" s="10">
        <f>Weekly!B2701</f>
        <v>2001.7248451451617</v>
      </c>
      <c r="B2701" s="1">
        <f>Weekly!C2701</f>
        <v>1040.94</v>
      </c>
      <c r="C2701" s="6"/>
      <c r="D2701" s="14"/>
    </row>
    <row r="2702" spans="1:4">
      <c r="A2702" s="10">
        <f>Weekly!B2702</f>
        <v>2001.7440101006716</v>
      </c>
      <c r="B2702" s="1">
        <f>Weekly!C2702</f>
        <v>1071.3800000000001</v>
      </c>
      <c r="C2702" s="6"/>
      <c r="D2702" s="14"/>
    </row>
    <row r="2703" spans="1:4">
      <c r="A2703" s="10">
        <f>Weekly!B2703</f>
        <v>2001.7631750561816</v>
      </c>
      <c r="B2703" s="1">
        <f>Weekly!C2703</f>
        <v>1091.6500000000001</v>
      </c>
      <c r="C2703" s="6"/>
      <c r="D2703" s="14"/>
    </row>
    <row r="2704" spans="1:4">
      <c r="A2704" s="10">
        <f>Weekly!B2704</f>
        <v>2001.7823400116915</v>
      </c>
      <c r="B2704" s="1">
        <f>Weekly!C2704</f>
        <v>1073.48</v>
      </c>
      <c r="C2704" s="6"/>
      <c r="D2704" s="14"/>
    </row>
    <row r="2705" spans="1:4">
      <c r="A2705" s="10">
        <f>Weekly!B2705</f>
        <v>2001.8015049672015</v>
      </c>
      <c r="B2705" s="1">
        <f>Weekly!C2705</f>
        <v>1104.6099999999999</v>
      </c>
      <c r="C2705" s="6"/>
      <c r="D2705" s="14"/>
    </row>
    <row r="2706" spans="1:4">
      <c r="A2706" s="10">
        <f>Weekly!B2706</f>
        <v>2001.8206699227114</v>
      </c>
      <c r="B2706" s="1">
        <f>Weekly!C2706</f>
        <v>1087.2</v>
      </c>
      <c r="C2706" s="6"/>
      <c r="D2706" s="14"/>
    </row>
    <row r="2707" spans="1:4">
      <c r="A2707" s="10">
        <f>Weekly!B2707</f>
        <v>2001.8398348782214</v>
      </c>
      <c r="B2707" s="1">
        <f>Weekly!C2707</f>
        <v>1120.31</v>
      </c>
      <c r="C2707" s="6"/>
      <c r="D2707" s="14"/>
    </row>
    <row r="2708" spans="1:4">
      <c r="A2708" s="10">
        <f>Weekly!B2708</f>
        <v>2001.8589998337313</v>
      </c>
      <c r="B2708" s="1">
        <f>Weekly!C2708</f>
        <v>1138.6500000000001</v>
      </c>
      <c r="C2708" s="6"/>
      <c r="D2708" s="14"/>
    </row>
    <row r="2709" spans="1:4">
      <c r="A2709" s="10">
        <f>Weekly!B2709</f>
        <v>2001.8781647892413</v>
      </c>
      <c r="B2709" s="1">
        <f>Weekly!C2709</f>
        <v>1150.3399999999999</v>
      </c>
      <c r="C2709" s="6"/>
      <c r="D2709" s="14"/>
    </row>
    <row r="2710" spans="1:4">
      <c r="A2710" s="10">
        <f>Weekly!B2710</f>
        <v>2001.8973297447512</v>
      </c>
      <c r="B2710" s="1">
        <f>Weekly!C2710</f>
        <v>1139.45</v>
      </c>
      <c r="C2710" s="6"/>
      <c r="D2710" s="14"/>
    </row>
    <row r="2711" spans="1:4">
      <c r="A2711" s="10">
        <f>Weekly!B2711</f>
        <v>2001.9164947002612</v>
      </c>
      <c r="B2711" s="1">
        <f>Weekly!C2711</f>
        <v>1158.31</v>
      </c>
      <c r="C2711" s="6"/>
      <c r="D2711" s="14"/>
    </row>
    <row r="2712" spans="1:4">
      <c r="A2712" s="10">
        <f>Weekly!B2712</f>
        <v>2001.9356596557711</v>
      </c>
      <c r="B2712" s="1">
        <f>Weekly!C2712</f>
        <v>1123.0899999999999</v>
      </c>
      <c r="C2712" s="6"/>
      <c r="D2712" s="14"/>
    </row>
    <row r="2713" spans="1:4">
      <c r="A2713" s="10">
        <f>Weekly!B2713</f>
        <v>2001.9548246112811</v>
      </c>
      <c r="B2713" s="1">
        <f>Weekly!C2713</f>
        <v>1144.8900000000001</v>
      </c>
      <c r="C2713" s="6"/>
      <c r="D2713" s="14"/>
    </row>
    <row r="2714" spans="1:4">
      <c r="A2714" s="10">
        <f>Weekly!B2714</f>
        <v>2001.973989566791</v>
      </c>
      <c r="B2714" s="1">
        <f>Weekly!C2714</f>
        <v>1161.02</v>
      </c>
      <c r="C2714" s="6"/>
      <c r="D2714" s="14"/>
    </row>
    <row r="2715" spans="1:4">
      <c r="A2715" s="10">
        <f>Weekly!B2715</f>
        <v>2001.993154522301</v>
      </c>
      <c r="B2715" s="1">
        <f>Weekly!C2715</f>
        <v>1172.51</v>
      </c>
      <c r="C2715" s="6"/>
      <c r="D2715" s="14"/>
    </row>
    <row r="2716" spans="1:4">
      <c r="A2716" s="10">
        <f>Weekly!B2716</f>
        <v>2002.0123194778109</v>
      </c>
      <c r="B2716" s="1">
        <f>Weekly!C2716</f>
        <v>1145.5999999999999</v>
      </c>
      <c r="C2716" s="6"/>
      <c r="D2716" s="14"/>
    </row>
    <row r="2717" spans="1:4">
      <c r="A2717" s="10">
        <f>Weekly!B2717</f>
        <v>2002.0314844333209</v>
      </c>
      <c r="B2717" s="1">
        <f>Weekly!C2717</f>
        <v>1127.58</v>
      </c>
      <c r="C2717" s="6"/>
      <c r="D2717" s="14"/>
    </row>
    <row r="2718" spans="1:4">
      <c r="A2718" s="10">
        <f>Weekly!B2718</f>
        <v>2002.0506493888308</v>
      </c>
      <c r="B2718" s="1">
        <f>Weekly!C2718</f>
        <v>1133.28</v>
      </c>
      <c r="C2718" s="6"/>
      <c r="D2718" s="14"/>
    </row>
    <row r="2719" spans="1:4">
      <c r="A2719" s="10">
        <f>Weekly!B2719</f>
        <v>2002.0698143443408</v>
      </c>
      <c r="B2719" s="1">
        <f>Weekly!C2719</f>
        <v>1122.2</v>
      </c>
      <c r="C2719" s="6"/>
      <c r="D2719" s="14"/>
    </row>
    <row r="2720" spans="1:4">
      <c r="A2720" s="10">
        <f>Weekly!B2720</f>
        <v>2002.0889792998507</v>
      </c>
      <c r="B2720" s="1">
        <f>Weekly!C2720</f>
        <v>1096.22</v>
      </c>
      <c r="C2720" s="6"/>
      <c r="D2720" s="14"/>
    </row>
    <row r="2721" spans="1:4">
      <c r="A2721" s="10">
        <f>Weekly!B2721</f>
        <v>2002.1081442553607</v>
      </c>
      <c r="B2721" s="1">
        <f>Weekly!C2721</f>
        <v>1104.18</v>
      </c>
      <c r="C2721" s="6"/>
      <c r="D2721" s="14"/>
    </row>
    <row r="2722" spans="1:4">
      <c r="A2722" s="10">
        <f>Weekly!B2722</f>
        <v>2002.1273092108706</v>
      </c>
      <c r="B2722" s="1">
        <f>Weekly!C2722</f>
        <v>1089.8399999999999</v>
      </c>
      <c r="C2722" s="6"/>
      <c r="D2722" s="14"/>
    </row>
    <row r="2723" spans="1:4">
      <c r="A2723" s="10">
        <f>Weekly!B2723</f>
        <v>2002.1464741663806</v>
      </c>
      <c r="B2723" s="1">
        <f>Weekly!C2723</f>
        <v>1131.78</v>
      </c>
      <c r="C2723" s="6"/>
      <c r="D2723" s="14"/>
    </row>
    <row r="2724" spans="1:4">
      <c r="A2724" s="10">
        <f>Weekly!B2724</f>
        <v>2002.1656391218905</v>
      </c>
      <c r="B2724" s="1">
        <f>Weekly!C2724</f>
        <v>1164.31</v>
      </c>
      <c r="C2724" s="6"/>
      <c r="D2724" s="14"/>
    </row>
    <row r="2725" spans="1:4">
      <c r="A2725" s="10">
        <f>Weekly!B2725</f>
        <v>2002.1848040774005</v>
      </c>
      <c r="B2725" s="1">
        <f>Weekly!C2725</f>
        <v>1166.1600000000001</v>
      </c>
      <c r="C2725" s="6"/>
      <c r="D2725" s="14"/>
    </row>
    <row r="2726" spans="1:4">
      <c r="A2726" s="10">
        <f>Weekly!B2726</f>
        <v>2002.2039690329104</v>
      </c>
      <c r="B2726" s="1">
        <f>Weekly!C2726</f>
        <v>1148.7</v>
      </c>
      <c r="C2726" s="6"/>
      <c r="D2726" s="14"/>
    </row>
    <row r="2727" spans="1:4">
      <c r="A2727" s="10">
        <f>Weekly!B2727</f>
        <v>2002.2231339884204</v>
      </c>
      <c r="B2727" s="1">
        <f>Weekly!C2727</f>
        <v>1147.3900000000001</v>
      </c>
      <c r="C2727" s="6"/>
      <c r="D2727" s="14"/>
    </row>
    <row r="2728" spans="1:4">
      <c r="A2728" s="10">
        <f>Weekly!B2728</f>
        <v>2002.2422989439303</v>
      </c>
      <c r="B2728" s="1">
        <f>Weekly!C2728</f>
        <v>1122.73</v>
      </c>
      <c r="C2728" s="6"/>
      <c r="D2728" s="14"/>
    </row>
    <row r="2729" spans="1:4">
      <c r="A2729" s="10">
        <f>Weekly!B2729</f>
        <v>2002.2614638994403</v>
      </c>
      <c r="B2729" s="1">
        <f>Weekly!C2729</f>
        <v>1111.01</v>
      </c>
      <c r="C2729" s="6"/>
      <c r="D2729" s="14"/>
    </row>
    <row r="2730" spans="1:4">
      <c r="A2730" s="10">
        <f>Weekly!B2730</f>
        <v>2002.2806288549502</v>
      </c>
      <c r="B2730" s="1">
        <f>Weekly!C2730</f>
        <v>1125.17</v>
      </c>
      <c r="C2730" s="6"/>
      <c r="D2730" s="14"/>
    </row>
    <row r="2731" spans="1:4">
      <c r="A2731" s="10">
        <f>Weekly!B2731</f>
        <v>2002.2997938104602</v>
      </c>
      <c r="B2731" s="1">
        <f>Weekly!C2731</f>
        <v>1076.32</v>
      </c>
      <c r="C2731" s="6"/>
      <c r="D2731" s="14"/>
    </row>
    <row r="2732" spans="1:4">
      <c r="A2732" s="10">
        <f>Weekly!B2732</f>
        <v>2002.3189587659701</v>
      </c>
      <c r="B2732" s="1">
        <f>Weekly!C2732</f>
        <v>1073.43</v>
      </c>
      <c r="C2732" s="6"/>
      <c r="D2732" s="14"/>
    </row>
    <row r="2733" spans="1:4">
      <c r="A2733" s="10">
        <f>Weekly!B2733</f>
        <v>2002.3381237214801</v>
      </c>
      <c r="B2733" s="1">
        <f>Weekly!C2733</f>
        <v>1054.99</v>
      </c>
      <c r="C2733" s="6"/>
      <c r="D2733" s="14"/>
    </row>
    <row r="2734" spans="1:4">
      <c r="A2734" s="10">
        <f>Weekly!B2734</f>
        <v>2002.35728867699</v>
      </c>
      <c r="B2734" s="1">
        <f>Weekly!C2734</f>
        <v>1106.5899999999999</v>
      </c>
      <c r="C2734" s="6"/>
      <c r="D2734" s="14"/>
    </row>
    <row r="2735" spans="1:4">
      <c r="A2735" s="10">
        <f>Weekly!B2735</f>
        <v>2002.3764536325</v>
      </c>
      <c r="B2735" s="1">
        <f>Weekly!C2735</f>
        <v>1083.82</v>
      </c>
      <c r="C2735" s="6"/>
      <c r="D2735" s="14"/>
    </row>
    <row r="2736" spans="1:4">
      <c r="A2736" s="10">
        <f>Weekly!B2736</f>
        <v>2002.3956185880099</v>
      </c>
      <c r="B2736" s="1">
        <f>Weekly!C2736</f>
        <v>1067.1400000000001</v>
      </c>
      <c r="C2736" s="6"/>
      <c r="D2736" s="14"/>
    </row>
    <row r="2737" spans="1:4">
      <c r="A2737" s="10">
        <f>Weekly!B2737</f>
        <v>2002.4147835435199</v>
      </c>
      <c r="B2737" s="1">
        <f>Weekly!C2737</f>
        <v>1027.53</v>
      </c>
      <c r="C2737" s="6"/>
      <c r="D2737" s="14"/>
    </row>
    <row r="2738" spans="1:4">
      <c r="A2738" s="10">
        <f>Weekly!B2738</f>
        <v>2002.4339484990298</v>
      </c>
      <c r="B2738" s="1">
        <f>Weekly!C2738</f>
        <v>1007.27</v>
      </c>
      <c r="C2738" s="6"/>
      <c r="D2738" s="14"/>
    </row>
    <row r="2739" spans="1:4">
      <c r="A2739" s="10">
        <f>Weekly!B2739</f>
        <v>2002.4531134545398</v>
      </c>
      <c r="B2739" s="1">
        <f>Weekly!C2739</f>
        <v>989.14</v>
      </c>
      <c r="C2739" s="6"/>
      <c r="D2739" s="14"/>
    </row>
    <row r="2740" spans="1:4">
      <c r="A2740" s="10">
        <f>Weekly!B2740</f>
        <v>2002.4722784100497</v>
      </c>
      <c r="B2740" s="1">
        <f>Weekly!C2740</f>
        <v>989.82</v>
      </c>
      <c r="C2740" s="6"/>
      <c r="D2740" s="14"/>
    </row>
    <row r="2741" spans="1:4">
      <c r="A2741" s="10">
        <f>Weekly!B2741</f>
        <v>2002.4914433655597</v>
      </c>
      <c r="B2741" s="1">
        <f>Weekly!C2741</f>
        <v>989.03</v>
      </c>
      <c r="C2741" s="6"/>
      <c r="D2741" s="14"/>
    </row>
    <row r="2742" spans="1:4">
      <c r="A2742" s="10">
        <f>Weekly!B2742</f>
        <v>2002.5106083210696</v>
      </c>
      <c r="B2742" s="1">
        <f>Weekly!C2742</f>
        <v>921.39</v>
      </c>
      <c r="C2742" s="6"/>
      <c r="D2742" s="14"/>
    </row>
    <row r="2743" spans="1:4">
      <c r="A2743" s="10">
        <f>Weekly!B2743</f>
        <v>2002.5297732765796</v>
      </c>
      <c r="B2743" s="1">
        <f>Weekly!C2743</f>
        <v>847.75</v>
      </c>
      <c r="C2743" s="6"/>
      <c r="D2743" s="14"/>
    </row>
    <row r="2744" spans="1:4">
      <c r="A2744" s="10">
        <f>Weekly!B2744</f>
        <v>2002.5489382320895</v>
      </c>
      <c r="B2744" s="1">
        <f>Weekly!C2744</f>
        <v>852.84</v>
      </c>
      <c r="C2744" s="6"/>
      <c r="D2744" s="14"/>
    </row>
    <row r="2745" spans="1:4">
      <c r="A2745" s="10">
        <f>Weekly!B2745</f>
        <v>2002.5681031875995</v>
      </c>
      <c r="B2745" s="1">
        <f>Weekly!C2745</f>
        <v>864.24</v>
      </c>
      <c r="C2745" s="6"/>
      <c r="D2745" s="14"/>
    </row>
    <row r="2746" spans="1:4">
      <c r="A2746" s="10">
        <f>Weekly!B2746</f>
        <v>2002.5872681431094</v>
      </c>
      <c r="B2746" s="1">
        <f>Weekly!C2746</f>
        <v>908.64</v>
      </c>
      <c r="C2746" s="6"/>
      <c r="D2746" s="14"/>
    </row>
    <row r="2747" spans="1:4">
      <c r="A2747" s="10">
        <f>Weekly!B2747</f>
        <v>2002.6064330986194</v>
      </c>
      <c r="B2747" s="1">
        <f>Weekly!C2747</f>
        <v>928.77</v>
      </c>
      <c r="C2747" s="6"/>
      <c r="D2747" s="14"/>
    </row>
    <row r="2748" spans="1:4">
      <c r="A2748" s="10">
        <f>Weekly!B2748</f>
        <v>2002.6255980541293</v>
      </c>
      <c r="B2748" s="1">
        <f>Weekly!C2748</f>
        <v>940.86</v>
      </c>
      <c r="C2748" s="6"/>
      <c r="D2748" s="14"/>
    </row>
    <row r="2749" spans="1:4">
      <c r="A2749" s="10">
        <f>Weekly!B2749</f>
        <v>2002.6447630096393</v>
      </c>
      <c r="B2749" s="1">
        <f>Weekly!C2749</f>
        <v>916.07</v>
      </c>
      <c r="C2749" s="6"/>
      <c r="D2749" s="14"/>
    </row>
    <row r="2750" spans="1:4">
      <c r="A2750" s="10">
        <f>Weekly!B2750</f>
        <v>2002.6639279651492</v>
      </c>
      <c r="B2750" s="1">
        <f>Weekly!C2750</f>
        <v>893.92</v>
      </c>
      <c r="C2750" s="6"/>
      <c r="D2750" s="14"/>
    </row>
    <row r="2751" spans="1:4">
      <c r="A2751" s="10">
        <f>Weekly!B2751</f>
        <v>2002.6830929206592</v>
      </c>
      <c r="B2751" s="1">
        <f>Weekly!C2751</f>
        <v>889.81</v>
      </c>
      <c r="C2751" s="6"/>
      <c r="D2751" s="14"/>
    </row>
    <row r="2752" spans="1:4">
      <c r="A2752" s="10">
        <f>Weekly!B2752</f>
        <v>2002.7022578761691</v>
      </c>
      <c r="B2752" s="1">
        <f>Weekly!C2752</f>
        <v>845.39</v>
      </c>
      <c r="C2752" s="6"/>
      <c r="D2752" s="14"/>
    </row>
    <row r="2753" spans="1:4">
      <c r="A2753" s="10">
        <f>Weekly!B2753</f>
        <v>2002.7214228316791</v>
      </c>
      <c r="B2753" s="1">
        <f>Weekly!C2753</f>
        <v>827.37</v>
      </c>
      <c r="C2753" s="6"/>
      <c r="D2753" s="14"/>
    </row>
    <row r="2754" spans="1:4">
      <c r="A2754" s="10">
        <f>Weekly!B2754</f>
        <v>2002.740587787189</v>
      </c>
      <c r="B2754" s="1">
        <f>Weekly!C2754</f>
        <v>800.58</v>
      </c>
      <c r="C2754" s="6"/>
      <c r="D2754" s="14"/>
    </row>
    <row r="2755" spans="1:4">
      <c r="A2755" s="10">
        <f>Weekly!B2755</f>
        <v>2002.759752742699</v>
      </c>
      <c r="B2755" s="1">
        <f>Weekly!C2755</f>
        <v>835.32</v>
      </c>
      <c r="C2755" s="6"/>
      <c r="D2755" s="14"/>
    </row>
    <row r="2756" spans="1:4">
      <c r="A2756" s="10">
        <f>Weekly!B2756</f>
        <v>2002.7789176982089</v>
      </c>
      <c r="B2756" s="1">
        <f>Weekly!C2756</f>
        <v>884.39</v>
      </c>
      <c r="C2756" s="6"/>
      <c r="D2756" s="14"/>
    </row>
    <row r="2757" spans="1:4">
      <c r="A2757" s="10">
        <f>Weekly!B2757</f>
        <v>2002.7980826537189</v>
      </c>
      <c r="B2757" s="1">
        <f>Weekly!C2757</f>
        <v>897.65</v>
      </c>
      <c r="C2757" s="6"/>
      <c r="D2757" s="14"/>
    </row>
    <row r="2758" spans="1:4">
      <c r="A2758" s="10">
        <f>Weekly!B2758</f>
        <v>2002.8172476092288</v>
      </c>
      <c r="B2758" s="1">
        <f>Weekly!C2758</f>
        <v>900.96</v>
      </c>
      <c r="C2758" s="6"/>
      <c r="D2758" s="14"/>
    </row>
    <row r="2759" spans="1:4">
      <c r="A2759" s="10">
        <f>Weekly!B2759</f>
        <v>2002.8364125647388</v>
      </c>
      <c r="B2759" s="1">
        <f>Weekly!C2759</f>
        <v>894.74</v>
      </c>
      <c r="C2759" s="6"/>
      <c r="D2759" s="14"/>
    </row>
    <row r="2760" spans="1:4">
      <c r="A2760" s="10">
        <f>Weekly!B2760</f>
        <v>2002.8555775202487</v>
      </c>
      <c r="B2760" s="1">
        <f>Weekly!C2760</f>
        <v>909.83</v>
      </c>
      <c r="C2760" s="6"/>
      <c r="D2760" s="14"/>
    </row>
    <row r="2761" spans="1:4">
      <c r="A2761" s="10">
        <f>Weekly!B2761</f>
        <v>2002.8747424757587</v>
      </c>
      <c r="B2761" s="1">
        <f>Weekly!C2761</f>
        <v>930.55</v>
      </c>
      <c r="C2761" s="6"/>
      <c r="D2761" s="14"/>
    </row>
    <row r="2762" spans="1:4">
      <c r="A2762" s="10">
        <f>Weekly!B2762</f>
        <v>2002.8939074312686</v>
      </c>
      <c r="B2762" s="1">
        <f>Weekly!C2762</f>
        <v>936.31</v>
      </c>
      <c r="C2762" s="6"/>
      <c r="D2762" s="14"/>
    </row>
    <row r="2763" spans="1:4">
      <c r="A2763" s="10">
        <f>Weekly!B2763</f>
        <v>2002.9130723867786</v>
      </c>
      <c r="B2763" s="1">
        <f>Weekly!C2763</f>
        <v>912.23</v>
      </c>
      <c r="C2763" s="6"/>
      <c r="D2763" s="14"/>
    </row>
    <row r="2764" spans="1:4">
      <c r="A2764" s="10">
        <f>Weekly!B2764</f>
        <v>2002.9322373422885</v>
      </c>
      <c r="B2764" s="1">
        <f>Weekly!C2764</f>
        <v>889.48</v>
      </c>
      <c r="C2764" s="6"/>
      <c r="D2764" s="14"/>
    </row>
    <row r="2765" spans="1:4">
      <c r="A2765" s="10">
        <f>Weekly!B2765</f>
        <v>2002.9514022977985</v>
      </c>
      <c r="B2765" s="1">
        <f>Weekly!C2765</f>
        <v>895.76</v>
      </c>
      <c r="C2765" s="6"/>
      <c r="D2765" s="14"/>
    </row>
    <row r="2766" spans="1:4">
      <c r="A2766" s="10">
        <f>Weekly!B2766</f>
        <v>2002.9705672533084</v>
      </c>
      <c r="B2766" s="1">
        <f>Weekly!C2766</f>
        <v>875.4</v>
      </c>
      <c r="C2766" s="6"/>
      <c r="D2766" s="14"/>
    </row>
    <row r="2767" spans="1:4">
      <c r="A2767" s="10">
        <f>Weekly!B2767</f>
        <v>2002.9897322088184</v>
      </c>
      <c r="B2767" s="1">
        <f>Weekly!C2767</f>
        <v>908.59</v>
      </c>
      <c r="C2767" s="6"/>
      <c r="D2767" s="14"/>
    </row>
    <row r="2768" spans="1:4">
      <c r="A2768" s="10">
        <f>Weekly!B2768</f>
        <v>2003.0088971643283</v>
      </c>
      <c r="B2768" s="1">
        <f>Weekly!C2768</f>
        <v>927.57</v>
      </c>
      <c r="C2768" s="6"/>
      <c r="D2768" s="14"/>
    </row>
    <row r="2769" spans="1:4">
      <c r="A2769" s="10">
        <f>Weekly!B2769</f>
        <v>2003.0280621198383</v>
      </c>
      <c r="B2769" s="1">
        <f>Weekly!C2769</f>
        <v>901.78</v>
      </c>
      <c r="C2769" s="6"/>
      <c r="D2769" s="14"/>
    </row>
    <row r="2770" spans="1:4">
      <c r="A2770" s="10">
        <f>Weekly!B2770</f>
        <v>2003.0472270753482</v>
      </c>
      <c r="B2770" s="1">
        <f>Weekly!C2770</f>
        <v>861.4</v>
      </c>
      <c r="C2770" s="6"/>
      <c r="D2770" s="14"/>
    </row>
    <row r="2771" spans="1:4">
      <c r="A2771" s="10">
        <f>Weekly!B2771</f>
        <v>2003.0663920308582</v>
      </c>
      <c r="B2771" s="1">
        <f>Weekly!C2771</f>
        <v>855.7</v>
      </c>
      <c r="C2771" s="6"/>
      <c r="D2771" s="14"/>
    </row>
    <row r="2772" spans="1:4">
      <c r="A2772" s="10">
        <f>Weekly!B2772</f>
        <v>2003.0855569863681</v>
      </c>
      <c r="B2772" s="1">
        <f>Weekly!C2772</f>
        <v>829.69</v>
      </c>
      <c r="C2772" s="6"/>
      <c r="D2772" s="14"/>
    </row>
    <row r="2773" spans="1:4">
      <c r="A2773" s="10">
        <f>Weekly!B2773</f>
        <v>2003.1047219418781</v>
      </c>
      <c r="B2773" s="1">
        <f>Weekly!C2773</f>
        <v>834.89</v>
      </c>
      <c r="C2773" s="6"/>
      <c r="D2773" s="14"/>
    </row>
    <row r="2774" spans="1:4">
      <c r="A2774" s="10">
        <f>Weekly!B2774</f>
        <v>2003.123886897388</v>
      </c>
      <c r="B2774" s="1">
        <f>Weekly!C2774</f>
        <v>848.17</v>
      </c>
      <c r="C2774" s="6"/>
      <c r="D2774" s="14"/>
    </row>
    <row r="2775" spans="1:4">
      <c r="A2775" s="10">
        <f>Weekly!B2775</f>
        <v>2003.143051852898</v>
      </c>
      <c r="B2775" s="1">
        <f>Weekly!C2775</f>
        <v>841.15</v>
      </c>
      <c r="C2775" s="6"/>
      <c r="D2775" s="14"/>
    </row>
    <row r="2776" spans="1:4">
      <c r="A2776" s="10">
        <f>Weekly!B2776</f>
        <v>2003.1622168084079</v>
      </c>
      <c r="B2776" s="1">
        <f>Weekly!C2776</f>
        <v>828.89</v>
      </c>
      <c r="C2776" s="6"/>
      <c r="D2776" s="14"/>
    </row>
    <row r="2777" spans="1:4">
      <c r="A2777" s="10">
        <f>Weekly!B2777</f>
        <v>2003.1813817639179</v>
      </c>
      <c r="B2777" s="1">
        <f>Weekly!C2777</f>
        <v>833.27</v>
      </c>
      <c r="C2777" s="6"/>
      <c r="D2777" s="14"/>
    </row>
    <row r="2778" spans="1:4">
      <c r="A2778" s="10">
        <f>Weekly!B2778</f>
        <v>2003.2005467194278</v>
      </c>
      <c r="B2778" s="1">
        <f>Weekly!C2778</f>
        <v>895.79</v>
      </c>
      <c r="C2778" s="6"/>
      <c r="D2778" s="14"/>
    </row>
    <row r="2779" spans="1:4">
      <c r="A2779" s="10">
        <f>Weekly!B2779</f>
        <v>2003.2197116749378</v>
      </c>
      <c r="B2779" s="1">
        <f>Weekly!C2779</f>
        <v>863.5</v>
      </c>
      <c r="C2779" s="6"/>
      <c r="D2779" s="14"/>
    </row>
    <row r="2780" spans="1:4">
      <c r="A2780" s="10">
        <f>Weekly!B2780</f>
        <v>2003.2388766304477</v>
      </c>
      <c r="B2780" s="1">
        <f>Weekly!C2780</f>
        <v>878.85</v>
      </c>
      <c r="C2780" s="6"/>
      <c r="D2780" s="14"/>
    </row>
    <row r="2781" spans="1:4">
      <c r="A2781" s="10">
        <f>Weekly!B2781</f>
        <v>2003.2580415859577</v>
      </c>
      <c r="B2781" s="1">
        <f>Weekly!C2781</f>
        <v>868.3</v>
      </c>
      <c r="C2781" s="6"/>
      <c r="D2781" s="14"/>
    </row>
    <row r="2782" spans="1:4">
      <c r="A2782" s="10">
        <f>Weekly!B2782</f>
        <v>2003.2772065414676</v>
      </c>
      <c r="B2782" s="1">
        <f>Weekly!C2782</f>
        <v>893.58</v>
      </c>
      <c r="C2782" s="6"/>
      <c r="D2782" s="14"/>
    </row>
    <row r="2783" spans="1:4">
      <c r="A2783" s="10">
        <f>Weekly!B2783</f>
        <v>2003.2963714969776</v>
      </c>
      <c r="B2783" s="1">
        <f>Weekly!C2783</f>
        <v>898.81</v>
      </c>
      <c r="C2783" s="6"/>
      <c r="D2783" s="14"/>
    </row>
    <row r="2784" spans="1:4">
      <c r="A2784" s="10">
        <f>Weekly!B2784</f>
        <v>2003.3155364524875</v>
      </c>
      <c r="B2784" s="1">
        <f>Weekly!C2784</f>
        <v>930.08</v>
      </c>
      <c r="C2784" s="6"/>
      <c r="D2784" s="14"/>
    </row>
    <row r="2785" spans="1:4">
      <c r="A2785" s="10">
        <f>Weekly!B2785</f>
        <v>2003.3347014079975</v>
      </c>
      <c r="B2785" s="1">
        <f>Weekly!C2785</f>
        <v>933.41</v>
      </c>
      <c r="C2785" s="6"/>
      <c r="D2785" s="14"/>
    </row>
    <row r="2786" spans="1:4">
      <c r="A2786" s="10">
        <f>Weekly!B2786</f>
        <v>2003.3538663635074</v>
      </c>
      <c r="B2786" s="1">
        <f>Weekly!C2786</f>
        <v>944.3</v>
      </c>
      <c r="C2786" s="6"/>
      <c r="D2786" s="14"/>
    </row>
    <row r="2787" spans="1:4">
      <c r="A2787" s="10">
        <f>Weekly!B2787</f>
        <v>2003.3730313190174</v>
      </c>
      <c r="B2787" s="1">
        <f>Weekly!C2787</f>
        <v>933.22</v>
      </c>
      <c r="C2787" s="6"/>
      <c r="D2787" s="14"/>
    </row>
    <row r="2788" spans="1:4">
      <c r="A2788" s="10">
        <f>Weekly!B2788</f>
        <v>2003.3921962745274</v>
      </c>
      <c r="B2788" s="1">
        <f>Weekly!C2788</f>
        <v>963.59</v>
      </c>
      <c r="C2788" s="6"/>
      <c r="D2788" s="14"/>
    </row>
    <row r="2789" spans="1:4">
      <c r="A2789" s="10">
        <f>Weekly!B2789</f>
        <v>2003.4113612300373</v>
      </c>
      <c r="B2789" s="1">
        <f>Weekly!C2789</f>
        <v>987.76</v>
      </c>
      <c r="C2789" s="6"/>
      <c r="D2789" s="14"/>
    </row>
    <row r="2790" spans="1:4">
      <c r="A2790" s="10">
        <f>Weekly!B2790</f>
        <v>2003.4305261855473</v>
      </c>
      <c r="B2790" s="1">
        <f>Weekly!C2790</f>
        <v>988.61</v>
      </c>
      <c r="C2790" s="6"/>
      <c r="D2790" s="14"/>
    </row>
    <row r="2791" spans="1:4">
      <c r="A2791" s="10">
        <f>Weekly!B2791</f>
        <v>2003.4496911410572</v>
      </c>
      <c r="B2791" s="1">
        <f>Weekly!C2791</f>
        <v>995.69</v>
      </c>
      <c r="C2791" s="6"/>
      <c r="D2791" s="14"/>
    </row>
    <row r="2792" spans="1:4">
      <c r="A2792" s="10">
        <f>Weekly!B2792</f>
        <v>2003.4688560965672</v>
      </c>
      <c r="B2792" s="1">
        <f>Weekly!C2792</f>
        <v>976.22</v>
      </c>
      <c r="C2792" s="6"/>
      <c r="D2792" s="14"/>
    </row>
    <row r="2793" spans="1:4">
      <c r="A2793" s="10">
        <f>Weekly!B2793</f>
        <v>2003.4880210520771</v>
      </c>
      <c r="B2793" s="1">
        <f>Weekly!C2793</f>
        <v>985.7</v>
      </c>
      <c r="C2793" s="6"/>
      <c r="D2793" s="14"/>
    </row>
    <row r="2794" spans="1:4">
      <c r="A2794" s="10">
        <f>Weekly!B2794</f>
        <v>2003.5071860075871</v>
      </c>
      <c r="B2794" s="1">
        <f>Weekly!C2794</f>
        <v>998.14</v>
      </c>
      <c r="C2794" s="6"/>
      <c r="D2794" s="14"/>
    </row>
    <row r="2795" spans="1:4">
      <c r="A2795" s="10">
        <f>Weekly!B2795</f>
        <v>2003.526350963097</v>
      </c>
      <c r="B2795" s="1">
        <f>Weekly!C2795</f>
        <v>993.32</v>
      </c>
      <c r="C2795" s="6"/>
      <c r="D2795" s="14"/>
    </row>
    <row r="2796" spans="1:4">
      <c r="A2796" s="10">
        <f>Weekly!B2796</f>
        <v>2003.545515918607</v>
      </c>
      <c r="B2796" s="1">
        <f>Weekly!C2796</f>
        <v>998.68</v>
      </c>
      <c r="C2796" s="6"/>
      <c r="D2796" s="14"/>
    </row>
    <row r="2797" spans="1:4">
      <c r="A2797" s="10">
        <f>Weekly!B2797</f>
        <v>2003.5646808741169</v>
      </c>
      <c r="B2797" s="1">
        <f>Weekly!C2797</f>
        <v>980.15</v>
      </c>
      <c r="C2797" s="6"/>
      <c r="D2797" s="14"/>
    </row>
    <row r="2798" spans="1:4">
      <c r="A2798" s="10">
        <f>Weekly!B2798</f>
        <v>2003.5838458296269</v>
      </c>
      <c r="B2798" s="1">
        <f>Weekly!C2798</f>
        <v>977.59</v>
      </c>
      <c r="C2798" s="6"/>
      <c r="D2798" s="14"/>
    </row>
    <row r="2799" spans="1:4">
      <c r="A2799" s="10">
        <f>Weekly!B2799</f>
        <v>2003.6030107851368</v>
      </c>
      <c r="B2799" s="1">
        <f>Weekly!C2799</f>
        <v>990.67</v>
      </c>
      <c r="C2799" s="6"/>
      <c r="D2799" s="14"/>
    </row>
    <row r="2800" spans="1:4">
      <c r="A2800" s="10">
        <f>Weekly!B2800</f>
        <v>2003.6221757406468</v>
      </c>
      <c r="B2800" s="1">
        <f>Weekly!C2800</f>
        <v>993.06</v>
      </c>
      <c r="C2800" s="6"/>
      <c r="D2800" s="14"/>
    </row>
    <row r="2801" spans="1:4">
      <c r="A2801" s="10">
        <f>Weekly!B2801</f>
        <v>2003.6413406961567</v>
      </c>
      <c r="B2801" s="1">
        <f>Weekly!C2801</f>
        <v>1008.01</v>
      </c>
      <c r="C2801" s="6"/>
      <c r="D2801" s="14"/>
    </row>
    <row r="2802" spans="1:4">
      <c r="A2802" s="10">
        <f>Weekly!B2802</f>
        <v>2003.6605056516667</v>
      </c>
      <c r="B2802" s="1">
        <f>Weekly!C2802</f>
        <v>1021.39</v>
      </c>
      <c r="C2802" s="6"/>
      <c r="D2802" s="14"/>
    </row>
    <row r="2803" spans="1:4">
      <c r="A2803" s="10">
        <f>Weekly!B2803</f>
        <v>2003.6796706071766</v>
      </c>
      <c r="B2803" s="1">
        <f>Weekly!C2803</f>
        <v>1018.63</v>
      </c>
      <c r="C2803" s="6"/>
      <c r="D2803" s="14"/>
    </row>
    <row r="2804" spans="1:4">
      <c r="A2804" s="10">
        <f>Weekly!B2804</f>
        <v>2003.6988355626866</v>
      </c>
      <c r="B2804" s="1">
        <f>Weekly!C2804</f>
        <v>1036.3</v>
      </c>
      <c r="C2804" s="6"/>
      <c r="D2804" s="14"/>
    </row>
    <row r="2805" spans="1:4">
      <c r="A2805" s="10">
        <f>Weekly!B2805</f>
        <v>2003.7180005181965</v>
      </c>
      <c r="B2805" s="1">
        <f>Weekly!C2805</f>
        <v>996.85</v>
      </c>
      <c r="C2805" s="6"/>
      <c r="D2805" s="14"/>
    </row>
    <row r="2806" spans="1:4">
      <c r="A2806" s="10">
        <f>Weekly!B2806</f>
        <v>2003.7371654737065</v>
      </c>
      <c r="B2806" s="1">
        <f>Weekly!C2806</f>
        <v>1029.8499999999999</v>
      </c>
      <c r="C2806" s="6"/>
      <c r="D2806" s="14"/>
    </row>
    <row r="2807" spans="1:4">
      <c r="A2807" s="10">
        <f>Weekly!B2807</f>
        <v>2003.7563304292164</v>
      </c>
      <c r="B2807" s="1">
        <f>Weekly!C2807</f>
        <v>1038.06</v>
      </c>
      <c r="C2807" s="6"/>
      <c r="D2807" s="14"/>
    </row>
    <row r="2808" spans="1:4">
      <c r="A2808" s="10">
        <f>Weekly!B2808</f>
        <v>2003.7754953847264</v>
      </c>
      <c r="B2808" s="1">
        <f>Weekly!C2808</f>
        <v>1039.32</v>
      </c>
      <c r="C2808" s="6"/>
      <c r="D2808" s="14"/>
    </row>
    <row r="2809" spans="1:4">
      <c r="A2809" s="10">
        <f>Weekly!B2809</f>
        <v>2003.7946603402363</v>
      </c>
      <c r="B2809" s="1">
        <f>Weekly!C2809</f>
        <v>1028.9100000000001</v>
      </c>
      <c r="C2809" s="6"/>
      <c r="D2809" s="14"/>
    </row>
    <row r="2810" spans="1:4">
      <c r="A2810" s="10">
        <f>Weekly!B2810</f>
        <v>2003.8138252957463</v>
      </c>
      <c r="B2810" s="1">
        <f>Weekly!C2810</f>
        <v>1050.71</v>
      </c>
      <c r="C2810" s="6"/>
      <c r="D2810" s="14"/>
    </row>
    <row r="2811" spans="1:4">
      <c r="A2811" s="10">
        <f>Weekly!B2811</f>
        <v>2003.8329902512562</v>
      </c>
      <c r="B2811" s="1">
        <f>Weekly!C2811</f>
        <v>1053.21</v>
      </c>
      <c r="C2811" s="6"/>
      <c r="D2811" s="14"/>
    </row>
    <row r="2812" spans="1:4">
      <c r="A2812" s="10">
        <f>Weekly!B2812</f>
        <v>2003.8521552067662</v>
      </c>
      <c r="B2812" s="1">
        <f>Weekly!C2812</f>
        <v>1050.3499999999999</v>
      </c>
      <c r="C2812" s="6"/>
      <c r="D2812" s="14"/>
    </row>
    <row r="2813" spans="1:4">
      <c r="A2813" s="10">
        <f>Weekly!B2813</f>
        <v>2003.8713201622761</v>
      </c>
      <c r="B2813" s="1">
        <f>Weekly!C2813</f>
        <v>1035.28</v>
      </c>
      <c r="C2813" s="6"/>
      <c r="D2813" s="14"/>
    </row>
    <row r="2814" spans="1:4">
      <c r="A2814" s="10">
        <f>Weekly!B2814</f>
        <v>2003.8904851177861</v>
      </c>
      <c r="B2814" s="1">
        <f>Weekly!C2814</f>
        <v>1058.2</v>
      </c>
      <c r="C2814" s="6"/>
      <c r="D2814" s="14"/>
    </row>
    <row r="2815" spans="1:4">
      <c r="A2815" s="10">
        <f>Weekly!B2815</f>
        <v>2003.909650073296</v>
      </c>
      <c r="B2815" s="1">
        <f>Weekly!C2815</f>
        <v>1061.5</v>
      </c>
      <c r="C2815" s="6"/>
      <c r="D2815" s="14"/>
    </row>
    <row r="2816" spans="1:4">
      <c r="A2816" s="10">
        <f>Weekly!B2816</f>
        <v>2003.928815028806</v>
      </c>
      <c r="B2816" s="1">
        <f>Weekly!C2816</f>
        <v>1074.1400000000001</v>
      </c>
      <c r="C2816" s="6"/>
      <c r="D2816" s="14"/>
    </row>
    <row r="2817" spans="1:4">
      <c r="A2817" s="10">
        <f>Weekly!B2817</f>
        <v>2003.9479799843159</v>
      </c>
      <c r="B2817" s="1">
        <f>Weekly!C2817</f>
        <v>1088.6600000000001</v>
      </c>
      <c r="C2817" s="6"/>
      <c r="D2817" s="14"/>
    </row>
    <row r="2818" spans="1:4">
      <c r="A2818" s="10">
        <f>Weekly!B2818</f>
        <v>2003.9671449398259</v>
      </c>
      <c r="B2818" s="1">
        <f>Weekly!C2818</f>
        <v>1095.8900000000001</v>
      </c>
      <c r="C2818" s="6"/>
      <c r="D2818" s="14"/>
    </row>
    <row r="2819" spans="1:4">
      <c r="A2819" s="10">
        <f>Weekly!B2819</f>
        <v>2003.9863098953358</v>
      </c>
      <c r="B2819" s="1">
        <f>Weekly!C2819</f>
        <v>1108.48</v>
      </c>
      <c r="C2819" s="6"/>
      <c r="D2819" s="14"/>
    </row>
    <row r="2820" spans="1:4">
      <c r="A2820" s="10">
        <f>Weekly!B2820</f>
        <v>2004.0054748508458</v>
      </c>
      <c r="B2820" s="1">
        <f>Weekly!C2820</f>
        <v>1121.8599999999999</v>
      </c>
      <c r="C2820" s="6"/>
      <c r="D2820" s="14"/>
    </row>
    <row r="2821" spans="1:4">
      <c r="A2821" s="10">
        <f>Weekly!B2821</f>
        <v>2004.0246398063557</v>
      </c>
      <c r="B2821" s="1">
        <f>Weekly!C2821</f>
        <v>1139.83</v>
      </c>
      <c r="C2821" s="6"/>
      <c r="D2821" s="14"/>
    </row>
    <row r="2822" spans="1:4">
      <c r="A2822" s="10">
        <f>Weekly!B2822</f>
        <v>2004.0438047618657</v>
      </c>
      <c r="B2822" s="1">
        <f>Weekly!C2822</f>
        <v>1141.55</v>
      </c>
      <c r="C2822" s="6"/>
      <c r="D2822" s="14"/>
    </row>
    <row r="2823" spans="1:4">
      <c r="A2823" s="10">
        <f>Weekly!B2823</f>
        <v>2004.0629697173756</v>
      </c>
      <c r="B2823" s="1">
        <f>Weekly!C2823</f>
        <v>1131.1300000000001</v>
      </c>
      <c r="C2823" s="6"/>
      <c r="D2823" s="14"/>
    </row>
    <row r="2824" spans="1:4">
      <c r="A2824" s="10">
        <f>Weekly!B2824</f>
        <v>2004.0821346728856</v>
      </c>
      <c r="B2824" s="1">
        <f>Weekly!C2824</f>
        <v>1142.76</v>
      </c>
      <c r="C2824" s="6"/>
      <c r="D2824" s="14"/>
    </row>
    <row r="2825" spans="1:4">
      <c r="A2825" s="10">
        <f>Weekly!B2825</f>
        <v>2004.1012996283955</v>
      </c>
      <c r="B2825" s="1">
        <f>Weekly!C2825</f>
        <v>1145.81</v>
      </c>
      <c r="C2825" s="6"/>
      <c r="D2825" s="14"/>
    </row>
    <row r="2826" spans="1:4">
      <c r="A2826" s="10">
        <f>Weekly!B2826</f>
        <v>2004.1204645839055</v>
      </c>
      <c r="B2826" s="1">
        <f>Weekly!C2826</f>
        <v>1144.1099999999999</v>
      </c>
      <c r="C2826" s="6"/>
      <c r="D2826" s="14"/>
    </row>
    <row r="2827" spans="1:4">
      <c r="A2827" s="10">
        <f>Weekly!B2827</f>
        <v>2004.1396295394154</v>
      </c>
      <c r="B2827" s="1">
        <f>Weekly!C2827</f>
        <v>1144.94</v>
      </c>
      <c r="C2827" s="6"/>
      <c r="D2827" s="14"/>
    </row>
    <row r="2828" spans="1:4">
      <c r="A2828" s="10">
        <f>Weekly!B2828</f>
        <v>2004.1587944949254</v>
      </c>
      <c r="B2828" s="1">
        <f>Weekly!C2828</f>
        <v>1156.8599999999999</v>
      </c>
      <c r="C2828" s="6"/>
      <c r="D2828" s="14"/>
    </row>
    <row r="2829" spans="1:4">
      <c r="A2829" s="10">
        <f>Weekly!B2829</f>
        <v>2004.1779594504353</v>
      </c>
      <c r="B2829" s="1">
        <f>Weekly!C2829</f>
        <v>1120.57</v>
      </c>
      <c r="C2829" s="6"/>
      <c r="D2829" s="14"/>
    </row>
    <row r="2830" spans="1:4">
      <c r="A2830" s="10">
        <f>Weekly!B2830</f>
        <v>2004.1971244059453</v>
      </c>
      <c r="B2830" s="1">
        <f>Weekly!C2830</f>
        <v>1109.78</v>
      </c>
      <c r="C2830" s="6"/>
      <c r="D2830" s="14"/>
    </row>
    <row r="2831" spans="1:4">
      <c r="A2831" s="10">
        <f>Weekly!B2831</f>
        <v>2004.2162893614552</v>
      </c>
      <c r="B2831" s="1">
        <f>Weekly!C2831</f>
        <v>1108.06</v>
      </c>
      <c r="C2831" s="6"/>
      <c r="D2831" s="14"/>
    </row>
    <row r="2832" spans="1:4">
      <c r="A2832" s="10">
        <f>Weekly!B2832</f>
        <v>2004.2354543169652</v>
      </c>
      <c r="B2832" s="1">
        <f>Weekly!C2832</f>
        <v>1141.81</v>
      </c>
      <c r="C2832" s="6"/>
      <c r="D2832" s="14"/>
    </row>
    <row r="2833" spans="1:4">
      <c r="A2833" s="10">
        <f>Weekly!B2833</f>
        <v>2004.2546192724751</v>
      </c>
      <c r="B2833" s="1">
        <f>Weekly!C2833</f>
        <v>1139.32</v>
      </c>
      <c r="C2833" s="6"/>
      <c r="D2833" s="14"/>
    </row>
    <row r="2834" spans="1:4">
      <c r="A2834" s="10">
        <f>Weekly!B2834</f>
        <v>2004.2737842279851</v>
      </c>
      <c r="B2834" s="1">
        <f>Weekly!C2834</f>
        <v>1134.6099999999999</v>
      </c>
      <c r="C2834" s="6"/>
      <c r="D2834" s="14"/>
    </row>
    <row r="2835" spans="1:4">
      <c r="A2835" s="10">
        <f>Weekly!B2835</f>
        <v>2004.292949183495</v>
      </c>
      <c r="B2835" s="1">
        <f>Weekly!C2835</f>
        <v>1140.5999999999999</v>
      </c>
      <c r="C2835" s="6"/>
      <c r="D2835" s="14"/>
    </row>
    <row r="2836" spans="1:4">
      <c r="A2836" s="10">
        <f>Weekly!B2836</f>
        <v>2004.312114139005</v>
      </c>
      <c r="B2836" s="1">
        <f>Weekly!C2836</f>
        <v>1107.3</v>
      </c>
      <c r="C2836" s="6"/>
      <c r="D2836" s="14"/>
    </row>
    <row r="2837" spans="1:4">
      <c r="A2837" s="10">
        <f>Weekly!B2837</f>
        <v>2004.3312790945149</v>
      </c>
      <c r="B2837" s="1">
        <f>Weekly!C2837</f>
        <v>1098.7</v>
      </c>
      <c r="C2837" s="6"/>
      <c r="D2837" s="14"/>
    </row>
    <row r="2838" spans="1:4">
      <c r="A2838" s="10">
        <f>Weekly!B2838</f>
        <v>2004.3504440500249</v>
      </c>
      <c r="B2838" s="1">
        <f>Weekly!C2838</f>
        <v>1095.7</v>
      </c>
      <c r="C2838" s="6"/>
      <c r="D2838" s="14"/>
    </row>
    <row r="2839" spans="1:4">
      <c r="A2839" s="10">
        <f>Weekly!B2839</f>
        <v>2004.3696090055348</v>
      </c>
      <c r="B2839" s="1">
        <f>Weekly!C2839</f>
        <v>1093.56</v>
      </c>
      <c r="C2839" s="6"/>
      <c r="D2839" s="14"/>
    </row>
    <row r="2840" spans="1:4">
      <c r="A2840" s="10">
        <f>Weekly!B2840</f>
        <v>2004.3887739610448</v>
      </c>
      <c r="B2840" s="1">
        <f>Weekly!C2840</f>
        <v>1120.68</v>
      </c>
      <c r="C2840" s="6"/>
      <c r="D2840" s="14"/>
    </row>
    <row r="2841" spans="1:4">
      <c r="A2841" s="10">
        <f>Weekly!B2841</f>
        <v>2004.4079389165547</v>
      </c>
      <c r="B2841" s="1">
        <f>Weekly!C2841</f>
        <v>1122.5</v>
      </c>
      <c r="C2841" s="6"/>
      <c r="D2841" s="14"/>
    </row>
    <row r="2842" spans="1:4">
      <c r="A2842" s="10">
        <f>Weekly!B2842</f>
        <v>2004.4271038720647</v>
      </c>
      <c r="B2842" s="1">
        <f>Weekly!C2842</f>
        <v>1136.47</v>
      </c>
      <c r="C2842" s="6"/>
      <c r="D2842" s="14"/>
    </row>
    <row r="2843" spans="1:4">
      <c r="A2843" s="10">
        <f>Weekly!B2843</f>
        <v>2004.4462688275746</v>
      </c>
      <c r="B2843" s="1">
        <f>Weekly!C2843</f>
        <v>1135.02</v>
      </c>
      <c r="C2843" s="6"/>
      <c r="D2843" s="14"/>
    </row>
    <row r="2844" spans="1:4">
      <c r="A2844" s="10">
        <f>Weekly!B2844</f>
        <v>2004.4654337830846</v>
      </c>
      <c r="B2844" s="1">
        <f>Weekly!C2844</f>
        <v>1134.43</v>
      </c>
      <c r="C2844" s="6"/>
      <c r="D2844" s="14"/>
    </row>
    <row r="2845" spans="1:4">
      <c r="A2845" s="10">
        <f>Weekly!B2845</f>
        <v>2004.4845987385945</v>
      </c>
      <c r="B2845" s="1">
        <f>Weekly!C2845</f>
        <v>1125.3800000000001</v>
      </c>
      <c r="C2845" s="6"/>
      <c r="D2845" s="14"/>
    </row>
    <row r="2846" spans="1:4">
      <c r="A2846" s="10">
        <f>Weekly!B2846</f>
        <v>2004.5037636941045</v>
      </c>
      <c r="B2846" s="1">
        <f>Weekly!C2846</f>
        <v>1112.81</v>
      </c>
      <c r="C2846" s="6"/>
      <c r="D2846" s="14"/>
    </row>
    <row r="2847" spans="1:4">
      <c r="A2847" s="10">
        <f>Weekly!B2847</f>
        <v>2004.5229286496144</v>
      </c>
      <c r="B2847" s="1">
        <f>Weekly!C2847</f>
        <v>1101.3900000000001</v>
      </c>
      <c r="C2847" s="6"/>
      <c r="D2847" s="14"/>
    </row>
    <row r="2848" spans="1:4">
      <c r="A2848" s="10">
        <f>Weekly!B2848</f>
        <v>2004.5420936051244</v>
      </c>
      <c r="B2848" s="1">
        <f>Weekly!C2848</f>
        <v>1086.2</v>
      </c>
      <c r="C2848" s="6"/>
      <c r="D2848" s="14"/>
    </row>
    <row r="2849" spans="1:4">
      <c r="A2849" s="10">
        <f>Weekly!B2849</f>
        <v>2004.5612585606343</v>
      </c>
      <c r="B2849" s="1">
        <f>Weekly!C2849</f>
        <v>1101.72</v>
      </c>
      <c r="C2849" s="6"/>
      <c r="D2849" s="14"/>
    </row>
    <row r="2850" spans="1:4">
      <c r="A2850" s="10">
        <f>Weekly!B2850</f>
        <v>2004.5804235161443</v>
      </c>
      <c r="B2850" s="1">
        <f>Weekly!C2850</f>
        <v>1063.97</v>
      </c>
      <c r="C2850" s="6"/>
      <c r="D2850" s="14"/>
    </row>
    <row r="2851" spans="1:4">
      <c r="A2851" s="10">
        <f>Weekly!B2851</f>
        <v>2004.5995884716542</v>
      </c>
      <c r="B2851" s="1">
        <f>Weekly!C2851</f>
        <v>1064.8</v>
      </c>
      <c r="C2851" s="6"/>
      <c r="D2851" s="14"/>
    </row>
    <row r="2852" spans="1:4">
      <c r="A2852" s="10">
        <f>Weekly!B2852</f>
        <v>2004.6187534271642</v>
      </c>
      <c r="B2852" s="1">
        <f>Weekly!C2852</f>
        <v>1098.3499999999999</v>
      </c>
      <c r="C2852" s="6"/>
      <c r="D2852" s="14"/>
    </row>
    <row r="2853" spans="1:4">
      <c r="A2853" s="10">
        <f>Weekly!B2853</f>
        <v>2004.6379183826741</v>
      </c>
      <c r="B2853" s="1">
        <f>Weekly!C2853</f>
        <v>1107.77</v>
      </c>
      <c r="C2853" s="6"/>
      <c r="D2853" s="14"/>
    </row>
    <row r="2854" spans="1:4">
      <c r="A2854" s="10">
        <f>Weekly!B2854</f>
        <v>2004.6570833381841</v>
      </c>
      <c r="B2854" s="1">
        <f>Weekly!C2854</f>
        <v>1113.6300000000001</v>
      </c>
      <c r="C2854" s="6"/>
      <c r="D2854" s="14"/>
    </row>
    <row r="2855" spans="1:4">
      <c r="A2855" s="10">
        <f>Weekly!B2855</f>
        <v>2004.676248293694</v>
      </c>
      <c r="B2855" s="1">
        <f>Weekly!C2855</f>
        <v>1123.92</v>
      </c>
      <c r="C2855" s="6"/>
      <c r="D2855" s="14"/>
    </row>
    <row r="2856" spans="1:4">
      <c r="A2856" s="10">
        <f>Weekly!B2856</f>
        <v>2004.695413249204</v>
      </c>
      <c r="B2856" s="1">
        <f>Weekly!C2856</f>
        <v>1128.55</v>
      </c>
      <c r="C2856" s="6"/>
      <c r="D2856" s="14"/>
    </row>
    <row r="2857" spans="1:4">
      <c r="A2857" s="10">
        <f>Weekly!B2857</f>
        <v>2004.7145782047139</v>
      </c>
      <c r="B2857" s="1">
        <f>Weekly!C2857</f>
        <v>1110.1099999999999</v>
      </c>
      <c r="C2857" s="6"/>
      <c r="D2857" s="14"/>
    </row>
    <row r="2858" spans="1:4">
      <c r="A2858" s="10">
        <f>Weekly!B2858</f>
        <v>2004.7337431602239</v>
      </c>
      <c r="B2858" s="1">
        <f>Weekly!C2858</f>
        <v>1131.5</v>
      </c>
      <c r="C2858" s="6"/>
      <c r="D2858" s="14"/>
    </row>
    <row r="2859" spans="1:4">
      <c r="A2859" s="10">
        <f>Weekly!B2859</f>
        <v>2004.7529081157338</v>
      </c>
      <c r="B2859" s="1">
        <f>Weekly!C2859</f>
        <v>1122.1400000000001</v>
      </c>
      <c r="C2859" s="6"/>
      <c r="D2859" s="14"/>
    </row>
    <row r="2860" spans="1:4">
      <c r="A2860" s="10">
        <f>Weekly!B2860</f>
        <v>2004.7720730712438</v>
      </c>
      <c r="B2860" s="1">
        <f>Weekly!C2860</f>
        <v>1108.2</v>
      </c>
      <c r="C2860" s="6"/>
      <c r="D2860" s="14"/>
    </row>
    <row r="2861" spans="1:4">
      <c r="A2861" s="10">
        <f>Weekly!B2861</f>
        <v>2004.7912380267537</v>
      </c>
      <c r="B2861" s="1">
        <f>Weekly!C2861</f>
        <v>1095.74</v>
      </c>
      <c r="C2861" s="6"/>
      <c r="D2861" s="14"/>
    </row>
    <row r="2862" spans="1:4">
      <c r="A2862" s="10">
        <f>Weekly!B2862</f>
        <v>2004.8104029822637</v>
      </c>
      <c r="B2862" s="1">
        <f>Weekly!C2862</f>
        <v>1130.2</v>
      </c>
      <c r="C2862" s="6"/>
      <c r="D2862" s="14"/>
    </row>
    <row r="2863" spans="1:4">
      <c r="A2863" s="10">
        <f>Weekly!B2863</f>
        <v>2004.8295679377736</v>
      </c>
      <c r="B2863" s="1">
        <f>Weekly!C2863</f>
        <v>1166.17</v>
      </c>
      <c r="C2863" s="6"/>
      <c r="D2863" s="14"/>
    </row>
    <row r="2864" spans="1:4">
      <c r="A2864" s="10">
        <f>Weekly!B2864</f>
        <v>2004.8487328932836</v>
      </c>
      <c r="B2864" s="1">
        <f>Weekly!C2864</f>
        <v>1184.17</v>
      </c>
      <c r="C2864" s="6"/>
      <c r="D2864" s="14"/>
    </row>
    <row r="2865" spans="1:4">
      <c r="A2865" s="10">
        <f>Weekly!B2865</f>
        <v>2004.8678978487935</v>
      </c>
      <c r="B2865" s="1">
        <f>Weekly!C2865</f>
        <v>1170.3399999999999</v>
      </c>
      <c r="C2865" s="6"/>
      <c r="D2865" s="14"/>
    </row>
    <row r="2866" spans="1:4">
      <c r="A2866" s="10">
        <f>Weekly!B2866</f>
        <v>2004.8870628043035</v>
      </c>
      <c r="B2866" s="1">
        <f>Weekly!C2866</f>
        <v>1182.6500000000001</v>
      </c>
      <c r="C2866" s="6"/>
      <c r="D2866" s="14"/>
    </row>
    <row r="2867" spans="1:4">
      <c r="A2867" s="10">
        <f>Weekly!B2867</f>
        <v>2004.9062277598134</v>
      </c>
      <c r="B2867" s="1">
        <f>Weekly!C2867</f>
        <v>1191.17</v>
      </c>
      <c r="C2867" s="6"/>
      <c r="D2867" s="14"/>
    </row>
    <row r="2868" spans="1:4">
      <c r="A2868" s="10">
        <f>Weekly!B2868</f>
        <v>2004.9253927153234</v>
      </c>
      <c r="B2868" s="1">
        <f>Weekly!C2868</f>
        <v>1188</v>
      </c>
      <c r="C2868" s="6"/>
      <c r="D2868" s="14"/>
    </row>
    <row r="2869" spans="1:4">
      <c r="A2869" s="10">
        <f>Weekly!B2869</f>
        <v>2004.9445576708333</v>
      </c>
      <c r="B2869" s="1">
        <f>Weekly!C2869</f>
        <v>1194.2</v>
      </c>
      <c r="C2869" s="6"/>
      <c r="D2869" s="14"/>
    </row>
    <row r="2870" spans="1:4">
      <c r="A2870" s="10">
        <f>Weekly!B2870</f>
        <v>2004.9637226263433</v>
      </c>
      <c r="B2870" s="1">
        <f>Weekly!C2870</f>
        <v>1210.1300000000001</v>
      </c>
      <c r="C2870" s="6"/>
      <c r="D2870" s="14"/>
    </row>
    <row r="2871" spans="1:4">
      <c r="A2871" s="10">
        <f>Weekly!B2871</f>
        <v>2004.9828875818532</v>
      </c>
      <c r="B2871" s="1">
        <f>Weekly!C2871</f>
        <v>1211.92</v>
      </c>
      <c r="C2871" s="6"/>
      <c r="D2871" s="14"/>
    </row>
    <row r="2872" spans="1:4">
      <c r="A2872" s="10">
        <f>Weekly!B2872</f>
        <v>2005.0020525373632</v>
      </c>
      <c r="B2872" s="1">
        <f>Weekly!C2872</f>
        <v>1186.19</v>
      </c>
      <c r="C2872" s="6"/>
      <c r="D2872" s="14"/>
    </row>
    <row r="2873" spans="1:4">
      <c r="A2873" s="10">
        <f>Weekly!B2873</f>
        <v>2005.0212174928731</v>
      </c>
      <c r="B2873" s="1">
        <f>Weekly!C2873</f>
        <v>1184.52</v>
      </c>
      <c r="C2873" s="6"/>
      <c r="D2873" s="14"/>
    </row>
    <row r="2874" spans="1:4">
      <c r="A2874" s="10">
        <f>Weekly!B2874</f>
        <v>2005.0403824483831</v>
      </c>
      <c r="B2874" s="1">
        <f>Weekly!C2874</f>
        <v>1167.8699999999999</v>
      </c>
      <c r="C2874" s="6"/>
      <c r="D2874" s="14"/>
    </row>
    <row r="2875" spans="1:4">
      <c r="A2875" s="10">
        <f>Weekly!B2875</f>
        <v>2005.059547403893</v>
      </c>
      <c r="B2875" s="1">
        <f>Weekly!C2875</f>
        <v>1171.3599999999999</v>
      </c>
      <c r="C2875" s="6"/>
      <c r="D2875" s="14"/>
    </row>
    <row r="2876" spans="1:4">
      <c r="A2876" s="10">
        <f>Weekly!B2876</f>
        <v>2005.078712359403</v>
      </c>
      <c r="B2876" s="1">
        <f>Weekly!C2876</f>
        <v>1203.03</v>
      </c>
      <c r="C2876" s="6"/>
      <c r="D2876" s="14"/>
    </row>
    <row r="2877" spans="1:4">
      <c r="A2877" s="10">
        <f>Weekly!B2877</f>
        <v>2005.0978773149129</v>
      </c>
      <c r="B2877" s="1">
        <f>Weekly!C2877</f>
        <v>1205.3</v>
      </c>
      <c r="C2877" s="6"/>
      <c r="D2877" s="14"/>
    </row>
    <row r="2878" spans="1:4">
      <c r="A2878" s="10">
        <f>Weekly!B2878</f>
        <v>2005.1170422704229</v>
      </c>
      <c r="B2878" s="1">
        <f>Weekly!C2878</f>
        <v>1201.5899999999999</v>
      </c>
      <c r="C2878" s="6"/>
      <c r="D2878" s="14"/>
    </row>
    <row r="2879" spans="1:4">
      <c r="A2879" s="10">
        <f>Weekly!B2879</f>
        <v>2005.1362072259328</v>
      </c>
      <c r="B2879" s="1">
        <f>Weekly!C2879</f>
        <v>1211.3699999999999</v>
      </c>
      <c r="C2879" s="6"/>
      <c r="D2879" s="14"/>
    </row>
    <row r="2880" spans="1:4">
      <c r="A2880" s="10">
        <f>Weekly!B2880</f>
        <v>2005.1553721814428</v>
      </c>
      <c r="B2880" s="1">
        <f>Weekly!C2880</f>
        <v>1222.1199999999999</v>
      </c>
      <c r="C2880" s="6"/>
      <c r="D2880" s="14"/>
    </row>
    <row r="2881" spans="1:4">
      <c r="A2881" s="10">
        <f>Weekly!B2881</f>
        <v>2005.1745371369527</v>
      </c>
      <c r="B2881" s="1">
        <f>Weekly!C2881</f>
        <v>1200.08</v>
      </c>
      <c r="C2881" s="6"/>
      <c r="D2881" s="14"/>
    </row>
    <row r="2882" spans="1:4">
      <c r="A2882" s="10">
        <f>Weekly!B2882</f>
        <v>2005.1937020924627</v>
      </c>
      <c r="B2882" s="1">
        <f>Weekly!C2882</f>
        <v>1189.6500000000001</v>
      </c>
      <c r="C2882" s="6"/>
      <c r="D2882" s="14"/>
    </row>
    <row r="2883" spans="1:4">
      <c r="A2883" s="10">
        <f>Weekly!B2883</f>
        <v>2005.2128670479726</v>
      </c>
      <c r="B2883" s="1">
        <f>Weekly!C2883</f>
        <v>1171.42</v>
      </c>
      <c r="C2883" s="6"/>
      <c r="D2883" s="14"/>
    </row>
    <row r="2884" spans="1:4">
      <c r="A2884" s="10">
        <f>Weekly!B2884</f>
        <v>2005.2320320034826</v>
      </c>
      <c r="B2884" s="1">
        <f>Weekly!C2884</f>
        <v>1172.92</v>
      </c>
      <c r="C2884" s="6"/>
      <c r="D2884" s="14"/>
    </row>
    <row r="2885" spans="1:4">
      <c r="A2885" s="10">
        <f>Weekly!B2885</f>
        <v>2005.2511969589925</v>
      </c>
      <c r="B2885" s="1">
        <f>Weekly!C2885</f>
        <v>1181.2</v>
      </c>
      <c r="C2885" s="6"/>
      <c r="D2885" s="14"/>
    </row>
    <row r="2886" spans="1:4">
      <c r="A2886" s="10">
        <f>Weekly!B2886</f>
        <v>2005.2703619145025</v>
      </c>
      <c r="B2886" s="1">
        <f>Weekly!C2886</f>
        <v>1142.6199999999999</v>
      </c>
      <c r="C2886" s="6"/>
      <c r="D2886" s="14"/>
    </row>
    <row r="2887" spans="1:4">
      <c r="A2887" s="10">
        <f>Weekly!B2887</f>
        <v>2005.2895268700124</v>
      </c>
      <c r="B2887" s="1">
        <f>Weekly!C2887</f>
        <v>1152.1199999999999</v>
      </c>
      <c r="C2887" s="6"/>
      <c r="D2887" s="14"/>
    </row>
    <row r="2888" spans="1:4">
      <c r="A2888" s="10">
        <f>Weekly!B2888</f>
        <v>2005.3086918255224</v>
      </c>
      <c r="B2888" s="1">
        <f>Weekly!C2888</f>
        <v>1156.8499999999999</v>
      </c>
      <c r="C2888" s="6"/>
      <c r="D2888" s="14"/>
    </row>
    <row r="2889" spans="1:4">
      <c r="A2889" s="10">
        <f>Weekly!B2889</f>
        <v>2005.3278567810323</v>
      </c>
      <c r="B2889" s="1">
        <f>Weekly!C2889</f>
        <v>1171.3499999999999</v>
      </c>
      <c r="C2889" s="6"/>
      <c r="D2889" s="14"/>
    </row>
    <row r="2890" spans="1:4">
      <c r="A2890" s="10">
        <f>Weekly!B2890</f>
        <v>2005.3470217365423</v>
      </c>
      <c r="B2890" s="1">
        <f>Weekly!C2890</f>
        <v>1154.05</v>
      </c>
      <c r="C2890" s="6"/>
      <c r="D2890" s="14"/>
    </row>
    <row r="2891" spans="1:4">
      <c r="A2891" s="10">
        <f>Weekly!B2891</f>
        <v>2005.3661866920522</v>
      </c>
      <c r="B2891" s="1">
        <f>Weekly!C2891</f>
        <v>1189.28</v>
      </c>
      <c r="C2891" s="6"/>
      <c r="D2891" s="14"/>
    </row>
    <row r="2892" spans="1:4">
      <c r="A2892" s="10">
        <f>Weekly!B2892</f>
        <v>2005.3853516475622</v>
      </c>
      <c r="B2892" s="1">
        <f>Weekly!C2892</f>
        <v>1198.78</v>
      </c>
      <c r="C2892" s="6"/>
      <c r="D2892" s="14"/>
    </row>
    <row r="2893" spans="1:4">
      <c r="A2893" s="10">
        <f>Weekly!B2893</f>
        <v>2005.4045166030721</v>
      </c>
      <c r="B2893" s="1">
        <f>Weekly!C2893</f>
        <v>1196.02</v>
      </c>
      <c r="C2893" s="6"/>
      <c r="D2893" s="14"/>
    </row>
    <row r="2894" spans="1:4">
      <c r="A2894" s="10">
        <f>Weekly!B2894</f>
        <v>2005.4236815585821</v>
      </c>
      <c r="B2894" s="1">
        <f>Weekly!C2894</f>
        <v>1198.1099999999999</v>
      </c>
      <c r="C2894" s="6"/>
      <c r="D2894" s="14"/>
    </row>
    <row r="2895" spans="1:4">
      <c r="A2895" s="10">
        <f>Weekly!B2895</f>
        <v>2005.442846514092</v>
      </c>
      <c r="B2895" s="1">
        <f>Weekly!C2895</f>
        <v>1216.96</v>
      </c>
      <c r="C2895" s="6"/>
      <c r="D2895" s="14"/>
    </row>
    <row r="2896" spans="1:4">
      <c r="A2896" s="10">
        <f>Weekly!B2896</f>
        <v>2005.462011469602</v>
      </c>
      <c r="B2896" s="1">
        <f>Weekly!C2896</f>
        <v>1191.57</v>
      </c>
      <c r="C2896" s="6"/>
      <c r="D2896" s="14"/>
    </row>
    <row r="2897" spans="1:4">
      <c r="A2897" s="10">
        <f>Weekly!B2897</f>
        <v>2005.4811764251119</v>
      </c>
      <c r="B2897" s="1">
        <f>Weekly!C2897</f>
        <v>1194.44</v>
      </c>
      <c r="C2897" s="6"/>
      <c r="D2897" s="14"/>
    </row>
    <row r="2898" spans="1:4">
      <c r="A2898" s="10">
        <f>Weekly!B2898</f>
        <v>2005.5003413806219</v>
      </c>
      <c r="B2898" s="1">
        <f>Weekly!C2898</f>
        <v>1211.8599999999999</v>
      </c>
      <c r="C2898" s="6"/>
      <c r="D2898" s="14"/>
    </row>
    <row r="2899" spans="1:4">
      <c r="A2899" s="10">
        <f>Weekly!B2899</f>
        <v>2005.5195063361318</v>
      </c>
      <c r="B2899" s="1">
        <f>Weekly!C2899</f>
        <v>1227.92</v>
      </c>
      <c r="C2899" s="6"/>
      <c r="D2899" s="14"/>
    </row>
    <row r="2900" spans="1:4">
      <c r="A2900" s="10">
        <f>Weekly!B2900</f>
        <v>2005.5386712916418</v>
      </c>
      <c r="B2900" s="1">
        <f>Weekly!C2900</f>
        <v>1233.68</v>
      </c>
      <c r="C2900" s="6"/>
      <c r="D2900" s="14"/>
    </row>
    <row r="2901" spans="1:4">
      <c r="A2901" s="10">
        <f>Weekly!B2901</f>
        <v>2005.5578362471517</v>
      </c>
      <c r="B2901" s="1">
        <f>Weekly!C2901</f>
        <v>1234.18</v>
      </c>
      <c r="C2901" s="6"/>
      <c r="D2901" s="14"/>
    </row>
    <row r="2902" spans="1:4">
      <c r="A2902" s="10">
        <f>Weekly!B2902</f>
        <v>2005.5770012026617</v>
      </c>
      <c r="B2902" s="1">
        <f>Weekly!C2902</f>
        <v>1226.42</v>
      </c>
      <c r="C2902" s="6"/>
      <c r="D2902" s="14"/>
    </row>
    <row r="2903" spans="1:4">
      <c r="A2903" s="10">
        <f>Weekly!B2903</f>
        <v>2005.5961661581716</v>
      </c>
      <c r="B2903" s="1">
        <f>Weekly!C2903</f>
        <v>1230.3900000000001</v>
      </c>
      <c r="C2903" s="6"/>
      <c r="D2903" s="14"/>
    </row>
    <row r="2904" spans="1:4">
      <c r="A2904" s="10">
        <f>Weekly!B2904</f>
        <v>2005.6153311136816</v>
      </c>
      <c r="B2904" s="1">
        <f>Weekly!C2904</f>
        <v>1219.71</v>
      </c>
      <c r="C2904" s="6"/>
      <c r="D2904" s="14"/>
    </row>
    <row r="2905" spans="1:4">
      <c r="A2905" s="10">
        <f>Weekly!B2905</f>
        <v>2005.6344960691915</v>
      </c>
      <c r="B2905" s="1">
        <f>Weekly!C2905</f>
        <v>1205.0999999999999</v>
      </c>
      <c r="C2905" s="6"/>
      <c r="D2905" s="14"/>
    </row>
    <row r="2906" spans="1:4">
      <c r="A2906" s="10">
        <f>Weekly!B2906</f>
        <v>2005.6536610247015</v>
      </c>
      <c r="B2906" s="1">
        <f>Weekly!C2906</f>
        <v>1218.02</v>
      </c>
      <c r="C2906" s="6"/>
      <c r="D2906" s="14"/>
    </row>
    <row r="2907" spans="1:4">
      <c r="A2907" s="10">
        <f>Weekly!B2907</f>
        <v>2005.6728259802114</v>
      </c>
      <c r="B2907" s="1">
        <f>Weekly!C2907</f>
        <v>1241.48</v>
      </c>
      <c r="C2907" s="6"/>
      <c r="D2907" s="14"/>
    </row>
    <row r="2908" spans="1:4">
      <c r="A2908" s="10">
        <f>Weekly!B2908</f>
        <v>2005.6919909357214</v>
      </c>
      <c r="B2908" s="1">
        <f>Weekly!C2908</f>
        <v>1237.9100000000001</v>
      </c>
      <c r="C2908" s="6"/>
      <c r="D2908" s="14"/>
    </row>
    <row r="2909" spans="1:4">
      <c r="A2909" s="10">
        <f>Weekly!B2909</f>
        <v>2005.7111558912313</v>
      </c>
      <c r="B2909" s="1">
        <f>Weekly!C2909</f>
        <v>1215.29</v>
      </c>
      <c r="C2909" s="6"/>
      <c r="D2909" s="14"/>
    </row>
    <row r="2910" spans="1:4">
      <c r="A2910" s="10">
        <f>Weekly!B2910</f>
        <v>2005.7303208467413</v>
      </c>
      <c r="B2910" s="1">
        <f>Weekly!C2910</f>
        <v>1228.81</v>
      </c>
      <c r="C2910" s="6"/>
      <c r="D2910" s="14"/>
    </row>
    <row r="2911" spans="1:4">
      <c r="A2911" s="10">
        <f>Weekly!B2911</f>
        <v>2005.7494858022512</v>
      </c>
      <c r="B2911" s="1">
        <f>Weekly!C2911</f>
        <v>1195.9000000000001</v>
      </c>
      <c r="C2911" s="6"/>
      <c r="D2911" s="14"/>
    </row>
    <row r="2912" spans="1:4">
      <c r="A2912" s="10">
        <f>Weekly!B2912</f>
        <v>2005.7686507577612</v>
      </c>
      <c r="B2912" s="1">
        <f>Weekly!C2912</f>
        <v>1186.57</v>
      </c>
      <c r="C2912" s="6"/>
      <c r="D2912" s="14"/>
    </row>
    <row r="2913" spans="1:4">
      <c r="A2913" s="10">
        <f>Weekly!B2913</f>
        <v>2005.7878157132711</v>
      </c>
      <c r="B2913" s="1">
        <f>Weekly!C2913</f>
        <v>1179.5899999999999</v>
      </c>
      <c r="C2913" s="6"/>
      <c r="D2913" s="14"/>
    </row>
    <row r="2914" spans="1:4">
      <c r="A2914" s="10">
        <f>Weekly!B2914</f>
        <v>2005.8069806687811</v>
      </c>
      <c r="B2914" s="1">
        <f>Weekly!C2914</f>
        <v>1198.4100000000001</v>
      </c>
      <c r="C2914" s="6"/>
      <c r="D2914" s="14"/>
    </row>
    <row r="2915" spans="1:4">
      <c r="A2915" s="10">
        <f>Weekly!B2915</f>
        <v>2005.826145624291</v>
      </c>
      <c r="B2915" s="1">
        <f>Weekly!C2915</f>
        <v>1220.1400000000001</v>
      </c>
      <c r="C2915" s="6"/>
      <c r="D2915" s="14"/>
    </row>
    <row r="2916" spans="1:4">
      <c r="A2916" s="10">
        <f>Weekly!B2916</f>
        <v>2005.845310579801</v>
      </c>
      <c r="B2916" s="1">
        <f>Weekly!C2916</f>
        <v>1234.72</v>
      </c>
      <c r="C2916" s="6"/>
      <c r="D2916" s="14"/>
    </row>
    <row r="2917" spans="1:4">
      <c r="A2917" s="10">
        <f>Weekly!B2917</f>
        <v>2005.8644755353109</v>
      </c>
      <c r="B2917" s="1">
        <f>Weekly!C2917</f>
        <v>1248.27</v>
      </c>
      <c r="C2917" s="6"/>
      <c r="D2917" s="14"/>
    </row>
    <row r="2918" spans="1:4">
      <c r="A2918" s="10">
        <f>Weekly!B2918</f>
        <v>2005.8836404908209</v>
      </c>
      <c r="B2918" s="1">
        <f>Weekly!C2918</f>
        <v>1268.25</v>
      </c>
      <c r="C2918" s="6"/>
      <c r="D2918" s="14"/>
    </row>
    <row r="2919" spans="1:4">
      <c r="A2919" s="10">
        <f>Weekly!B2919</f>
        <v>2005.9028054463308</v>
      </c>
      <c r="B2919" s="1">
        <f>Weekly!C2919</f>
        <v>1265.08</v>
      </c>
      <c r="C2919" s="6"/>
      <c r="D2919" s="14"/>
    </row>
    <row r="2920" spans="1:4">
      <c r="A2920" s="10">
        <f>Weekly!B2920</f>
        <v>2005.9219704018408</v>
      </c>
      <c r="B2920" s="1">
        <f>Weekly!C2920</f>
        <v>1259.3699999999999</v>
      </c>
      <c r="C2920" s="6"/>
      <c r="D2920" s="14"/>
    </row>
    <row r="2921" spans="1:4">
      <c r="A2921" s="10">
        <f>Weekly!B2921</f>
        <v>2005.9411353573507</v>
      </c>
      <c r="B2921" s="1">
        <f>Weekly!C2921</f>
        <v>1267.32</v>
      </c>
      <c r="C2921" s="6"/>
      <c r="D2921" s="14"/>
    </row>
    <row r="2922" spans="1:4">
      <c r="A2922" s="10">
        <f>Weekly!B2922</f>
        <v>2005.9603003128607</v>
      </c>
      <c r="B2922" s="1">
        <f>Weekly!C2922</f>
        <v>1268.6600000000001</v>
      </c>
      <c r="C2922" s="6"/>
      <c r="D2922" s="14"/>
    </row>
    <row r="2923" spans="1:4">
      <c r="A2923" s="10">
        <f>Weekly!B2923</f>
        <v>2005.9794652683706</v>
      </c>
      <c r="B2923" s="1">
        <f>Weekly!C2923</f>
        <v>1248.29</v>
      </c>
      <c r="C2923" s="6"/>
      <c r="D2923" s="14"/>
    </row>
    <row r="2924" spans="1:4">
      <c r="A2924" s="10">
        <f>Weekly!B2924</f>
        <v>2005.9986302238806</v>
      </c>
      <c r="B2924" s="1">
        <f>Weekly!C2924</f>
        <v>1285.45</v>
      </c>
      <c r="C2924" s="6"/>
      <c r="D2924" s="14"/>
    </row>
    <row r="2925" spans="1:4">
      <c r="A2925" s="10">
        <f>Weekly!B2925</f>
        <v>2006.0177951793905</v>
      </c>
      <c r="B2925" s="1">
        <f>Weekly!C2925</f>
        <v>1287.6099999999999</v>
      </c>
      <c r="C2925" s="6"/>
      <c r="D2925" s="14"/>
    </row>
    <row r="2926" spans="1:4">
      <c r="A2926" s="10">
        <f>Weekly!B2926</f>
        <v>2006.0369601349005</v>
      </c>
      <c r="B2926" s="1">
        <f>Weekly!C2926</f>
        <v>1261.49</v>
      </c>
      <c r="C2926" s="6"/>
      <c r="D2926" s="14"/>
    </row>
    <row r="2927" spans="1:4">
      <c r="A2927" s="10">
        <f>Weekly!B2927</f>
        <v>2006.0561250904104</v>
      </c>
      <c r="B2927" s="1">
        <f>Weekly!C2927</f>
        <v>1283.72</v>
      </c>
      <c r="C2927" s="6"/>
      <c r="D2927" s="14"/>
    </row>
    <row r="2928" spans="1:4">
      <c r="A2928" s="10">
        <f>Weekly!B2928</f>
        <v>2006.0752900459204</v>
      </c>
      <c r="B2928" s="1">
        <f>Weekly!C2928</f>
        <v>1264.03</v>
      </c>
      <c r="C2928" s="6"/>
      <c r="D2928" s="14"/>
    </row>
    <row r="2929" spans="1:4">
      <c r="A2929" s="10">
        <f>Weekly!B2929</f>
        <v>2006.0944550014303</v>
      </c>
      <c r="B2929" s="1">
        <f>Weekly!C2929</f>
        <v>1266.99</v>
      </c>
      <c r="C2929" s="6"/>
      <c r="D2929" s="14"/>
    </row>
    <row r="2930" spans="1:4">
      <c r="A2930" s="10">
        <f>Weekly!B2930</f>
        <v>2006.1136199569403</v>
      </c>
      <c r="B2930" s="1">
        <f>Weekly!C2930</f>
        <v>1287.24</v>
      </c>
      <c r="C2930" s="6"/>
      <c r="D2930" s="14"/>
    </row>
    <row r="2931" spans="1:4">
      <c r="A2931" s="10">
        <f>Weekly!B2931</f>
        <v>2006.1327849124502</v>
      </c>
      <c r="B2931" s="1">
        <f>Weekly!C2931</f>
        <v>1289.43</v>
      </c>
      <c r="C2931" s="6"/>
      <c r="D2931" s="14"/>
    </row>
    <row r="2932" spans="1:4">
      <c r="A2932" s="10">
        <f>Weekly!B2932</f>
        <v>2006.1519498679602</v>
      </c>
      <c r="B2932" s="1">
        <f>Weekly!C2932</f>
        <v>1287.23</v>
      </c>
      <c r="C2932" s="6"/>
      <c r="D2932" s="14"/>
    </row>
    <row r="2933" spans="1:4">
      <c r="A2933" s="10">
        <f>Weekly!B2933</f>
        <v>2006.1711148234701</v>
      </c>
      <c r="B2933" s="1">
        <f>Weekly!C2933</f>
        <v>1281.42</v>
      </c>
      <c r="C2933" s="6"/>
      <c r="D2933" s="14"/>
    </row>
    <row r="2934" spans="1:4">
      <c r="A2934" s="10">
        <f>Weekly!B2934</f>
        <v>2006.1902797789801</v>
      </c>
      <c r="B2934" s="1">
        <f>Weekly!C2934</f>
        <v>1307.25</v>
      </c>
      <c r="C2934" s="6"/>
      <c r="D2934" s="14"/>
    </row>
    <row r="2935" spans="1:4">
      <c r="A2935" s="10">
        <f>Weekly!B2935</f>
        <v>2006.20944473449</v>
      </c>
      <c r="B2935" s="1">
        <f>Weekly!C2935</f>
        <v>1302.95</v>
      </c>
      <c r="C2935" s="6"/>
      <c r="D2935" s="14"/>
    </row>
    <row r="2936" spans="1:4">
      <c r="A2936" s="10">
        <f>Weekly!B2936</f>
        <v>2006.22860969</v>
      </c>
      <c r="B2936" s="1">
        <f>Weekly!C2936</f>
        <v>1294.8699999999999</v>
      </c>
      <c r="C2936" s="6"/>
      <c r="D2936" s="14"/>
    </row>
    <row r="2937" spans="1:4">
      <c r="A2937" s="10">
        <f>Weekly!B2937</f>
        <v>2006.2477746455099</v>
      </c>
      <c r="B2937" s="1">
        <f>Weekly!C2937</f>
        <v>1295.5</v>
      </c>
      <c r="C2937" s="6"/>
      <c r="D2937" s="14"/>
    </row>
    <row r="2938" spans="1:4">
      <c r="A2938" s="10">
        <f>Weekly!B2938</f>
        <v>2006.2669396010199</v>
      </c>
      <c r="B2938" s="1">
        <f>Weekly!C2938</f>
        <v>1289.1199999999999</v>
      </c>
      <c r="C2938" s="6"/>
      <c r="D2938" s="14"/>
    </row>
    <row r="2939" spans="1:4">
      <c r="A2939" s="10">
        <f>Weekly!B2939</f>
        <v>2006.2861045565298</v>
      </c>
      <c r="B2939" s="1">
        <f>Weekly!C2939</f>
        <v>1311.28</v>
      </c>
      <c r="C2939" s="6"/>
      <c r="D2939" s="14"/>
    </row>
    <row r="2940" spans="1:4">
      <c r="A2940" s="10">
        <f>Weekly!B2940</f>
        <v>2006.3052695120398</v>
      </c>
      <c r="B2940" s="1">
        <f>Weekly!C2940</f>
        <v>1310.6099999999999</v>
      </c>
      <c r="C2940" s="6"/>
      <c r="D2940" s="14"/>
    </row>
    <row r="2941" spans="1:4">
      <c r="A2941" s="10">
        <f>Weekly!B2941</f>
        <v>2006.3244344675497</v>
      </c>
      <c r="B2941" s="1">
        <f>Weekly!C2941</f>
        <v>1325.76</v>
      </c>
      <c r="C2941" s="6"/>
      <c r="D2941" s="14"/>
    </row>
    <row r="2942" spans="1:4">
      <c r="A2942" s="10">
        <f>Weekly!B2942</f>
        <v>2006.3435994230597</v>
      </c>
      <c r="B2942" s="1">
        <f>Weekly!C2942</f>
        <v>1291.24</v>
      </c>
      <c r="C2942" s="6"/>
      <c r="D2942" s="14"/>
    </row>
    <row r="2943" spans="1:4">
      <c r="A2943" s="10">
        <f>Weekly!B2943</f>
        <v>2006.3627643785696</v>
      </c>
      <c r="B2943" s="1">
        <f>Weekly!C2943</f>
        <v>1267.03</v>
      </c>
      <c r="C2943" s="6"/>
      <c r="D2943" s="14"/>
    </row>
    <row r="2944" spans="1:4">
      <c r="A2944" s="10">
        <f>Weekly!B2944</f>
        <v>2006.3819293340796</v>
      </c>
      <c r="B2944" s="1">
        <f>Weekly!C2944</f>
        <v>1280.1600000000001</v>
      </c>
      <c r="C2944" s="6"/>
      <c r="D2944" s="14"/>
    </row>
    <row r="2945" spans="1:4">
      <c r="A2945" s="10">
        <f>Weekly!B2945</f>
        <v>2006.4010942895895</v>
      </c>
      <c r="B2945" s="1">
        <f>Weekly!C2945</f>
        <v>1288.22</v>
      </c>
      <c r="C2945" s="6"/>
      <c r="D2945" s="14"/>
    </row>
    <row r="2946" spans="1:4">
      <c r="A2946" s="10">
        <f>Weekly!B2946</f>
        <v>2006.4202592450995</v>
      </c>
      <c r="B2946" s="1">
        <f>Weekly!C2946</f>
        <v>1252.3</v>
      </c>
      <c r="C2946" s="6"/>
      <c r="D2946" s="14"/>
    </row>
    <row r="2947" spans="1:4">
      <c r="A2947" s="10">
        <f>Weekly!B2947</f>
        <v>2006.4394242006094</v>
      </c>
      <c r="B2947" s="1">
        <f>Weekly!C2947</f>
        <v>1251.54</v>
      </c>
      <c r="C2947" s="6"/>
      <c r="D2947" s="14"/>
    </row>
    <row r="2948" spans="1:4">
      <c r="A2948" s="10">
        <f>Weekly!B2948</f>
        <v>2006.4585891561194</v>
      </c>
      <c r="B2948" s="1">
        <f>Weekly!C2948</f>
        <v>1244.5</v>
      </c>
      <c r="C2948" s="6"/>
      <c r="D2948" s="14"/>
    </row>
    <row r="2949" spans="1:4">
      <c r="A2949" s="10">
        <f>Weekly!B2949</f>
        <v>2006.4777541116293</v>
      </c>
      <c r="B2949" s="1">
        <f>Weekly!C2949</f>
        <v>1270.2</v>
      </c>
      <c r="C2949" s="6"/>
      <c r="D2949" s="14"/>
    </row>
    <row r="2950" spans="1:4">
      <c r="A2950" s="10">
        <f>Weekly!B2950</f>
        <v>2006.4969190671393</v>
      </c>
      <c r="B2950" s="1">
        <f>Weekly!C2950</f>
        <v>1265.48</v>
      </c>
      <c r="C2950" s="6"/>
      <c r="D2950" s="14"/>
    </row>
    <row r="2951" spans="1:4">
      <c r="A2951" s="10">
        <f>Weekly!B2951</f>
        <v>2006.5160840226492</v>
      </c>
      <c r="B2951" s="1">
        <f>Weekly!C2951</f>
        <v>1236.2</v>
      </c>
      <c r="C2951" s="6"/>
      <c r="D2951" s="14"/>
    </row>
    <row r="2952" spans="1:4">
      <c r="A2952" s="10">
        <f>Weekly!B2952</f>
        <v>2006.5352489781592</v>
      </c>
      <c r="B2952" s="1">
        <f>Weekly!C2952</f>
        <v>1240.29</v>
      </c>
      <c r="C2952" s="6"/>
      <c r="D2952" s="14"/>
    </row>
    <row r="2953" spans="1:4">
      <c r="A2953" s="10">
        <f>Weekly!B2953</f>
        <v>2006.5544139336691</v>
      </c>
      <c r="B2953" s="1">
        <f>Weekly!C2953</f>
        <v>1278.55</v>
      </c>
      <c r="C2953" s="6"/>
      <c r="D2953" s="14"/>
    </row>
    <row r="2954" spans="1:4">
      <c r="A2954" s="10">
        <f>Weekly!B2954</f>
        <v>2006.5735788891791</v>
      </c>
      <c r="B2954" s="1">
        <f>Weekly!C2954</f>
        <v>1279.3599999999999</v>
      </c>
      <c r="C2954" s="6"/>
      <c r="D2954" s="14"/>
    </row>
    <row r="2955" spans="1:4">
      <c r="A2955" s="10">
        <f>Weekly!B2955</f>
        <v>2006.592743844689</v>
      </c>
      <c r="B2955" s="1">
        <f>Weekly!C2955</f>
        <v>1266.74</v>
      </c>
      <c r="C2955" s="6"/>
      <c r="D2955" s="14"/>
    </row>
    <row r="2956" spans="1:4">
      <c r="A2956" s="10">
        <f>Weekly!B2956</f>
        <v>2006.611908800199</v>
      </c>
      <c r="B2956" s="1">
        <f>Weekly!C2956</f>
        <v>1302.3</v>
      </c>
      <c r="C2956" s="6"/>
      <c r="D2956" s="14"/>
    </row>
    <row r="2957" spans="1:4">
      <c r="A2957" s="10">
        <f>Weekly!B2957</f>
        <v>2006.6310737557089</v>
      </c>
      <c r="B2957" s="1">
        <f>Weekly!C2957</f>
        <v>1295.0899999999999</v>
      </c>
      <c r="C2957" s="6"/>
      <c r="D2957" s="14"/>
    </row>
    <row r="2958" spans="1:4">
      <c r="A2958" s="10">
        <f>Weekly!B2958</f>
        <v>2006.6502387112189</v>
      </c>
      <c r="B2958" s="1">
        <f>Weekly!C2958</f>
        <v>1311.01</v>
      </c>
      <c r="C2958" s="6"/>
      <c r="D2958" s="14"/>
    </row>
    <row r="2959" spans="1:4">
      <c r="A2959" s="10">
        <f>Weekly!B2959</f>
        <v>2006.6694036667288</v>
      </c>
      <c r="B2959" s="1">
        <f>Weekly!C2959</f>
        <v>1298.92</v>
      </c>
      <c r="C2959" s="6"/>
      <c r="D2959" s="14"/>
    </row>
    <row r="2960" spans="1:4">
      <c r="A2960" s="10">
        <f>Weekly!B2960</f>
        <v>2006.6885686222388</v>
      </c>
      <c r="B2960" s="1">
        <f>Weekly!C2960</f>
        <v>1319.66</v>
      </c>
      <c r="C2960" s="6"/>
      <c r="D2960" s="14"/>
    </row>
    <row r="2961" spans="1:4">
      <c r="A2961" s="10">
        <f>Weekly!B2961</f>
        <v>2006.7077335777487</v>
      </c>
      <c r="B2961" s="1">
        <f>Weekly!C2961</f>
        <v>1314.78</v>
      </c>
      <c r="C2961" s="6"/>
      <c r="D2961" s="14"/>
    </row>
    <row r="2962" spans="1:4">
      <c r="A2962" s="10">
        <f>Weekly!B2962</f>
        <v>2006.7268985332587</v>
      </c>
      <c r="B2962" s="1">
        <f>Weekly!C2962</f>
        <v>1335.85</v>
      </c>
      <c r="C2962" s="6"/>
      <c r="D2962" s="14"/>
    </row>
    <row r="2963" spans="1:4">
      <c r="A2963" s="10">
        <f>Weekly!B2963</f>
        <v>2006.7460634887686</v>
      </c>
      <c r="B2963" s="1">
        <f>Weekly!C2963</f>
        <v>1349.59</v>
      </c>
      <c r="C2963" s="6"/>
      <c r="D2963" s="14"/>
    </row>
    <row r="2964" spans="1:4">
      <c r="A2964" s="10">
        <f>Weekly!B2964</f>
        <v>2006.7652284442786</v>
      </c>
      <c r="B2964" s="1">
        <f>Weekly!C2964</f>
        <v>1365.62</v>
      </c>
      <c r="C2964" s="6"/>
      <c r="D2964" s="14"/>
    </row>
    <row r="2965" spans="1:4">
      <c r="A2965" s="10">
        <f>Weekly!B2965</f>
        <v>2006.7843933997885</v>
      </c>
      <c r="B2965" s="1">
        <f>Weekly!C2965</f>
        <v>1368.6</v>
      </c>
      <c r="C2965" s="6"/>
      <c r="D2965" s="14"/>
    </row>
    <row r="2966" spans="1:4">
      <c r="A2966" s="10">
        <f>Weekly!B2966</f>
        <v>2006.8035583552985</v>
      </c>
      <c r="B2966" s="1">
        <f>Weekly!C2966</f>
        <v>1377.34</v>
      </c>
      <c r="C2966" s="6"/>
      <c r="D2966" s="14"/>
    </row>
    <row r="2967" spans="1:4">
      <c r="A2967" s="10">
        <f>Weekly!B2967</f>
        <v>2006.8227233108084</v>
      </c>
      <c r="B2967" s="1">
        <f>Weekly!C2967</f>
        <v>1364.3</v>
      </c>
      <c r="C2967" s="6"/>
      <c r="D2967" s="14"/>
    </row>
    <row r="2968" spans="1:4">
      <c r="A2968" s="10">
        <f>Weekly!B2968</f>
        <v>2006.8418882663184</v>
      </c>
      <c r="B2968" s="1">
        <f>Weekly!C2968</f>
        <v>1380.9</v>
      </c>
      <c r="C2968" s="6"/>
      <c r="D2968" s="14"/>
    </row>
    <row r="2969" spans="1:4">
      <c r="A2969" s="10">
        <f>Weekly!B2969</f>
        <v>2006.8610532218283</v>
      </c>
      <c r="B2969" s="1">
        <f>Weekly!C2969</f>
        <v>1401.2</v>
      </c>
      <c r="C2969" s="6"/>
      <c r="D2969" s="14"/>
    </row>
    <row r="2970" spans="1:4">
      <c r="A2970" s="10">
        <f>Weekly!B2970</f>
        <v>2006.8802181773383</v>
      </c>
      <c r="B2970" s="1">
        <f>Weekly!C2970</f>
        <v>1400.95</v>
      </c>
      <c r="C2970" s="6"/>
      <c r="D2970" s="14"/>
    </row>
    <row r="2971" spans="1:4">
      <c r="A2971" s="10">
        <f>Weekly!B2971</f>
        <v>2006.8993831328482</v>
      </c>
      <c r="B2971" s="1">
        <f>Weekly!C2971</f>
        <v>1396.71</v>
      </c>
      <c r="C2971" s="6"/>
      <c r="D2971" s="14"/>
    </row>
    <row r="2972" spans="1:4">
      <c r="A2972" s="10">
        <f>Weekly!B2972</f>
        <v>2006.9185480883582</v>
      </c>
      <c r="B2972" s="1">
        <f>Weekly!C2972</f>
        <v>1409.84</v>
      </c>
      <c r="C2972" s="6"/>
      <c r="D2972" s="14"/>
    </row>
    <row r="2973" spans="1:4">
      <c r="A2973" s="10">
        <f>Weekly!B2973</f>
        <v>2006.9377130438681</v>
      </c>
      <c r="B2973" s="1">
        <f>Weekly!C2973</f>
        <v>1427.09</v>
      </c>
      <c r="C2973" s="6"/>
      <c r="D2973" s="14"/>
    </row>
    <row r="2974" spans="1:4">
      <c r="A2974" s="10">
        <f>Weekly!B2974</f>
        <v>2006.9568779993781</v>
      </c>
      <c r="B2974" s="1">
        <f>Weekly!C2974</f>
        <v>1410.76</v>
      </c>
      <c r="C2974" s="6"/>
      <c r="D2974" s="14"/>
    </row>
    <row r="2975" spans="1:4">
      <c r="A2975" s="10">
        <f>Weekly!B2975</f>
        <v>2006.976042954888</v>
      </c>
      <c r="B2975" s="1">
        <f>Weekly!C2975</f>
        <v>1418.3</v>
      </c>
      <c r="C2975" s="6"/>
      <c r="D2975" s="14"/>
    </row>
    <row r="2976" spans="1:4">
      <c r="A2976" s="10">
        <f>Weekly!B2976</f>
        <v>2006.995207910398</v>
      </c>
      <c r="B2976" s="1">
        <f>Weekly!C2976</f>
        <v>1409.71</v>
      </c>
      <c r="C2976" s="6"/>
      <c r="D2976" s="14"/>
    </row>
    <row r="2977" spans="1:4">
      <c r="A2977" s="10">
        <f>Weekly!B2977</f>
        <v>2007.0143728659079</v>
      </c>
      <c r="B2977" s="1">
        <f>Weekly!C2977</f>
        <v>1430.73</v>
      </c>
      <c r="C2977" s="6"/>
      <c r="D2977" s="14"/>
    </row>
    <row r="2978" spans="1:4">
      <c r="A2978" s="10">
        <f>Weekly!B2978</f>
        <v>2007.0335378214179</v>
      </c>
      <c r="B2978" s="1">
        <f>Weekly!C2978</f>
        <v>1430.5</v>
      </c>
      <c r="C2978" s="6"/>
      <c r="D2978" s="14"/>
    </row>
    <row r="2979" spans="1:4">
      <c r="A2979" s="10">
        <f>Weekly!B2979</f>
        <v>2007.0527027769278</v>
      </c>
      <c r="B2979" s="1">
        <f>Weekly!C2979</f>
        <v>1422.18</v>
      </c>
      <c r="C2979" s="6"/>
      <c r="D2979" s="14"/>
    </row>
    <row r="2980" spans="1:4">
      <c r="A2980" s="10">
        <f>Weekly!B2980</f>
        <v>2007.0718677324378</v>
      </c>
      <c r="B2980" s="1">
        <f>Weekly!C2980</f>
        <v>1448.39</v>
      </c>
      <c r="C2980" s="6"/>
      <c r="D2980" s="14"/>
    </row>
    <row r="2981" spans="1:4">
      <c r="A2981" s="10">
        <f>Weekly!B2981</f>
        <v>2007.0910326879477</v>
      </c>
      <c r="B2981" s="1">
        <f>Weekly!C2981</f>
        <v>1438.06</v>
      </c>
      <c r="C2981" s="6"/>
      <c r="D2981" s="14"/>
    </row>
    <row r="2982" spans="1:4">
      <c r="A2982" s="10">
        <f>Weekly!B2982</f>
        <v>2007.1101976434577</v>
      </c>
      <c r="B2982" s="1">
        <f>Weekly!C2982</f>
        <v>1455.54</v>
      </c>
      <c r="C2982" s="6"/>
      <c r="D2982" s="14"/>
    </row>
    <row r="2983" spans="1:4">
      <c r="A2983" s="10">
        <f>Weekly!B2983</f>
        <v>2007.1293625989676</v>
      </c>
      <c r="B2983" s="1">
        <f>Weekly!C2983</f>
        <v>1451.19</v>
      </c>
      <c r="C2983" s="6"/>
      <c r="D2983" s="14"/>
    </row>
    <row r="2984" spans="1:4">
      <c r="A2984" s="10">
        <f>Weekly!B2984</f>
        <v>2007.1485275544776</v>
      </c>
      <c r="B2984" s="1">
        <f>Weekly!C2984</f>
        <v>1387.17</v>
      </c>
      <c r="C2984" s="6"/>
      <c r="D2984" s="14"/>
    </row>
    <row r="2985" spans="1:4">
      <c r="A2985" s="10">
        <f>Weekly!B2985</f>
        <v>2007.1676925099875</v>
      </c>
      <c r="B2985" s="1">
        <f>Weekly!C2985</f>
        <v>1402.84</v>
      </c>
      <c r="C2985" s="6"/>
      <c r="D2985" s="14"/>
    </row>
    <row r="2986" spans="1:4">
      <c r="A2986" s="10">
        <f>Weekly!B2986</f>
        <v>2007.1868574654975</v>
      </c>
      <c r="B2986" s="1">
        <f>Weekly!C2986</f>
        <v>1386.95</v>
      </c>
      <c r="C2986" s="6"/>
      <c r="D2986" s="14"/>
    </row>
    <row r="2987" spans="1:4">
      <c r="A2987" s="10">
        <f>Weekly!B2987</f>
        <v>2007.2060224210074</v>
      </c>
      <c r="B2987" s="1">
        <f>Weekly!C2987</f>
        <v>1436.11</v>
      </c>
      <c r="C2987" s="6"/>
      <c r="D2987" s="14"/>
    </row>
    <row r="2988" spans="1:4">
      <c r="A2988" s="10">
        <f>Weekly!B2988</f>
        <v>2007.2251873765174</v>
      </c>
      <c r="B2988" s="1">
        <f>Weekly!C2988</f>
        <v>1420.86</v>
      </c>
      <c r="C2988" s="6"/>
      <c r="D2988" s="14"/>
    </row>
    <row r="2989" spans="1:4">
      <c r="A2989" s="10">
        <f>Weekly!B2989</f>
        <v>2007.2443523320273</v>
      </c>
      <c r="B2989" s="1">
        <f>Weekly!C2989</f>
        <v>1443.76</v>
      </c>
      <c r="C2989" s="6"/>
      <c r="D2989" s="14"/>
    </row>
    <row r="2990" spans="1:4">
      <c r="A2990" s="10">
        <f>Weekly!B2990</f>
        <v>2007.2635172875373</v>
      </c>
      <c r="B2990" s="1">
        <f>Weekly!C2990</f>
        <v>1452.85</v>
      </c>
      <c r="C2990" s="6"/>
      <c r="D2990" s="14"/>
    </row>
    <row r="2991" spans="1:4">
      <c r="A2991" s="10">
        <f>Weekly!B2991</f>
        <v>2007.2826822430472</v>
      </c>
      <c r="B2991" s="1">
        <f>Weekly!C2991</f>
        <v>1484.35</v>
      </c>
      <c r="C2991" s="6"/>
      <c r="D2991" s="14"/>
    </row>
    <row r="2992" spans="1:4">
      <c r="A2992" s="10">
        <f>Weekly!B2992</f>
        <v>2007.3018471985572</v>
      </c>
      <c r="B2992" s="1">
        <f>Weekly!C2992</f>
        <v>1494.07</v>
      </c>
      <c r="C2992" s="6"/>
      <c r="D2992" s="14"/>
    </row>
    <row r="2993" spans="1:4">
      <c r="A2993" s="10">
        <f>Weekly!B2993</f>
        <v>2007.3210121540671</v>
      </c>
      <c r="B2993" s="1">
        <f>Weekly!C2993</f>
        <v>1505.62</v>
      </c>
      <c r="C2993" s="6"/>
      <c r="D2993" s="14"/>
    </row>
    <row r="2994" spans="1:4">
      <c r="A2994" s="10">
        <f>Weekly!B2994</f>
        <v>2007.3401771095771</v>
      </c>
      <c r="B2994" s="1">
        <f>Weekly!C2994</f>
        <v>1505.85</v>
      </c>
      <c r="C2994" s="6"/>
      <c r="D2994" s="14"/>
    </row>
    <row r="2995" spans="1:4">
      <c r="A2995" s="10">
        <f>Weekly!B2995</f>
        <v>2007.359342065087</v>
      </c>
      <c r="B2995" s="1">
        <f>Weekly!C2995</f>
        <v>1522.75</v>
      </c>
      <c r="C2995" s="6"/>
      <c r="D2995" s="14"/>
    </row>
    <row r="2996" spans="1:4">
      <c r="A2996" s="10">
        <f>Weekly!B2996</f>
        <v>2007.378507020597</v>
      </c>
      <c r="B2996" s="1">
        <f>Weekly!C2996</f>
        <v>1515.73</v>
      </c>
      <c r="C2996" s="6"/>
      <c r="D2996" s="14"/>
    </row>
    <row r="2997" spans="1:4">
      <c r="A2997" s="10">
        <f>Weekly!B2997</f>
        <v>2007.3976719761069</v>
      </c>
      <c r="B2997" s="1">
        <f>Weekly!C2997</f>
        <v>1536.34</v>
      </c>
      <c r="C2997" s="6"/>
      <c r="D2997" s="14"/>
    </row>
    <row r="2998" spans="1:4">
      <c r="A2998" s="10">
        <f>Weekly!B2998</f>
        <v>2007.4168369316169</v>
      </c>
      <c r="B2998" s="1">
        <f>Weekly!C2998</f>
        <v>1507.67</v>
      </c>
      <c r="C2998" s="6"/>
      <c r="D2998" s="14"/>
    </row>
    <row r="2999" spans="1:4">
      <c r="A2999" s="10">
        <f>Weekly!B2999</f>
        <v>2007.4360018871268</v>
      </c>
      <c r="B2999" s="1">
        <f>Weekly!C2999</f>
        <v>1532.91</v>
      </c>
      <c r="C2999" s="6"/>
      <c r="D2999" s="14"/>
    </row>
    <row r="3000" spans="1:4">
      <c r="A3000" s="10">
        <f>Weekly!B3000</f>
        <v>2007.4551668426368</v>
      </c>
      <c r="B3000" s="1">
        <f>Weekly!C3000</f>
        <v>1502.56</v>
      </c>
      <c r="C3000" s="6"/>
      <c r="D3000" s="14"/>
    </row>
    <row r="3001" spans="1:4">
      <c r="A3001" s="10">
        <f>Weekly!B3001</f>
        <v>2007.4743317981467</v>
      </c>
      <c r="B3001" s="1">
        <f>Weekly!C3001</f>
        <v>1503.35</v>
      </c>
      <c r="C3001" s="6"/>
      <c r="D3001" s="14"/>
    </row>
    <row r="3002" spans="1:4">
      <c r="A3002" s="10">
        <f>Weekly!B3002</f>
        <v>2007.4934967536567</v>
      </c>
      <c r="B3002" s="1">
        <f>Weekly!C3002</f>
        <v>1530.44</v>
      </c>
      <c r="C3002" s="6"/>
      <c r="D3002" s="14"/>
    </row>
    <row r="3003" spans="1:4">
      <c r="A3003" s="10">
        <f>Weekly!B3003</f>
        <v>2007.5126617091667</v>
      </c>
      <c r="B3003" s="1">
        <f>Weekly!C3003</f>
        <v>1552.5</v>
      </c>
      <c r="C3003" s="6"/>
      <c r="D3003" s="14"/>
    </row>
    <row r="3004" spans="1:4">
      <c r="A3004" s="10">
        <f>Weekly!B3004</f>
        <v>2007.5318266646766</v>
      </c>
      <c r="B3004" s="1">
        <f>Weekly!C3004</f>
        <v>1534.1</v>
      </c>
      <c r="C3004" s="6"/>
      <c r="D3004" s="14"/>
    </row>
    <row r="3005" spans="1:4">
      <c r="A3005" s="10">
        <f>Weekly!B3005</f>
        <v>2007.5509916201866</v>
      </c>
      <c r="B3005" s="1">
        <f>Weekly!C3005</f>
        <v>1458.95</v>
      </c>
      <c r="C3005" s="6"/>
      <c r="D3005" s="14"/>
    </row>
    <row r="3006" spans="1:4">
      <c r="A3006" s="10">
        <f>Weekly!B3006</f>
        <v>2007.5701565756965</v>
      </c>
      <c r="B3006" s="1">
        <f>Weekly!C3006</f>
        <v>1433.06</v>
      </c>
      <c r="C3006" s="6"/>
      <c r="D3006" s="14"/>
    </row>
    <row r="3007" spans="1:4">
      <c r="A3007" s="10">
        <f>Weekly!B3007</f>
        <v>2007.5893215312065</v>
      </c>
      <c r="B3007" s="1">
        <f>Weekly!C3007</f>
        <v>1453.64</v>
      </c>
      <c r="C3007" s="6"/>
      <c r="D3007" s="14"/>
    </row>
    <row r="3008" spans="1:4">
      <c r="A3008" s="10">
        <f>Weekly!B3008</f>
        <v>2007.6084864867164</v>
      </c>
      <c r="B3008" s="1">
        <f>Weekly!C3008</f>
        <v>1445.94</v>
      </c>
      <c r="C3008" s="6"/>
      <c r="D3008" s="14"/>
    </row>
    <row r="3009" spans="1:4">
      <c r="A3009" s="10">
        <f>Weekly!B3009</f>
        <v>2007.6276514422264</v>
      </c>
      <c r="B3009" s="1">
        <f>Weekly!C3009</f>
        <v>1479.37</v>
      </c>
      <c r="C3009" s="6"/>
      <c r="D3009" s="14"/>
    </row>
    <row r="3010" spans="1:4">
      <c r="A3010" s="10">
        <f>Weekly!B3010</f>
        <v>2007.6468163977363</v>
      </c>
      <c r="B3010" s="1">
        <f>Weekly!C3010</f>
        <v>1473.99</v>
      </c>
      <c r="C3010" s="6"/>
      <c r="D3010" s="14"/>
    </row>
    <row r="3011" spans="1:4">
      <c r="A3011" s="10">
        <f>Weekly!B3011</f>
        <v>2007.6659813532463</v>
      </c>
      <c r="B3011" s="1">
        <f>Weekly!C3011</f>
        <v>1453.55</v>
      </c>
      <c r="C3011" s="6"/>
      <c r="D3011" s="14"/>
    </row>
    <row r="3012" spans="1:4">
      <c r="A3012" s="10">
        <f>Weekly!B3012</f>
        <v>2007.6851463087562</v>
      </c>
      <c r="B3012" s="1">
        <f>Weekly!C3012</f>
        <v>1484.25</v>
      </c>
      <c r="C3012" s="6"/>
      <c r="D3012" s="14"/>
    </row>
    <row r="3013" spans="1:4">
      <c r="A3013" s="10">
        <f>Weekly!B3013</f>
        <v>2007.7043112642662</v>
      </c>
      <c r="B3013" s="1">
        <f>Weekly!C3013</f>
        <v>1525.75</v>
      </c>
      <c r="C3013" s="6"/>
      <c r="D3013" s="14"/>
    </row>
    <row r="3014" spans="1:4">
      <c r="A3014" s="10">
        <f>Weekly!B3014</f>
        <v>2007.7234762197761</v>
      </c>
      <c r="B3014" s="1">
        <f>Weekly!C3014</f>
        <v>1526.75</v>
      </c>
      <c r="C3014" s="6"/>
      <c r="D3014" s="14"/>
    </row>
    <row r="3015" spans="1:4">
      <c r="A3015" s="10">
        <f>Weekly!B3015</f>
        <v>2007.7426411752861</v>
      </c>
      <c r="B3015" s="1">
        <f>Weekly!C3015</f>
        <v>1557.59</v>
      </c>
      <c r="C3015" s="6"/>
      <c r="D3015" s="14"/>
    </row>
    <row r="3016" spans="1:4">
      <c r="A3016" s="10">
        <f>Weekly!B3016</f>
        <v>2007.761806130796</v>
      </c>
      <c r="B3016" s="1">
        <f>Weekly!C3016</f>
        <v>1561.8</v>
      </c>
      <c r="C3016" s="6"/>
      <c r="D3016" s="14"/>
    </row>
    <row r="3017" spans="1:4">
      <c r="A3017" s="10">
        <f>Weekly!B3017</f>
        <v>2007.780971086306</v>
      </c>
      <c r="B3017" s="1">
        <f>Weekly!C3017</f>
        <v>1500.63</v>
      </c>
      <c r="C3017" s="6"/>
      <c r="D3017" s="14"/>
    </row>
    <row r="3018" spans="1:4">
      <c r="A3018" s="10">
        <f>Weekly!B3018</f>
        <v>2007.8001360418159</v>
      </c>
      <c r="B3018" s="1">
        <f>Weekly!C3018</f>
        <v>1535.28</v>
      </c>
      <c r="C3018" s="6"/>
      <c r="D3018" s="14"/>
    </row>
    <row r="3019" spans="1:4">
      <c r="A3019" s="10">
        <f>Weekly!B3019</f>
        <v>2007.8193009973259</v>
      </c>
      <c r="B3019" s="1">
        <f>Weekly!C3019</f>
        <v>1509.65</v>
      </c>
      <c r="C3019" s="6"/>
      <c r="D3019" s="14"/>
    </row>
    <row r="3020" spans="1:4">
      <c r="A3020" s="10">
        <f>Weekly!B3020</f>
        <v>2007.8384659528358</v>
      </c>
      <c r="B3020" s="1">
        <f>Weekly!C3020</f>
        <v>1453.7</v>
      </c>
      <c r="C3020" s="6"/>
      <c r="D3020" s="14"/>
    </row>
    <row r="3021" spans="1:4">
      <c r="A3021" s="10">
        <f>Weekly!B3021</f>
        <v>2007.8576309083458</v>
      </c>
      <c r="B3021" s="1">
        <f>Weekly!C3021</f>
        <v>1458.74</v>
      </c>
      <c r="C3021" s="6"/>
      <c r="D3021" s="14"/>
    </row>
    <row r="3022" spans="1:4">
      <c r="A3022" s="10">
        <f>Weekly!B3022</f>
        <v>2007.8767958638557</v>
      </c>
      <c r="B3022" s="1">
        <f>Weekly!C3022</f>
        <v>1440.7</v>
      </c>
      <c r="C3022" s="6"/>
      <c r="D3022" s="14"/>
    </row>
    <row r="3023" spans="1:4">
      <c r="A3023" s="10">
        <f>Weekly!B3023</f>
        <v>2007.8959608193657</v>
      </c>
      <c r="B3023" s="1">
        <f>Weekly!C3023</f>
        <v>1481.14</v>
      </c>
      <c r="C3023" s="6"/>
      <c r="D3023" s="14"/>
    </row>
    <row r="3024" spans="1:4">
      <c r="A3024" s="10">
        <f>Weekly!B3024</f>
        <v>2007.9151257748756</v>
      </c>
      <c r="B3024" s="1">
        <f>Weekly!C3024</f>
        <v>1504.66</v>
      </c>
      <c r="C3024" s="6"/>
      <c r="D3024" s="14"/>
    </row>
    <row r="3025" spans="1:4">
      <c r="A3025" s="10">
        <f>Weekly!B3025</f>
        <v>2007.9342907303856</v>
      </c>
      <c r="B3025" s="1">
        <f>Weekly!C3025</f>
        <v>1467.95</v>
      </c>
      <c r="C3025" s="6"/>
      <c r="D3025" s="14"/>
    </row>
    <row r="3026" spans="1:4">
      <c r="A3026" s="10">
        <f>Weekly!B3026</f>
        <v>2007.9534556858955</v>
      </c>
      <c r="B3026" s="1">
        <f>Weekly!C3026</f>
        <v>1484.46</v>
      </c>
      <c r="C3026" s="6"/>
      <c r="D3026" s="14"/>
    </row>
    <row r="3027" spans="1:4">
      <c r="A3027" s="10">
        <f>Weekly!B3027</f>
        <v>2007.9726206414055</v>
      </c>
      <c r="B3027" s="1">
        <f>Weekly!C3027</f>
        <v>1478.49</v>
      </c>
      <c r="C3027" s="6"/>
      <c r="D3027" s="14"/>
    </row>
    <row r="3028" spans="1:4">
      <c r="A3028" s="10">
        <f>Weekly!B3028</f>
        <v>2007.9917855969154</v>
      </c>
      <c r="B3028" s="1">
        <f>Weekly!C3028</f>
        <v>1411.63</v>
      </c>
      <c r="C3028" s="6"/>
      <c r="D3028" s="14"/>
    </row>
    <row r="3029" spans="1:4">
      <c r="A3029" s="10">
        <f>Weekly!B3029</f>
        <v>2008.0109505524254</v>
      </c>
      <c r="B3029" s="1">
        <f>Weekly!C3029</f>
        <v>1401.02</v>
      </c>
      <c r="C3029" s="6"/>
      <c r="D3029" s="14"/>
    </row>
    <row r="3030" spans="1:4">
      <c r="A3030" s="10">
        <f>Weekly!B3030</f>
        <v>2008.0301155079353</v>
      </c>
      <c r="B3030" s="1">
        <f>Weekly!C3030</f>
        <v>1325.19</v>
      </c>
      <c r="C3030" s="6"/>
      <c r="D3030" s="14"/>
    </row>
    <row r="3031" spans="1:4">
      <c r="A3031" s="10">
        <f>Weekly!B3031</f>
        <v>2008.0492804634453</v>
      </c>
      <c r="B3031" s="1">
        <f>Weekly!C3031</f>
        <v>1330.61</v>
      </c>
      <c r="C3031" s="6"/>
      <c r="D3031" s="14"/>
    </row>
    <row r="3032" spans="1:4">
      <c r="A3032" s="10">
        <f>Weekly!B3032</f>
        <v>2008.0684454189552</v>
      </c>
      <c r="B3032" s="1">
        <f>Weekly!C3032</f>
        <v>1395.42</v>
      </c>
      <c r="C3032" s="6"/>
      <c r="D3032" s="14"/>
    </row>
    <row r="3033" spans="1:4">
      <c r="A3033" s="10">
        <f>Weekly!B3033</f>
        <v>2008.0876103744652</v>
      </c>
      <c r="B3033" s="1">
        <f>Weekly!C3033</f>
        <v>1331.29</v>
      </c>
      <c r="C3033" s="6"/>
      <c r="D3033" s="14"/>
    </row>
    <row r="3034" spans="1:4">
      <c r="A3034" s="10">
        <f>Weekly!B3034</f>
        <v>2008.1067753299751</v>
      </c>
      <c r="B3034" s="1">
        <f>Weekly!C3034</f>
        <v>1349.99</v>
      </c>
      <c r="C3034" s="6"/>
      <c r="D3034" s="14"/>
    </row>
    <row r="3035" spans="1:4">
      <c r="A3035" s="10">
        <f>Weekly!B3035</f>
        <v>2008.1259402854851</v>
      </c>
      <c r="B3035" s="1">
        <f>Weekly!C3035</f>
        <v>1353.11</v>
      </c>
      <c r="C3035" s="6"/>
      <c r="D3035" s="14"/>
    </row>
    <row r="3036" spans="1:4">
      <c r="A3036" s="10">
        <f>Weekly!B3036</f>
        <v>2008.145105240995</v>
      </c>
      <c r="B3036" s="1">
        <f>Weekly!C3036</f>
        <v>1330.63</v>
      </c>
      <c r="C3036" s="6"/>
      <c r="D3036" s="14"/>
    </row>
    <row r="3037" spans="1:4">
      <c r="A3037" s="10">
        <f>Weekly!B3037</f>
        <v>2008.164270196505</v>
      </c>
      <c r="B3037" s="1">
        <f>Weekly!C3037</f>
        <v>1293.3699999999999</v>
      </c>
      <c r="C3037" s="6"/>
      <c r="D3037" s="14"/>
    </row>
    <row r="3038" spans="1:4">
      <c r="A3038" s="10">
        <f>Weekly!B3038</f>
        <v>2008.1834351520149</v>
      </c>
      <c r="B3038" s="1">
        <f>Weekly!C3038</f>
        <v>1288.1400000000001</v>
      </c>
      <c r="C3038" s="6"/>
      <c r="D3038" s="14"/>
    </row>
    <row r="3039" spans="1:4">
      <c r="A3039" s="10">
        <f>Weekly!B3039</f>
        <v>2008.2026001075249</v>
      </c>
      <c r="B3039" s="1">
        <f>Weekly!C3039</f>
        <v>1329.51</v>
      </c>
      <c r="C3039" s="6"/>
      <c r="D3039" s="14"/>
    </row>
    <row r="3040" spans="1:4">
      <c r="A3040" s="10">
        <f>Weekly!B3040</f>
        <v>2008.2217650630348</v>
      </c>
      <c r="B3040" s="1">
        <f>Weekly!C3040</f>
        <v>1315.22</v>
      </c>
      <c r="C3040" s="6"/>
      <c r="D3040" s="14"/>
    </row>
    <row r="3041" spans="1:4">
      <c r="A3041" s="10">
        <f>Weekly!B3041</f>
        <v>2008.2409300185448</v>
      </c>
      <c r="B3041" s="1">
        <f>Weekly!C3041</f>
        <v>1370.4</v>
      </c>
      <c r="C3041" s="6"/>
      <c r="D3041" s="14"/>
    </row>
    <row r="3042" spans="1:4">
      <c r="A3042" s="10">
        <f>Weekly!B3042</f>
        <v>2008.2600949740547</v>
      </c>
      <c r="B3042" s="1">
        <f>Weekly!C3042</f>
        <v>1332.83</v>
      </c>
      <c r="C3042" s="6"/>
      <c r="D3042" s="14"/>
    </row>
    <row r="3043" spans="1:4">
      <c r="A3043" s="10">
        <f>Weekly!B3043</f>
        <v>2008.2792599295647</v>
      </c>
      <c r="B3043" s="1">
        <f>Weekly!C3043</f>
        <v>1390.33</v>
      </c>
      <c r="C3043" s="6"/>
      <c r="D3043" s="14"/>
    </row>
    <row r="3044" spans="1:4">
      <c r="A3044" s="10">
        <f>Weekly!B3044</f>
        <v>2008.2984248850746</v>
      </c>
      <c r="B3044" s="1">
        <f>Weekly!C3044</f>
        <v>1397.84</v>
      </c>
      <c r="C3044" s="6"/>
      <c r="D3044" s="14"/>
    </row>
    <row r="3045" spans="1:4">
      <c r="A3045" s="10">
        <f>Weekly!B3045</f>
        <v>2008.3175898405846</v>
      </c>
      <c r="B3045" s="1">
        <f>Weekly!C3045</f>
        <v>1413.9</v>
      </c>
      <c r="C3045" s="6"/>
      <c r="D3045" s="14"/>
    </row>
    <row r="3046" spans="1:4">
      <c r="A3046" s="10">
        <f>Weekly!B3046</f>
        <v>2008.3367547960945</v>
      </c>
      <c r="B3046" s="1">
        <f>Weekly!C3046</f>
        <v>1388.28</v>
      </c>
      <c r="C3046" s="6"/>
      <c r="D3046" s="14"/>
    </row>
    <row r="3047" spans="1:4">
      <c r="A3047" s="10">
        <f>Weekly!B3047</f>
        <v>2008.3559197516045</v>
      </c>
      <c r="B3047" s="1">
        <f>Weekly!C3047</f>
        <v>1425.35</v>
      </c>
      <c r="C3047" s="6"/>
      <c r="D3047" s="14"/>
    </row>
    <row r="3048" spans="1:4">
      <c r="A3048" s="10">
        <f>Weekly!B3048</f>
        <v>2008.3750847071144</v>
      </c>
      <c r="B3048" s="1">
        <f>Weekly!C3048</f>
        <v>1375.93</v>
      </c>
      <c r="C3048" s="6"/>
      <c r="D3048" s="14"/>
    </row>
    <row r="3049" spans="1:4">
      <c r="A3049" s="10">
        <f>Weekly!B3049</f>
        <v>2008.3942496626244</v>
      </c>
      <c r="B3049" s="1">
        <f>Weekly!C3049</f>
        <v>1400.38</v>
      </c>
      <c r="C3049" s="6"/>
      <c r="D3049" s="14"/>
    </row>
    <row r="3050" spans="1:4">
      <c r="A3050" s="10">
        <f>Weekly!B3050</f>
        <v>2008.4134146181343</v>
      </c>
      <c r="B3050" s="1">
        <f>Weekly!C3050</f>
        <v>1360.68</v>
      </c>
      <c r="C3050" s="6"/>
      <c r="D3050" s="14"/>
    </row>
    <row r="3051" spans="1:4">
      <c r="A3051" s="10">
        <f>Weekly!B3051</f>
        <v>2008.4325795736443</v>
      </c>
      <c r="B3051" s="1">
        <f>Weekly!C3051</f>
        <v>1360.03</v>
      </c>
      <c r="C3051" s="6"/>
      <c r="D3051" s="14"/>
    </row>
    <row r="3052" spans="1:4">
      <c r="A3052" s="10">
        <f>Weekly!B3052</f>
        <v>2008.4517445291542</v>
      </c>
      <c r="B3052" s="1">
        <f>Weekly!C3052</f>
        <v>1317.93</v>
      </c>
      <c r="C3052" s="6"/>
      <c r="D3052" s="14"/>
    </row>
    <row r="3053" spans="1:4">
      <c r="A3053" s="10">
        <f>Weekly!B3053</f>
        <v>2008.4709094846642</v>
      </c>
      <c r="B3053" s="1">
        <f>Weekly!C3053</f>
        <v>1278.3800000000001</v>
      </c>
      <c r="C3053" s="6"/>
      <c r="D3053" s="14"/>
    </row>
    <row r="3054" spans="1:4">
      <c r="A3054" s="10">
        <f>Weekly!B3054</f>
        <v>2008.4900744401741</v>
      </c>
      <c r="B3054" s="1">
        <f>Weekly!C3054</f>
        <v>1262.9000000000001</v>
      </c>
      <c r="C3054" s="6"/>
      <c r="D3054" s="14"/>
    </row>
    <row r="3055" spans="1:4">
      <c r="A3055" s="10">
        <f>Weekly!B3055</f>
        <v>2008.5092393956841</v>
      </c>
      <c r="B3055" s="1">
        <f>Weekly!C3055</f>
        <v>1239.49</v>
      </c>
      <c r="C3055" s="6"/>
      <c r="D3055" s="14"/>
    </row>
    <row r="3056" spans="1:4">
      <c r="A3056" s="10">
        <f>Weekly!B3056</f>
        <v>2008.528404351194</v>
      </c>
      <c r="B3056" s="1">
        <f>Weekly!C3056</f>
        <v>1260.68</v>
      </c>
      <c r="C3056" s="6"/>
      <c r="D3056" s="14"/>
    </row>
    <row r="3057" spans="1:4">
      <c r="A3057" s="10">
        <f>Weekly!B3057</f>
        <v>2008.547569306704</v>
      </c>
      <c r="B3057" s="1">
        <f>Weekly!C3057</f>
        <v>1257.76</v>
      </c>
      <c r="C3057" s="6"/>
      <c r="D3057" s="14"/>
    </row>
    <row r="3058" spans="1:4">
      <c r="A3058" s="10">
        <f>Weekly!B3058</f>
        <v>2008.5667342622139</v>
      </c>
      <c r="B3058" s="1">
        <f>Weekly!C3058</f>
        <v>1260.31</v>
      </c>
      <c r="C3058" s="6"/>
      <c r="D3058" s="14"/>
    </row>
    <row r="3059" spans="1:4">
      <c r="A3059" s="10">
        <f>Weekly!B3059</f>
        <v>2008.5858992177239</v>
      </c>
      <c r="B3059" s="1">
        <f>Weekly!C3059</f>
        <v>1296.32</v>
      </c>
      <c r="C3059" s="6"/>
      <c r="D3059" s="14"/>
    </row>
    <row r="3060" spans="1:4">
      <c r="A3060" s="10">
        <f>Weekly!B3060</f>
        <v>2008.6050641732338</v>
      </c>
      <c r="B3060" s="1">
        <f>Weekly!C3060</f>
        <v>1298.2</v>
      </c>
      <c r="C3060" s="6"/>
      <c r="D3060" s="14"/>
    </row>
    <row r="3061" spans="1:4">
      <c r="A3061" s="10">
        <f>Weekly!B3061</f>
        <v>2008.6242291287438</v>
      </c>
      <c r="B3061" s="1">
        <f>Weekly!C3061</f>
        <v>1292.2</v>
      </c>
      <c r="C3061" s="6"/>
      <c r="D3061" s="14"/>
    </row>
    <row r="3062" spans="1:4">
      <c r="A3062" s="10">
        <f>Weekly!B3062</f>
        <v>2008.6433940842537</v>
      </c>
      <c r="B3062" s="1">
        <f>Weekly!C3062</f>
        <v>1282.83</v>
      </c>
      <c r="C3062" s="6"/>
      <c r="D3062" s="14"/>
    </row>
    <row r="3063" spans="1:4">
      <c r="A3063" s="10">
        <f>Weekly!B3063</f>
        <v>2008.6625590397637</v>
      </c>
      <c r="B3063" s="1">
        <f>Weekly!C3063</f>
        <v>1242.31</v>
      </c>
      <c r="C3063" s="6"/>
      <c r="D3063" s="14"/>
    </row>
    <row r="3064" spans="1:4">
      <c r="A3064" s="10">
        <f>Weekly!B3064</f>
        <v>2008.6817239952736</v>
      </c>
      <c r="B3064" s="1">
        <f>Weekly!C3064</f>
        <v>1251.7</v>
      </c>
      <c r="C3064" s="6"/>
      <c r="D3064" s="14"/>
    </row>
    <row r="3065" spans="1:4">
      <c r="A3065" s="10">
        <f>Weekly!B3065</f>
        <v>2008.7008889507836</v>
      </c>
      <c r="B3065" s="1">
        <f>Weekly!C3065</f>
        <v>1255.08</v>
      </c>
      <c r="C3065" s="6"/>
      <c r="D3065" s="14"/>
    </row>
    <row r="3066" spans="1:4">
      <c r="A3066" s="10">
        <f>Weekly!B3066</f>
        <v>2008.7200539062935</v>
      </c>
      <c r="B3066" s="1">
        <f>Weekly!C3066</f>
        <v>1213.27</v>
      </c>
      <c r="C3066" s="6"/>
      <c r="D3066" s="14"/>
    </row>
    <row r="3067" spans="1:4">
      <c r="A3067" s="10">
        <f>Weekly!B3067</f>
        <v>2008.7392188618035</v>
      </c>
      <c r="B3067" s="1">
        <f>Weekly!C3067</f>
        <v>1099.23</v>
      </c>
      <c r="C3067" s="6"/>
      <c r="D3067" s="14"/>
    </row>
    <row r="3068" spans="1:4">
      <c r="A3068" s="10">
        <f>Weekly!B3068</f>
        <v>2008.7583838173134</v>
      </c>
      <c r="B3068" s="1">
        <f>Weekly!C3068</f>
        <v>899.22</v>
      </c>
      <c r="C3068" s="6"/>
      <c r="D3068" s="14"/>
    </row>
    <row r="3069" spans="1:4">
      <c r="A3069" s="10">
        <f>Weekly!B3069</f>
        <v>2008.7775487728234</v>
      </c>
      <c r="B3069" s="1">
        <f>Weekly!C3069</f>
        <v>940.55</v>
      </c>
      <c r="C3069" s="6"/>
      <c r="D3069" s="14"/>
    </row>
    <row r="3070" spans="1:4">
      <c r="A3070" s="10">
        <f>Weekly!B3070</f>
        <v>2008.7967137283333</v>
      </c>
      <c r="B3070" s="1">
        <f>Weekly!C3070</f>
        <v>876.77</v>
      </c>
      <c r="C3070" s="6"/>
      <c r="D3070" s="14"/>
    </row>
    <row r="3071" spans="1:4">
      <c r="A3071" s="10">
        <f>Weekly!B3071</f>
        <v>2008.8158786838433</v>
      </c>
      <c r="B3071" s="1">
        <f>Weekly!C3071</f>
        <v>968.75</v>
      </c>
      <c r="C3071" s="6"/>
      <c r="D3071" s="14"/>
    </row>
    <row r="3072" spans="1:4">
      <c r="A3072" s="10">
        <f>Weekly!B3072</f>
        <v>2008.8350436393532</v>
      </c>
      <c r="B3072" s="1">
        <f>Weekly!C3072</f>
        <v>930.99</v>
      </c>
      <c r="C3072" s="6"/>
      <c r="D3072" s="14"/>
    </row>
    <row r="3073" spans="1:4">
      <c r="A3073" s="10">
        <f>Weekly!B3073</f>
        <v>2008.8542085948632</v>
      </c>
      <c r="B3073" s="1">
        <f>Weekly!C3073</f>
        <v>873.29</v>
      </c>
      <c r="C3073" s="6"/>
      <c r="D3073" s="14"/>
    </row>
    <row r="3074" spans="1:4">
      <c r="A3074" s="10">
        <f>Weekly!B3074</f>
        <v>2008.8733735503731</v>
      </c>
      <c r="B3074" s="1">
        <f>Weekly!C3074</f>
        <v>800.03</v>
      </c>
      <c r="C3074" s="6"/>
      <c r="D3074" s="14"/>
    </row>
    <row r="3075" spans="1:4">
      <c r="A3075" s="10">
        <f>Weekly!B3075</f>
        <v>2008.8925385058831</v>
      </c>
      <c r="B3075" s="1">
        <f>Weekly!C3075</f>
        <v>896.24</v>
      </c>
      <c r="C3075" s="6"/>
      <c r="D3075" s="14"/>
    </row>
    <row r="3076" spans="1:4">
      <c r="A3076" s="10">
        <f>Weekly!B3076</f>
        <v>2008.911703461393</v>
      </c>
      <c r="B3076" s="1">
        <f>Weekly!C3076</f>
        <v>876.07</v>
      </c>
      <c r="C3076" s="6"/>
      <c r="D3076" s="14"/>
    </row>
    <row r="3077" spans="1:4">
      <c r="A3077" s="10">
        <f>Weekly!B3077</f>
        <v>2008.930868416903</v>
      </c>
      <c r="B3077" s="1">
        <f>Weekly!C3077</f>
        <v>879.73</v>
      </c>
      <c r="C3077" s="6"/>
      <c r="D3077" s="14"/>
    </row>
    <row r="3078" spans="1:4">
      <c r="A3078" s="10">
        <f>Weekly!B3078</f>
        <v>2008.9500333724129</v>
      </c>
      <c r="B3078" s="1">
        <f>Weekly!C3078</f>
        <v>887.88</v>
      </c>
      <c r="C3078" s="6"/>
      <c r="D3078" s="14"/>
    </row>
    <row r="3079" spans="1:4">
      <c r="A3079" s="10">
        <f>Weekly!B3079</f>
        <v>2008.9691983279229</v>
      </c>
      <c r="B3079" s="1">
        <f>Weekly!C3079</f>
        <v>872.8</v>
      </c>
      <c r="C3079" s="6"/>
      <c r="D3079" s="14"/>
    </row>
    <row r="3080" spans="1:4">
      <c r="A3080" s="10">
        <f>Weekly!B3080</f>
        <v>2008.9883632834328</v>
      </c>
      <c r="B3080" s="1">
        <f>Weekly!C3080</f>
        <v>931.8</v>
      </c>
      <c r="C3080" s="6"/>
      <c r="D3080" s="14"/>
    </row>
    <row r="3081" spans="1:4">
      <c r="A3081" s="10">
        <f>Weekly!B3081</f>
        <v>2009.0075282389428</v>
      </c>
      <c r="B3081" s="1">
        <f>Weekly!C3081</f>
        <v>890.35</v>
      </c>
      <c r="C3081" s="6"/>
      <c r="D3081" s="14"/>
    </row>
    <row r="3082" spans="1:4">
      <c r="A3082" s="10">
        <f>Weekly!B3082</f>
        <v>2009.0266931944527</v>
      </c>
      <c r="B3082" s="1">
        <f>Weekly!C3082</f>
        <v>850.12</v>
      </c>
      <c r="C3082" s="6"/>
      <c r="D3082" s="14"/>
    </row>
    <row r="3083" spans="1:4">
      <c r="A3083" s="10">
        <f>Weekly!B3083</f>
        <v>2009.0458581499627</v>
      </c>
      <c r="B3083" s="1">
        <f>Weekly!C3083</f>
        <v>831.95</v>
      </c>
      <c r="C3083" s="6"/>
      <c r="D3083" s="14"/>
    </row>
    <row r="3084" spans="1:4">
      <c r="A3084" s="10">
        <f>Weekly!B3084</f>
        <v>2009.0650231054726</v>
      </c>
      <c r="B3084" s="1">
        <f>Weekly!C3084</f>
        <v>825.88</v>
      </c>
      <c r="C3084" s="6"/>
      <c r="D3084" s="14"/>
    </row>
    <row r="3085" spans="1:4">
      <c r="A3085" s="10">
        <f>Weekly!B3085</f>
        <v>2009.0841880609826</v>
      </c>
      <c r="B3085" s="1">
        <f>Weekly!C3085</f>
        <v>868.6</v>
      </c>
      <c r="C3085" s="6"/>
      <c r="D3085" s="14"/>
    </row>
    <row r="3086" spans="1:4">
      <c r="A3086" s="10">
        <f>Weekly!B3086</f>
        <v>2009.1033530164925</v>
      </c>
      <c r="B3086" s="1">
        <f>Weekly!C3086</f>
        <v>826.84</v>
      </c>
      <c r="C3086" s="6"/>
      <c r="D3086" s="14"/>
    </row>
    <row r="3087" spans="1:4">
      <c r="A3087" s="10">
        <f>Weekly!B3087</f>
        <v>2009.1225179720025</v>
      </c>
      <c r="B3087" s="1">
        <f>Weekly!C3087</f>
        <v>770.05</v>
      </c>
      <c r="C3087" s="6"/>
      <c r="D3087" s="14"/>
    </row>
    <row r="3088" spans="1:4">
      <c r="A3088" s="10">
        <f>Weekly!B3088</f>
        <v>2009.1416829275124</v>
      </c>
      <c r="B3088" s="1">
        <f>Weekly!C3088</f>
        <v>735.09</v>
      </c>
      <c r="C3088" s="6"/>
      <c r="D3088" s="14"/>
    </row>
    <row r="3089" spans="1:4">
      <c r="A3089" s="10">
        <f>Weekly!B3089</f>
        <v>2009.1608478830224</v>
      </c>
      <c r="B3089" s="1">
        <f>Weekly!C3089</f>
        <v>683.38</v>
      </c>
      <c r="C3089" s="6"/>
      <c r="D3089" s="14"/>
    </row>
    <row r="3090" spans="1:4">
      <c r="A3090" s="10">
        <f>Weekly!B3090</f>
        <v>2009.1800128385323</v>
      </c>
      <c r="B3090" s="1">
        <f>Weekly!C3090</f>
        <v>756.55</v>
      </c>
      <c r="C3090" s="6"/>
      <c r="D3090" s="14"/>
    </row>
    <row r="3091" spans="1:4">
      <c r="A3091" s="10">
        <f>Weekly!B3091</f>
        <v>2009.1991777940423</v>
      </c>
      <c r="B3091" s="1">
        <f>Weekly!C3091</f>
        <v>768.54</v>
      </c>
      <c r="C3091" s="6"/>
      <c r="D3091" s="14"/>
    </row>
    <row r="3092" spans="1:4">
      <c r="A3092" s="10">
        <f>Weekly!B3092</f>
        <v>2009.2183427495522</v>
      </c>
      <c r="B3092" s="1">
        <f>Weekly!C3092</f>
        <v>815.94</v>
      </c>
      <c r="C3092" s="6"/>
      <c r="D3092" s="14"/>
    </row>
    <row r="3093" spans="1:4">
      <c r="A3093" s="10">
        <f>Weekly!B3093</f>
        <v>2009.2375077050622</v>
      </c>
      <c r="B3093" s="1">
        <f>Weekly!C3093</f>
        <v>842.5</v>
      </c>
      <c r="C3093" s="6"/>
      <c r="D3093" s="14"/>
    </row>
    <row r="3094" spans="1:4">
      <c r="A3094" s="10">
        <f>Weekly!B3094</f>
        <v>2009.2566726605721</v>
      </c>
      <c r="B3094" s="1">
        <f>Weekly!C3094</f>
        <v>856.56</v>
      </c>
      <c r="C3094" s="6"/>
      <c r="D3094" s="14"/>
    </row>
    <row r="3095" spans="1:4">
      <c r="A3095" s="10">
        <f>Weekly!B3095</f>
        <v>2009.2758376160821</v>
      </c>
      <c r="B3095" s="1">
        <f>Weekly!C3095</f>
        <v>869.6</v>
      </c>
      <c r="C3095" s="6"/>
      <c r="D3095" s="14"/>
    </row>
    <row r="3096" spans="1:4">
      <c r="A3096" s="10">
        <f>Weekly!B3096</f>
        <v>2009.295002571592</v>
      </c>
      <c r="B3096" s="1">
        <f>Weekly!C3096</f>
        <v>866.23</v>
      </c>
      <c r="C3096" s="6"/>
      <c r="D3096" s="14"/>
    </row>
    <row r="3097" spans="1:4">
      <c r="A3097" s="10">
        <f>Weekly!B3097</f>
        <v>2009.314167527102</v>
      </c>
      <c r="B3097" s="1">
        <f>Weekly!C3097</f>
        <v>877.52</v>
      </c>
      <c r="C3097" s="6"/>
      <c r="D3097" s="14"/>
    </row>
    <row r="3098" spans="1:4">
      <c r="A3098" s="10">
        <f>Weekly!B3098</f>
        <v>2009.3333324826119</v>
      </c>
      <c r="B3098" s="1">
        <f>Weekly!C3098</f>
        <v>929.23</v>
      </c>
      <c r="C3098" s="6"/>
      <c r="D3098" s="14"/>
    </row>
    <row r="3099" spans="1:4">
      <c r="A3099" s="10">
        <f>Weekly!B3099</f>
        <v>2009.3524974381219</v>
      </c>
      <c r="B3099" s="1">
        <f>Weekly!C3099</f>
        <v>882.88</v>
      </c>
      <c r="C3099" s="6"/>
      <c r="D3099" s="14"/>
    </row>
    <row r="3100" spans="1:4">
      <c r="A3100" s="10">
        <f>Weekly!B3100</f>
        <v>2009.3716623936318</v>
      </c>
      <c r="B3100" s="1">
        <f>Weekly!C3100</f>
        <v>887</v>
      </c>
      <c r="C3100" s="6"/>
      <c r="D3100" s="14"/>
    </row>
    <row r="3101" spans="1:4">
      <c r="A3101" s="10">
        <f>Weekly!B3101</f>
        <v>2009.3908273491418</v>
      </c>
      <c r="B3101" s="1">
        <f>Weekly!C3101</f>
        <v>919.14</v>
      </c>
      <c r="C3101" s="6"/>
      <c r="D3101" s="14"/>
    </row>
    <row r="3102" spans="1:4">
      <c r="A3102" s="10">
        <f>Weekly!B3102</f>
        <v>2009.4099923046517</v>
      </c>
      <c r="B3102" s="1">
        <f>Weekly!C3102</f>
        <v>940.09</v>
      </c>
      <c r="C3102" s="6"/>
      <c r="D3102" s="14"/>
    </row>
    <row r="3103" spans="1:4">
      <c r="A3103" s="10">
        <f>Weekly!B3103</f>
        <v>2009.4291572601617</v>
      </c>
      <c r="B3103" s="1">
        <f>Weekly!C3103</f>
        <v>946.21</v>
      </c>
      <c r="C3103" s="6"/>
      <c r="D3103" s="14"/>
    </row>
    <row r="3104" spans="1:4">
      <c r="A3104" s="10">
        <f>Weekly!B3104</f>
        <v>2009.4483222156716</v>
      </c>
      <c r="B3104" s="1">
        <f>Weekly!C3104</f>
        <v>921.23</v>
      </c>
      <c r="C3104" s="6"/>
      <c r="D3104" s="14"/>
    </row>
    <row r="3105" spans="1:4">
      <c r="A3105" s="10">
        <f>Weekly!B3105</f>
        <v>2009.4674871711816</v>
      </c>
      <c r="B3105" s="1">
        <f>Weekly!C3105</f>
        <v>918.9</v>
      </c>
      <c r="C3105" s="6"/>
      <c r="D3105" s="14"/>
    </row>
    <row r="3106" spans="1:4">
      <c r="A3106" s="10">
        <f>Weekly!B3106</f>
        <v>2009.4866521266915</v>
      </c>
      <c r="B3106" s="1">
        <f>Weekly!C3106</f>
        <v>896.42</v>
      </c>
      <c r="C3106" s="6"/>
      <c r="D3106" s="14"/>
    </row>
    <row r="3107" spans="1:4">
      <c r="A3107" s="10">
        <f>Weekly!B3107</f>
        <v>2009.5058170822015</v>
      </c>
      <c r="B3107" s="1">
        <f>Weekly!C3107</f>
        <v>879.13</v>
      </c>
      <c r="C3107" s="6"/>
      <c r="D3107" s="14"/>
    </row>
    <row r="3108" spans="1:4">
      <c r="A3108" s="10">
        <f>Weekly!B3108</f>
        <v>2009.5249820377114</v>
      </c>
      <c r="B3108" s="1">
        <f>Weekly!C3108</f>
        <v>940.38</v>
      </c>
      <c r="C3108" s="6"/>
      <c r="D3108" s="14"/>
    </row>
    <row r="3109" spans="1:4">
      <c r="A3109" s="10">
        <f>Weekly!B3109</f>
        <v>2009.5441469932214</v>
      </c>
      <c r="B3109" s="1">
        <f>Weekly!C3109</f>
        <v>979.26</v>
      </c>
      <c r="C3109" s="6"/>
      <c r="D3109" s="14"/>
    </row>
    <row r="3110" spans="1:4">
      <c r="A3110" s="10">
        <f>Weekly!B3110</f>
        <v>2009.5633119487313</v>
      </c>
      <c r="B3110" s="1">
        <f>Weekly!C3110</f>
        <v>987.48</v>
      </c>
      <c r="C3110" s="6"/>
      <c r="D3110" s="14"/>
    </row>
    <row r="3111" spans="1:4">
      <c r="A3111" s="10">
        <f>Weekly!B3111</f>
        <v>2009.5824769042413</v>
      </c>
      <c r="B3111" s="1">
        <f>Weekly!C3111</f>
        <v>987</v>
      </c>
      <c r="C3111" s="6"/>
      <c r="D3111" s="14"/>
    </row>
    <row r="3112" spans="1:4">
      <c r="A3112" s="10">
        <f>Weekly!B3112</f>
        <v>2009.6016418597512</v>
      </c>
      <c r="B3112" s="1">
        <f>Weekly!C3112</f>
        <v>1010.48</v>
      </c>
      <c r="C3112" s="6"/>
      <c r="D3112" s="14"/>
    </row>
    <row r="3113" spans="1:4">
      <c r="A3113" s="10">
        <f>Weekly!B3113</f>
        <v>2009.6208068152612</v>
      </c>
      <c r="B3113" s="1">
        <f>Weekly!C3113</f>
        <v>1004.09</v>
      </c>
      <c r="C3113" s="6"/>
      <c r="D3113" s="14"/>
    </row>
    <row r="3114" spans="1:4">
      <c r="A3114" s="10">
        <f>Weekly!B3114</f>
        <v>2009.6399717707711</v>
      </c>
      <c r="B3114" s="1">
        <f>Weekly!C3114</f>
        <v>1026.1300000000001</v>
      </c>
      <c r="C3114" s="6"/>
      <c r="D3114" s="14"/>
    </row>
    <row r="3115" spans="1:4">
      <c r="A3115" s="10">
        <f>Weekly!B3115</f>
        <v>2009.6591367262811</v>
      </c>
      <c r="B3115" s="1">
        <f>Weekly!C3115</f>
        <v>1028.93</v>
      </c>
      <c r="C3115" s="6"/>
      <c r="D3115" s="14"/>
    </row>
    <row r="3116" spans="1:4">
      <c r="A3116" s="10">
        <f>Weekly!B3116</f>
        <v>2009.678301681791</v>
      </c>
      <c r="B3116" s="1">
        <f>Weekly!C3116</f>
        <v>1016.4</v>
      </c>
      <c r="C3116" s="6"/>
      <c r="D3116" s="14"/>
    </row>
    <row r="3117" spans="1:4">
      <c r="A3117" s="10">
        <f>Weekly!B3117</f>
        <v>2009.697466637301</v>
      </c>
      <c r="B3117" s="1">
        <f>Weekly!C3117</f>
        <v>1042.73</v>
      </c>
      <c r="C3117" s="6"/>
      <c r="D3117" s="14"/>
    </row>
    <row r="3118" spans="1:4">
      <c r="A3118" s="38">
        <f>Weekly!B3118</f>
        <v>2009.7166315928109</v>
      </c>
      <c r="B3118" s="37">
        <f>Weekly!C3118</f>
        <v>1068.3</v>
      </c>
      <c r="C3118" s="6"/>
      <c r="D3118" s="14"/>
    </row>
    <row r="3119" spans="1:4">
      <c r="A3119" s="38">
        <f>Weekly!B3119</f>
        <v>2009.7357965483209</v>
      </c>
      <c r="B3119" s="37">
        <f>Weekly!C3119</f>
        <v>1044.3800000000001</v>
      </c>
      <c r="C3119" s="6"/>
      <c r="D3119" s="14"/>
    </row>
    <row r="3120" spans="1:4">
      <c r="A3120" s="38">
        <f>Weekly!B3120</f>
        <v>2009.7549615038308</v>
      </c>
      <c r="B3120" s="37">
        <f>Weekly!C3120</f>
        <v>1025.21</v>
      </c>
      <c r="C3120" s="6"/>
      <c r="D3120" s="14"/>
    </row>
    <row r="3121" spans="1:4">
      <c r="A3121" s="38">
        <f>Weekly!B3121</f>
        <v>2009.7741264593408</v>
      </c>
      <c r="B3121" s="37">
        <f>Weekly!C3121</f>
        <v>1071.49</v>
      </c>
      <c r="C3121" s="6"/>
      <c r="D3121" s="14"/>
    </row>
    <row r="3122" spans="1:4">
      <c r="A3122" s="38">
        <f>Weekly!B3122</f>
        <v>2009.7932914148507</v>
      </c>
      <c r="B3122" s="37">
        <f>Weekly!C3122</f>
        <v>1087.68</v>
      </c>
      <c r="C3122" s="6"/>
      <c r="D3122" s="14"/>
    </row>
    <row r="3123" spans="1:4">
      <c r="A3123" s="38">
        <f>Weekly!B3123</f>
        <v>2009.8124563703607</v>
      </c>
      <c r="B3123" s="37">
        <f>Weekly!C3123</f>
        <v>1079.5999999999999</v>
      </c>
      <c r="C3123" s="6"/>
      <c r="D3123" s="14"/>
    </row>
    <row r="3124" spans="1:4">
      <c r="A3124" s="38">
        <f>Weekly!B3124</f>
        <v>2009.8316213258706</v>
      </c>
      <c r="B3124" s="37">
        <f>Weekly!C3124</f>
        <v>1036.19</v>
      </c>
      <c r="C3124" s="6"/>
      <c r="D3124" s="14"/>
    </row>
    <row r="3125" spans="1:4">
      <c r="A3125" s="38">
        <f>Weekly!B3125</f>
        <v>2009.8507862813806</v>
      </c>
      <c r="B3125" s="37">
        <f>Weekly!C3125</f>
        <v>1069.3</v>
      </c>
      <c r="C3125" s="6"/>
      <c r="D3125" s="14"/>
    </row>
    <row r="3126" spans="1:4">
      <c r="A3126" s="38">
        <f>Weekly!B3126</f>
        <v>2009.8699512368905</v>
      </c>
      <c r="B3126" s="37">
        <f>Weekly!C3126</f>
        <v>1093.48</v>
      </c>
      <c r="C3126" s="6"/>
      <c r="D3126" s="14"/>
    </row>
    <row r="3127" spans="1:4">
      <c r="A3127" s="38">
        <f>Weekly!B3127</f>
        <v>2009.8891161924005</v>
      </c>
      <c r="B3127" s="37">
        <f>Weekly!C3127</f>
        <v>1091.3800000000001</v>
      </c>
      <c r="C3127" s="6"/>
      <c r="D3127" s="14"/>
    </row>
    <row r="3128" spans="1:4">
      <c r="A3128" s="38">
        <f>Weekly!B3128</f>
        <v>2009.9082811479104</v>
      </c>
      <c r="B3128" s="37">
        <f>Weekly!C3128</f>
        <v>1091.49</v>
      </c>
      <c r="C3128" s="6"/>
      <c r="D3128" s="14"/>
    </row>
    <row r="3129" spans="1:4">
      <c r="A3129" s="38"/>
      <c r="B3129" s="37"/>
      <c r="C3129" s="6"/>
      <c r="D3129" s="14"/>
    </row>
    <row r="3130" spans="1:4">
      <c r="A3130" s="38"/>
      <c r="B3130" s="37"/>
      <c r="C3130" s="6"/>
      <c r="D3130" s="14"/>
    </row>
    <row r="3131" spans="1:4">
      <c r="A3131" s="10"/>
      <c r="C3131" s="6"/>
      <c r="D3131" s="14"/>
    </row>
    <row r="3132" spans="1:4">
      <c r="A3132" s="10"/>
      <c r="C3132" s="6"/>
      <c r="D3132" s="14"/>
    </row>
    <row r="3133" spans="1:4">
      <c r="A3133" s="10"/>
      <c r="C3133" s="6"/>
      <c r="D3133" s="14"/>
    </row>
    <row r="3134" spans="1:4">
      <c r="A3134" s="10"/>
      <c r="C3134" s="6"/>
      <c r="D3134" s="14"/>
    </row>
    <row r="3135" spans="1:4">
      <c r="A3135" s="10"/>
      <c r="C3135" s="6"/>
      <c r="D3135" s="14"/>
    </row>
    <row r="3136" spans="1:4">
      <c r="A3136" s="10"/>
      <c r="C3136" s="6"/>
      <c r="D3136" s="14"/>
    </row>
    <row r="3137" spans="1:4">
      <c r="A3137" s="10"/>
      <c r="C3137" s="6"/>
      <c r="D3137" s="14"/>
    </row>
    <row r="3138" spans="1:4">
      <c r="A3138" s="10"/>
      <c r="C3138" s="6"/>
      <c r="D3138" s="14"/>
    </row>
    <row r="3139" spans="1:4">
      <c r="A3139" s="10"/>
      <c r="C3139" s="6"/>
      <c r="D3139" s="14"/>
    </row>
    <row r="3140" spans="1:4">
      <c r="A3140" s="10"/>
      <c r="C3140" s="6"/>
      <c r="D3140" s="14"/>
    </row>
    <row r="3141" spans="1:4">
      <c r="A3141" s="10"/>
      <c r="C3141" s="6"/>
      <c r="D3141" s="14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H80"/>
  <sheetViews>
    <sheetView workbookViewId="0"/>
  </sheetViews>
  <sheetFormatPr defaultRowHeight="12.75"/>
  <cols>
    <col min="1" max="1" width="29" customWidth="1"/>
    <col min="2" max="2" width="53.42578125" customWidth="1"/>
  </cols>
  <sheetData>
    <row r="2" spans="1:2" ht="15">
      <c r="A2" s="59"/>
    </row>
    <row r="3" spans="1:2" ht="16.5" thickBot="1">
      <c r="A3" s="76" t="s">
        <v>62</v>
      </c>
    </row>
    <row r="4" spans="1:2" ht="15.75" thickTop="1" thickBot="1">
      <c r="A4" s="60" t="s">
        <v>63</v>
      </c>
      <c r="B4" s="61" t="s">
        <v>64</v>
      </c>
    </row>
    <row r="5" spans="1:2" ht="3" customHeight="1" thickBot="1">
      <c r="A5" s="62"/>
      <c r="B5" s="64"/>
    </row>
    <row r="6" spans="1:2" ht="15.75" thickBot="1">
      <c r="A6" s="65" t="s">
        <v>65</v>
      </c>
      <c r="B6" s="66"/>
    </row>
    <row r="7" spans="1:2" ht="15.75" thickBot="1">
      <c r="A7" s="67" t="s">
        <v>66</v>
      </c>
      <c r="B7" s="68" t="s">
        <v>67</v>
      </c>
    </row>
    <row r="8" spans="1:2" ht="15.75" thickBot="1">
      <c r="A8" s="67" t="s">
        <v>68</v>
      </c>
      <c r="B8" s="69" t="s">
        <v>69</v>
      </c>
    </row>
    <row r="9" spans="1:2" ht="15.75" thickBot="1">
      <c r="A9" s="67" t="s">
        <v>70</v>
      </c>
      <c r="B9" s="68" t="s">
        <v>71</v>
      </c>
    </row>
    <row r="10" spans="1:2" ht="3" customHeight="1" thickBot="1">
      <c r="A10" s="70"/>
      <c r="B10" s="71"/>
    </row>
    <row r="11" spans="1:2" ht="15.75" thickBot="1">
      <c r="A11" s="65" t="s">
        <v>72</v>
      </c>
      <c r="B11" s="66"/>
    </row>
    <row r="12" spans="1:2" ht="15.75" thickBot="1">
      <c r="A12" s="67" t="s">
        <v>73</v>
      </c>
      <c r="B12" s="74">
        <v>18264</v>
      </c>
    </row>
    <row r="13" spans="1:2" ht="15.75" thickBot="1">
      <c r="A13" s="67" t="s">
        <v>74</v>
      </c>
      <c r="B13" s="74">
        <v>40118</v>
      </c>
    </row>
    <row r="14" spans="1:2" ht="15.75" thickBot="1">
      <c r="A14" s="67" t="s">
        <v>75</v>
      </c>
      <c r="B14" s="75">
        <v>3127</v>
      </c>
    </row>
    <row r="15" spans="1:2" ht="15.75" thickBot="1">
      <c r="A15" s="67" t="s">
        <v>76</v>
      </c>
      <c r="B15" s="68" t="s">
        <v>77</v>
      </c>
    </row>
    <row r="16" spans="1:2" ht="15.75" thickBot="1">
      <c r="A16" s="67" t="s">
        <v>78</v>
      </c>
      <c r="B16" s="68" t="s">
        <v>77</v>
      </c>
    </row>
    <row r="17" spans="1:8" ht="15.75" thickBot="1">
      <c r="A17" s="72" t="s">
        <v>79</v>
      </c>
      <c r="B17" s="73" t="s">
        <v>77</v>
      </c>
    </row>
    <row r="18" spans="1:8" ht="15.75" thickTop="1">
      <c r="A18" s="59"/>
    </row>
    <row r="19" spans="1:8" ht="15">
      <c r="B19" s="59"/>
    </row>
    <row r="20" spans="1:8" ht="16.5" thickBot="1">
      <c r="B20" s="76" t="s">
        <v>80</v>
      </c>
    </row>
    <row r="21" spans="1:8" ht="16.5" thickTop="1" thickBot="1">
      <c r="B21" s="60" t="s">
        <v>81</v>
      </c>
      <c r="C21" s="77" t="s">
        <v>82</v>
      </c>
      <c r="D21" s="78" t="s">
        <v>83</v>
      </c>
      <c r="E21" s="78" t="s">
        <v>84</v>
      </c>
      <c r="F21" s="78" t="s">
        <v>85</v>
      </c>
      <c r="G21" s="78"/>
      <c r="H21" s="79"/>
    </row>
    <row r="22" spans="1:8" ht="3" customHeight="1" thickBot="1">
      <c r="B22" s="62"/>
      <c r="C22" s="80"/>
      <c r="D22" s="81"/>
      <c r="E22" s="81"/>
      <c r="F22" s="81"/>
      <c r="G22" s="81"/>
      <c r="H22" s="63"/>
    </row>
    <row r="23" spans="1:8" ht="15.75" thickBot="1">
      <c r="B23" s="65" t="s">
        <v>86</v>
      </c>
      <c r="C23" s="82" t="s">
        <v>87</v>
      </c>
      <c r="D23" s="83" t="s">
        <v>87</v>
      </c>
      <c r="E23" s="83" t="s">
        <v>88</v>
      </c>
      <c r="F23" s="83" t="s">
        <v>89</v>
      </c>
      <c r="G23" s="83"/>
      <c r="H23" s="66"/>
    </row>
    <row r="24" spans="1:8" ht="3" customHeight="1" thickBot="1">
      <c r="B24" s="70"/>
      <c r="C24" s="80"/>
      <c r="D24" s="81"/>
      <c r="E24" s="81"/>
      <c r="F24" s="81"/>
      <c r="G24" s="81"/>
      <c r="H24" s="63"/>
    </row>
    <row r="25" spans="1:8" ht="15.75" thickBot="1">
      <c r="B25" s="67" t="s">
        <v>90</v>
      </c>
      <c r="C25" s="84" t="s">
        <v>91</v>
      </c>
      <c r="D25" s="85" t="s">
        <v>91</v>
      </c>
      <c r="E25" s="85" t="s">
        <v>92</v>
      </c>
      <c r="F25" s="85" t="s">
        <v>87</v>
      </c>
      <c r="G25" s="86"/>
      <c r="H25" s="66"/>
    </row>
    <row r="26" spans="1:8" ht="15.75" thickBot="1">
      <c r="B26" s="67" t="s">
        <v>93</v>
      </c>
      <c r="C26" s="84" t="s">
        <v>94</v>
      </c>
      <c r="D26" s="85" t="s">
        <v>94</v>
      </c>
      <c r="E26" s="85" t="s">
        <v>94</v>
      </c>
      <c r="F26" s="85" t="s">
        <v>94</v>
      </c>
      <c r="G26" s="86"/>
      <c r="H26" s="66"/>
    </row>
    <row r="27" spans="1:8" ht="15.75" thickBot="1">
      <c r="B27" s="67" t="s">
        <v>95</v>
      </c>
      <c r="C27" s="84" t="s">
        <v>96</v>
      </c>
      <c r="D27" s="85" t="s">
        <v>96</v>
      </c>
      <c r="E27" s="85" t="s">
        <v>96</v>
      </c>
      <c r="F27" s="85" t="s">
        <v>96</v>
      </c>
      <c r="G27" s="86"/>
      <c r="H27" s="66"/>
    </row>
    <row r="28" spans="1:8" ht="15.75" thickBot="1">
      <c r="B28" s="67" t="s">
        <v>97</v>
      </c>
      <c r="C28" s="84" t="s">
        <v>98</v>
      </c>
      <c r="D28" s="85" t="s">
        <v>98</v>
      </c>
      <c r="E28" s="85" t="s">
        <v>98</v>
      </c>
      <c r="F28" s="85" t="s">
        <v>98</v>
      </c>
      <c r="G28" s="86"/>
      <c r="H28" s="66"/>
    </row>
    <row r="29" spans="1:8" ht="15.75" thickBot="1">
      <c r="B29" s="67" t="s">
        <v>99</v>
      </c>
      <c r="C29" s="84">
        <v>0</v>
      </c>
      <c r="D29" s="85">
        <v>0</v>
      </c>
      <c r="E29" s="85">
        <v>0</v>
      </c>
      <c r="F29" s="85">
        <v>0</v>
      </c>
      <c r="G29" s="86"/>
      <c r="H29" s="66"/>
    </row>
    <row r="30" spans="1:8" ht="15.75" thickBot="1">
      <c r="B30" s="67" t="s">
        <v>100</v>
      </c>
      <c r="C30" s="84">
        <v>1950.1</v>
      </c>
      <c r="D30" s="86">
        <v>1979.99</v>
      </c>
      <c r="E30" s="86">
        <v>1950.31</v>
      </c>
      <c r="F30" s="86">
        <v>1951.02</v>
      </c>
      <c r="G30" s="86"/>
      <c r="H30" s="66"/>
    </row>
    <row r="31" spans="1:8" ht="15.75" thickBot="1">
      <c r="B31" s="67" t="s">
        <v>101</v>
      </c>
      <c r="C31" s="84">
        <v>1979.96</v>
      </c>
      <c r="D31" s="86">
        <v>2009.8</v>
      </c>
      <c r="E31" s="86">
        <v>2009.56</v>
      </c>
      <c r="F31" s="86">
        <v>2009.01</v>
      </c>
      <c r="G31" s="86"/>
      <c r="H31" s="66"/>
    </row>
    <row r="32" spans="1:8" ht="3" customHeight="1" thickBot="1">
      <c r="B32" s="70"/>
      <c r="C32" s="80"/>
      <c r="D32" s="87"/>
      <c r="E32" s="87"/>
      <c r="F32" s="87"/>
      <c r="G32" s="87"/>
      <c r="H32" s="63"/>
    </row>
    <row r="33" spans="2:8" ht="15.75" thickBot="1">
      <c r="B33" s="65" t="s">
        <v>102</v>
      </c>
      <c r="C33" s="82" t="s">
        <v>87</v>
      </c>
      <c r="D33" s="83" t="s">
        <v>87</v>
      </c>
      <c r="E33" s="83" t="s">
        <v>88</v>
      </c>
      <c r="F33" s="83" t="s">
        <v>89</v>
      </c>
      <c r="G33" s="83"/>
      <c r="H33" s="66"/>
    </row>
    <row r="34" spans="2:8" ht="3" customHeight="1" thickBot="1">
      <c r="B34" s="70"/>
      <c r="C34" s="80"/>
      <c r="D34" s="81"/>
      <c r="E34" s="81"/>
      <c r="F34" s="81"/>
      <c r="G34" s="81"/>
      <c r="H34" s="63"/>
    </row>
    <row r="35" spans="2:8" ht="15.75" thickBot="1">
      <c r="B35" s="67" t="s">
        <v>103</v>
      </c>
      <c r="C35" s="84">
        <v>1141</v>
      </c>
      <c r="D35" s="86">
        <v>1139</v>
      </c>
      <c r="E35" s="86">
        <v>755</v>
      </c>
      <c r="F35" s="86">
        <v>247</v>
      </c>
      <c r="G35" s="86"/>
      <c r="H35" s="66"/>
    </row>
    <row r="36" spans="2:8" ht="15.75" thickBot="1">
      <c r="B36" s="67" t="s">
        <v>104</v>
      </c>
      <c r="C36" s="84">
        <v>127</v>
      </c>
      <c r="D36" s="86">
        <v>127</v>
      </c>
      <c r="E36" s="86">
        <v>84</v>
      </c>
      <c r="F36" s="86">
        <v>27</v>
      </c>
      <c r="G36" s="86"/>
      <c r="H36" s="66"/>
    </row>
    <row r="37" spans="2:8" ht="3" customHeight="1" thickBot="1">
      <c r="B37" s="70"/>
      <c r="C37" s="80"/>
      <c r="D37" s="87"/>
      <c r="E37" s="87"/>
      <c r="F37" s="87"/>
      <c r="G37" s="87"/>
      <c r="H37" s="63"/>
    </row>
    <row r="38" spans="2:8" ht="15.75" thickBot="1">
      <c r="B38" s="67" t="s">
        <v>105</v>
      </c>
      <c r="C38" s="84">
        <v>-9.58</v>
      </c>
      <c r="D38" s="86">
        <v>-12.569000000000001</v>
      </c>
      <c r="E38" s="86">
        <v>-14.555</v>
      </c>
      <c r="F38" s="86">
        <v>-19.553999999999998</v>
      </c>
      <c r="G38" s="86"/>
      <c r="H38" s="66"/>
    </row>
    <row r="39" spans="2:8" ht="15.75" thickBot="1">
      <c r="B39" s="67" t="s">
        <v>106</v>
      </c>
      <c r="C39" s="84">
        <v>-1.1180000000000001</v>
      </c>
      <c r="D39" s="86">
        <v>-1.181</v>
      </c>
      <c r="E39" s="86">
        <v>-1.74</v>
      </c>
      <c r="F39" s="86">
        <v>-3.121</v>
      </c>
      <c r="G39" s="86"/>
      <c r="H39" s="66"/>
    </row>
    <row r="40" spans="2:8" ht="15.75" thickBot="1">
      <c r="B40" s="67" t="s">
        <v>107</v>
      </c>
      <c r="C40" s="84">
        <v>5.8999999999999997E-2</v>
      </c>
      <c r="D40" s="86">
        <v>0.104</v>
      </c>
      <c r="E40" s="86">
        <v>0.26600000000000001</v>
      </c>
      <c r="F40" s="86">
        <v>0.63200000000000001</v>
      </c>
      <c r="G40" s="86"/>
      <c r="H40" s="66"/>
    </row>
    <row r="41" spans="2:8" ht="15.75" thickBot="1">
      <c r="B41" s="67" t="s">
        <v>108</v>
      </c>
      <c r="C41" s="84">
        <v>1.121</v>
      </c>
      <c r="D41" s="86">
        <v>1.218</v>
      </c>
      <c r="E41" s="86">
        <v>1.839</v>
      </c>
      <c r="F41" s="86">
        <v>3.7410000000000001</v>
      </c>
      <c r="G41" s="86"/>
      <c r="H41" s="66"/>
    </row>
    <row r="42" spans="2:8" ht="15.75" thickBot="1">
      <c r="B42" s="67" t="s">
        <v>109</v>
      </c>
      <c r="C42" s="84">
        <v>7.5010000000000003</v>
      </c>
      <c r="D42" s="86">
        <v>8.2859999999999996</v>
      </c>
      <c r="E42" s="86">
        <v>13.518000000000001</v>
      </c>
      <c r="F42" s="86">
        <v>17.829000000000001</v>
      </c>
      <c r="G42" s="86"/>
      <c r="H42" s="66"/>
    </row>
    <row r="43" spans="2:8" ht="15.75" thickBot="1">
      <c r="B43" s="67" t="s">
        <v>110</v>
      </c>
      <c r="C43" s="84">
        <v>-0.02</v>
      </c>
      <c r="D43" s="86">
        <v>-2.5999999999999999E-2</v>
      </c>
      <c r="E43" s="86">
        <v>-9.1999999999999998E-2</v>
      </c>
      <c r="F43" s="86">
        <v>-0.152</v>
      </c>
      <c r="G43" s="86"/>
      <c r="H43" s="66"/>
    </row>
    <row r="44" spans="2:8" ht="3" customHeight="1" thickBot="1">
      <c r="B44" s="70"/>
      <c r="C44" s="80"/>
      <c r="D44" s="87"/>
      <c r="E44" s="87"/>
      <c r="F44" s="87"/>
      <c r="G44" s="87"/>
      <c r="H44" s="63"/>
    </row>
    <row r="45" spans="2:8" ht="15.75" thickBot="1">
      <c r="B45" s="67" t="s">
        <v>111</v>
      </c>
      <c r="C45" s="84">
        <v>5.228E-2</v>
      </c>
      <c r="D45" s="86">
        <v>6.4070000000000002E-2</v>
      </c>
      <c r="E45" s="86">
        <v>0.11488</v>
      </c>
      <c r="F45" s="86">
        <v>0.35759999999999997</v>
      </c>
      <c r="G45" s="86"/>
      <c r="H45" s="66"/>
    </row>
    <row r="46" spans="2:8" ht="15.75" thickBot="1">
      <c r="B46" s="67" t="s">
        <v>112</v>
      </c>
      <c r="C46" s="84">
        <v>-0.12232999999999999</v>
      </c>
      <c r="D46" s="86">
        <v>-0.15151000000000001</v>
      </c>
      <c r="E46" s="86">
        <v>-0.31796000000000002</v>
      </c>
      <c r="F46" s="86">
        <v>-0.85614999999999997</v>
      </c>
      <c r="G46" s="86"/>
      <c r="H46" s="66"/>
    </row>
    <row r="47" spans="2:8" ht="15.75" thickBot="1">
      <c r="B47" s="67" t="s">
        <v>113</v>
      </c>
      <c r="C47" s="84">
        <v>8.2820000000000005E-2</v>
      </c>
      <c r="D47" s="86">
        <v>9.9909999999999999E-2</v>
      </c>
      <c r="E47" s="86">
        <v>0.1331</v>
      </c>
      <c r="F47" s="86">
        <v>0.55254999999999999</v>
      </c>
      <c r="G47" s="86"/>
      <c r="H47" s="66"/>
    </row>
    <row r="48" spans="2:8" ht="15.75" thickBot="1">
      <c r="B48" s="67" t="s">
        <v>114</v>
      </c>
      <c r="C48" s="84">
        <v>3.11849</v>
      </c>
      <c r="D48" s="86">
        <v>4.6755800000000001</v>
      </c>
      <c r="E48" s="86">
        <v>9.9645799999999998</v>
      </c>
      <c r="F48" s="86">
        <v>31.586089999999999</v>
      </c>
      <c r="G48" s="86"/>
      <c r="H48" s="66"/>
    </row>
    <row r="49" spans="2:8" ht="15.75" thickBot="1">
      <c r="B49" s="67" t="s">
        <v>115</v>
      </c>
      <c r="C49" s="84">
        <v>1.7659199999999999</v>
      </c>
      <c r="D49" s="86">
        <v>2.1623100000000002</v>
      </c>
      <c r="E49" s="86">
        <v>3.1566700000000001</v>
      </c>
      <c r="F49" s="86">
        <v>5.6201499999999998</v>
      </c>
      <c r="G49" s="86"/>
      <c r="H49" s="66"/>
    </row>
    <row r="50" spans="2:8" ht="3" customHeight="1" thickBot="1">
      <c r="B50" s="70"/>
      <c r="C50" s="80"/>
      <c r="D50" s="87"/>
      <c r="E50" s="87"/>
      <c r="F50" s="87"/>
      <c r="G50" s="87"/>
      <c r="H50" s="63"/>
    </row>
    <row r="51" spans="2:8" ht="15.75" thickBot="1">
      <c r="B51" s="67" t="s">
        <v>116</v>
      </c>
      <c r="C51" s="84">
        <v>-0.44</v>
      </c>
      <c r="D51" s="86">
        <v>-0.55000000000000004</v>
      </c>
      <c r="E51" s="86">
        <v>-0.46</v>
      </c>
      <c r="F51" s="86">
        <v>-0.61</v>
      </c>
      <c r="G51" s="86"/>
      <c r="H51" s="66"/>
    </row>
    <row r="52" spans="2:8" ht="15.75" thickBot="1">
      <c r="B52" s="72" t="s">
        <v>117</v>
      </c>
      <c r="C52" s="88">
        <v>1.74</v>
      </c>
      <c r="D52" s="89">
        <v>2.8</v>
      </c>
      <c r="E52" s="89">
        <v>2.17</v>
      </c>
      <c r="F52" s="89">
        <v>1.04</v>
      </c>
      <c r="G52" s="89"/>
      <c r="H52" s="90"/>
    </row>
    <row r="53" spans="2:8" ht="15.75" thickTop="1">
      <c r="B53" s="59"/>
    </row>
    <row r="54" spans="2:8" ht="15">
      <c r="B54" s="59"/>
    </row>
    <row r="55" spans="2:8" ht="16.5" thickBot="1">
      <c r="B55" s="76" t="s">
        <v>118</v>
      </c>
    </row>
    <row r="56" spans="2:8" ht="16.5" thickTop="1" thickBot="1">
      <c r="B56" s="60" t="s">
        <v>81</v>
      </c>
      <c r="C56" s="77" t="s">
        <v>82</v>
      </c>
      <c r="D56" s="78" t="s">
        <v>119</v>
      </c>
      <c r="E56" s="78" t="s">
        <v>84</v>
      </c>
      <c r="F56" s="78" t="s">
        <v>85</v>
      </c>
      <c r="G56" s="91"/>
      <c r="H56" s="79"/>
    </row>
    <row r="57" spans="2:8" ht="3" customHeight="1" thickBot="1">
      <c r="B57" s="62"/>
      <c r="C57" s="80"/>
      <c r="D57" s="92"/>
      <c r="E57" s="92"/>
      <c r="F57" s="92"/>
      <c r="G57" s="92"/>
      <c r="H57" s="63"/>
    </row>
    <row r="58" spans="2:8" ht="15.75" thickBot="1">
      <c r="B58" s="65" t="s">
        <v>120</v>
      </c>
      <c r="C58" s="82" t="s">
        <v>87</v>
      </c>
      <c r="D58" s="83" t="s">
        <v>87</v>
      </c>
      <c r="E58" s="83" t="s">
        <v>88</v>
      </c>
      <c r="F58" s="83" t="s">
        <v>89</v>
      </c>
      <c r="G58" s="83"/>
      <c r="H58" s="66"/>
    </row>
    <row r="59" spans="2:8" ht="3" customHeight="1" thickBot="1">
      <c r="B59" s="70"/>
      <c r="C59" s="80"/>
      <c r="D59" s="87"/>
      <c r="E59" s="87"/>
      <c r="F59" s="87"/>
      <c r="G59" s="87"/>
      <c r="H59" s="63"/>
    </row>
    <row r="60" spans="2:8" ht="15.75" thickBot="1">
      <c r="B60" s="67" t="s">
        <v>121</v>
      </c>
      <c r="C60" s="93">
        <v>0.999</v>
      </c>
      <c r="D60" s="94">
        <v>0.99</v>
      </c>
      <c r="E60" s="94">
        <v>0.99</v>
      </c>
      <c r="F60" s="95">
        <v>0.999</v>
      </c>
      <c r="G60" s="86"/>
      <c r="H60" s="66"/>
    </row>
    <row r="61" spans="2:8" ht="18.75" thickBot="1">
      <c r="B61" s="67" t="s">
        <v>122</v>
      </c>
      <c r="C61" s="84">
        <v>1.11E-2</v>
      </c>
      <c r="D61" s="86">
        <v>5.1000000000000004E-3</v>
      </c>
      <c r="E61" s="86">
        <v>9.4999999999999998E-3</v>
      </c>
      <c r="F61" s="86">
        <v>3.9600000000000003E-2</v>
      </c>
      <c r="G61" s="86"/>
      <c r="H61" s="66"/>
    </row>
    <row r="62" spans="2:8" ht="3" customHeight="1" thickBot="1">
      <c r="B62" s="70"/>
      <c r="C62" s="80"/>
      <c r="D62" s="87"/>
      <c r="E62" s="87"/>
      <c r="F62" s="87"/>
      <c r="G62" s="87"/>
      <c r="H62" s="63"/>
    </row>
    <row r="63" spans="2:8" ht="15.75" thickBot="1">
      <c r="B63" s="65" t="s">
        <v>123</v>
      </c>
      <c r="C63" s="96"/>
      <c r="D63" s="86"/>
      <c r="E63" s="86"/>
      <c r="F63" s="86"/>
      <c r="G63" s="86"/>
      <c r="H63" s="66"/>
    </row>
    <row r="64" spans="2:8" ht="3" customHeight="1" thickBot="1">
      <c r="B64" s="70"/>
      <c r="C64" s="80"/>
      <c r="D64" s="87"/>
      <c r="E64" s="87"/>
      <c r="F64" s="87"/>
      <c r="G64" s="87"/>
      <c r="H64" s="63"/>
    </row>
    <row r="65" spans="2:8" ht="16.5" customHeight="1" thickBot="1">
      <c r="B65" s="67" t="s">
        <v>124</v>
      </c>
      <c r="C65" s="84" t="s">
        <v>125</v>
      </c>
      <c r="D65" s="85" t="s">
        <v>126</v>
      </c>
      <c r="E65" s="85" t="s">
        <v>127</v>
      </c>
      <c r="F65" s="85" t="s">
        <v>128</v>
      </c>
      <c r="G65" s="86"/>
      <c r="H65" s="66"/>
    </row>
    <row r="66" spans="2:8" ht="15.75" thickBot="1">
      <c r="B66" s="67" t="s">
        <v>129</v>
      </c>
      <c r="C66" s="84">
        <v>0</v>
      </c>
      <c r="D66" s="85">
        <v>5.9800000000000001E-3</v>
      </c>
      <c r="E66" s="85">
        <v>8.0000000000000007E-5</v>
      </c>
      <c r="F66" s="85">
        <v>0</v>
      </c>
      <c r="G66" s="86"/>
      <c r="H66" s="66"/>
    </row>
    <row r="67" spans="2:8" ht="16.5" customHeight="1" thickBot="1">
      <c r="B67" s="67" t="s">
        <v>130</v>
      </c>
      <c r="C67" s="84" t="s">
        <v>131</v>
      </c>
      <c r="D67" s="85" t="s">
        <v>132</v>
      </c>
      <c r="E67" s="85" t="s">
        <v>133</v>
      </c>
      <c r="F67" s="85" t="s">
        <v>132</v>
      </c>
      <c r="G67" s="86"/>
      <c r="H67" s="66"/>
    </row>
    <row r="68" spans="2:8" ht="3" customHeight="1" thickBot="1">
      <c r="B68" s="70"/>
      <c r="C68" s="80"/>
      <c r="D68" s="97"/>
      <c r="E68" s="97"/>
      <c r="F68" s="97"/>
      <c r="G68" s="87"/>
      <c r="H68" s="63"/>
    </row>
    <row r="69" spans="2:8" ht="15.75" thickBot="1">
      <c r="B69" s="65" t="s">
        <v>134</v>
      </c>
      <c r="C69" s="96"/>
      <c r="D69" s="85"/>
      <c r="E69" s="85"/>
      <c r="F69" s="85"/>
      <c r="G69" s="86"/>
      <c r="H69" s="66"/>
    </row>
    <row r="70" spans="2:8" ht="3" customHeight="1" thickBot="1">
      <c r="B70" s="70"/>
      <c r="C70" s="80"/>
      <c r="D70" s="97"/>
      <c r="E70" s="97"/>
      <c r="F70" s="97"/>
      <c r="G70" s="87"/>
      <c r="H70" s="63"/>
    </row>
    <row r="71" spans="2:8" ht="15" customHeight="1" thickBot="1">
      <c r="B71" s="67" t="s">
        <v>124</v>
      </c>
      <c r="C71" s="84" t="s">
        <v>135</v>
      </c>
      <c r="D71" s="85" t="s">
        <v>136</v>
      </c>
      <c r="E71" s="85" t="s">
        <v>137</v>
      </c>
      <c r="F71" s="85" t="s">
        <v>138</v>
      </c>
      <c r="G71" s="86"/>
      <c r="H71" s="66"/>
    </row>
    <row r="72" spans="2:8" ht="15.75" thickBot="1">
      <c r="B72" s="67" t="s">
        <v>139</v>
      </c>
      <c r="C72" s="93">
        <v>0.999</v>
      </c>
      <c r="D72" s="98">
        <v>0.95</v>
      </c>
      <c r="E72" s="99">
        <v>0.999</v>
      </c>
      <c r="F72" s="99">
        <v>0.99990000000000001</v>
      </c>
      <c r="G72" s="86"/>
      <c r="H72" s="66"/>
    </row>
    <row r="73" spans="2:8" ht="13.5" customHeight="1" thickBot="1">
      <c r="B73" s="67" t="s">
        <v>130</v>
      </c>
      <c r="C73" s="84" t="s">
        <v>140</v>
      </c>
      <c r="D73" s="85" t="s">
        <v>141</v>
      </c>
      <c r="E73" s="85" t="s">
        <v>142</v>
      </c>
      <c r="F73" s="85" t="s">
        <v>132</v>
      </c>
      <c r="G73" s="86"/>
      <c r="H73" s="66"/>
    </row>
    <row r="74" spans="2:8" ht="3" customHeight="1" thickBot="1">
      <c r="B74" s="70"/>
      <c r="C74" s="80"/>
      <c r="D74" s="87"/>
      <c r="E74" s="87"/>
      <c r="F74" s="87"/>
      <c r="G74" s="87"/>
      <c r="H74" s="63"/>
    </row>
    <row r="75" spans="2:8" ht="15.75" thickBot="1">
      <c r="B75" s="65" t="s">
        <v>143</v>
      </c>
      <c r="C75" s="82" t="s">
        <v>87</v>
      </c>
      <c r="D75" s="83" t="s">
        <v>87</v>
      </c>
      <c r="E75" s="83" t="s">
        <v>88</v>
      </c>
      <c r="F75" s="83" t="s">
        <v>89</v>
      </c>
      <c r="G75" s="83"/>
      <c r="H75" s="66"/>
    </row>
    <row r="76" spans="2:8" ht="3" customHeight="1" thickBot="1">
      <c r="B76" s="70"/>
      <c r="C76" s="80"/>
      <c r="D76" s="87"/>
      <c r="E76" s="87"/>
      <c r="F76" s="87"/>
      <c r="G76" s="87"/>
      <c r="H76" s="63"/>
    </row>
    <row r="77" spans="2:8" ht="15.75" thickBot="1">
      <c r="B77" s="67" t="s">
        <v>144</v>
      </c>
      <c r="C77" s="100">
        <v>0.109</v>
      </c>
      <c r="D77" s="101">
        <v>7.6999999999999999E-2</v>
      </c>
      <c r="E77" s="101">
        <v>0.104</v>
      </c>
      <c r="F77" s="101">
        <v>0.20899999999999999</v>
      </c>
      <c r="G77" s="86"/>
      <c r="H77" s="66"/>
    </row>
    <row r="78" spans="2:8" ht="15.75" thickBot="1">
      <c r="B78" s="67" t="s">
        <v>139</v>
      </c>
      <c r="C78" s="102">
        <v>0.99</v>
      </c>
      <c r="D78" s="94">
        <v>0.95</v>
      </c>
      <c r="E78" s="94">
        <v>0.95</v>
      </c>
      <c r="F78" s="94">
        <v>0.99</v>
      </c>
      <c r="G78" s="86"/>
      <c r="H78" s="66"/>
    </row>
    <row r="79" spans="2:8" ht="15.75" thickBot="1">
      <c r="B79" s="72" t="s">
        <v>145</v>
      </c>
      <c r="C79" s="88" t="s">
        <v>146</v>
      </c>
      <c r="D79" s="89" t="s">
        <v>147</v>
      </c>
      <c r="E79" s="89" t="s">
        <v>148</v>
      </c>
      <c r="F79" s="89" t="s">
        <v>149</v>
      </c>
      <c r="G79" s="89"/>
      <c r="H79" s="90"/>
    </row>
    <row r="80" spans="2:8" ht="15.75" thickTop="1">
      <c r="B80" s="59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142"/>
  <sheetViews>
    <sheetView workbookViewId="0">
      <pane ySplit="1" topLeftCell="A2" activePane="bottomLeft" state="frozen"/>
      <selection pane="bottomLeft"/>
    </sheetView>
  </sheetViews>
  <sheetFormatPr defaultRowHeight="12.75"/>
  <cols>
    <col min="1" max="1" width="10.7109375" style="104" customWidth="1"/>
    <col min="2" max="2" width="13.85546875" style="106" customWidth="1"/>
    <col min="3" max="3" width="13.42578125" style="106" customWidth="1"/>
    <col min="4" max="4" width="15.140625" style="106" customWidth="1"/>
    <col min="5" max="5" width="12.42578125" style="106" customWidth="1"/>
    <col min="6" max="14" width="9.140625" style="104"/>
  </cols>
  <sheetData>
    <row r="1" spans="1:14" s="12" customFormat="1">
      <c r="A1" s="103" t="s">
        <v>150</v>
      </c>
      <c r="B1" s="105" t="s">
        <v>155</v>
      </c>
      <c r="C1" s="105" t="s">
        <v>156</v>
      </c>
      <c r="D1" s="105" t="s">
        <v>157</v>
      </c>
      <c r="E1" s="105" t="s">
        <v>158</v>
      </c>
      <c r="F1" s="103"/>
      <c r="G1" s="103"/>
      <c r="H1" s="103"/>
      <c r="I1" s="103"/>
      <c r="J1" s="103"/>
      <c r="K1" s="103"/>
      <c r="L1" s="103"/>
      <c r="M1" s="103"/>
      <c r="N1" s="103"/>
    </row>
    <row r="2" spans="1:14">
      <c r="A2" s="104" t="s">
        <v>151</v>
      </c>
      <c r="B2" s="106">
        <v>0.185</v>
      </c>
      <c r="C2" s="106">
        <v>-1.31</v>
      </c>
      <c r="D2" s="106">
        <v>1.5209999999999999</v>
      </c>
      <c r="E2" s="106">
        <v>-0.46899999999999997</v>
      </c>
    </row>
    <row r="3" spans="1:14">
      <c r="A3" s="104" t="s">
        <v>152</v>
      </c>
      <c r="B3" s="106">
        <v>0.31900000000000001</v>
      </c>
      <c r="C3" s="106">
        <v>-2.0750000000000002</v>
      </c>
      <c r="D3" s="106">
        <v>4.2939999999999996</v>
      </c>
      <c r="E3" s="106">
        <v>4.0739999999999998</v>
      </c>
    </row>
    <row r="4" spans="1:14">
      <c r="A4" s="104" t="s">
        <v>153</v>
      </c>
      <c r="B4" s="106">
        <v>-0.378</v>
      </c>
      <c r="C4" s="106">
        <v>-0.38600000000000001</v>
      </c>
      <c r="D4" s="106">
        <v>-8.5999999999999993E-2</v>
      </c>
      <c r="E4" s="106">
        <v>0.82199999999999995</v>
      </c>
    </row>
    <row r="5" spans="1:14">
      <c r="A5" s="104" t="s">
        <v>154</v>
      </c>
      <c r="B5" s="106">
        <v>-1.214</v>
      </c>
      <c r="C5" s="106">
        <v>1.613</v>
      </c>
      <c r="D5" s="106">
        <v>-5.9269999999999996</v>
      </c>
      <c r="E5" s="106">
        <v>1.9610000000000001</v>
      </c>
    </row>
    <row r="6" spans="1:14">
      <c r="B6" s="106">
        <v>-6.3E-2</v>
      </c>
      <c r="C6" s="106">
        <v>4.5220000000000002</v>
      </c>
      <c r="D6" s="106">
        <v>-2.1520000000000001</v>
      </c>
      <c r="E6" s="106">
        <v>0.53400000000000003</v>
      </c>
    </row>
    <row r="7" spans="1:14">
      <c r="B7" s="106">
        <v>-0.82299999999999995</v>
      </c>
      <c r="C7" s="106">
        <v>4.0869999999999997</v>
      </c>
      <c r="D7" s="106">
        <v>-0.14699999999999999</v>
      </c>
      <c r="E7" s="106">
        <v>0.871</v>
      </c>
    </row>
    <row r="8" spans="1:14">
      <c r="B8" s="106">
        <v>0.69499999999999995</v>
      </c>
      <c r="C8" s="106">
        <v>4.4660000000000002</v>
      </c>
      <c r="D8" s="106">
        <v>1.5</v>
      </c>
      <c r="E8" s="106">
        <v>-0.71599999999999997</v>
      </c>
    </row>
    <row r="9" spans="1:14">
      <c r="B9" s="106">
        <v>-0.20100000000000001</v>
      </c>
      <c r="C9" s="106">
        <v>0.88400000000000001</v>
      </c>
      <c r="D9" s="106">
        <v>-0.26800000000000002</v>
      </c>
      <c r="E9" s="106">
        <v>2.9870000000000001</v>
      </c>
    </row>
    <row r="10" spans="1:14">
      <c r="B10" s="106">
        <v>-0.69799999999999995</v>
      </c>
      <c r="C10" s="106">
        <v>-2.4860000000000002</v>
      </c>
      <c r="D10" s="106">
        <v>-3.246</v>
      </c>
      <c r="E10" s="106">
        <v>0.94099999999999995</v>
      </c>
    </row>
    <row r="11" spans="1:14">
      <c r="B11" s="106">
        <v>-1.0549999999999999</v>
      </c>
      <c r="C11" s="106">
        <v>-4.2949999999999999</v>
      </c>
      <c r="D11" s="106">
        <v>1.258</v>
      </c>
      <c r="E11" s="106">
        <v>5.641</v>
      </c>
    </row>
    <row r="12" spans="1:14">
      <c r="B12" s="106">
        <v>1.1279999999999999</v>
      </c>
      <c r="C12" s="106">
        <v>-4.0659999999999998</v>
      </c>
      <c r="D12" s="106">
        <v>4.28</v>
      </c>
      <c r="E12" s="106">
        <v>0.77700000000000002</v>
      </c>
    </row>
    <row r="13" spans="1:14">
      <c r="B13" s="106">
        <v>1.5760000000000001</v>
      </c>
      <c r="C13" s="106">
        <v>-1.1910000000000001</v>
      </c>
      <c r="D13" s="106">
        <v>2.3069999999999999</v>
      </c>
      <c r="E13" s="106">
        <v>-5.0220000000000002</v>
      </c>
    </row>
    <row r="14" spans="1:14">
      <c r="B14" s="106">
        <v>4.9109999999999996</v>
      </c>
      <c r="C14" s="106">
        <v>-2.1800000000000002</v>
      </c>
      <c r="D14" s="106">
        <v>1.0049999999999999</v>
      </c>
      <c r="E14" s="106">
        <v>-9.4740000000000002</v>
      </c>
    </row>
    <row r="15" spans="1:14">
      <c r="B15" s="106">
        <v>3.5830000000000002</v>
      </c>
      <c r="C15" s="106">
        <v>-0.40600000000000003</v>
      </c>
      <c r="D15" s="106">
        <v>1.0980000000000001</v>
      </c>
      <c r="E15" s="106">
        <v>-8.3230000000000004</v>
      </c>
    </row>
    <row r="16" spans="1:14">
      <c r="B16" s="106">
        <v>0.57699999999999996</v>
      </c>
      <c r="C16" s="106">
        <v>-2.5070000000000001</v>
      </c>
      <c r="D16" s="106">
        <v>-3.427</v>
      </c>
      <c r="E16" s="106">
        <v>-5.7160000000000002</v>
      </c>
    </row>
    <row r="17" spans="2:5">
      <c r="B17" s="106">
        <v>-3.375</v>
      </c>
      <c r="C17" s="106">
        <v>-4.4999999999999998E-2</v>
      </c>
      <c r="D17" s="106">
        <v>-3.762</v>
      </c>
      <c r="E17" s="106">
        <v>-2.69</v>
      </c>
    </row>
    <row r="18" spans="2:5">
      <c r="B18" s="106">
        <v>-5.6719999999999997</v>
      </c>
      <c r="C18" s="106">
        <v>0.622</v>
      </c>
      <c r="D18" s="106">
        <v>0.47299999999999998</v>
      </c>
      <c r="E18" s="106">
        <v>-2.601</v>
      </c>
    </row>
    <row r="19" spans="2:5">
      <c r="B19" s="106">
        <v>-2.734</v>
      </c>
      <c r="C19" s="106">
        <v>0.66600000000000004</v>
      </c>
      <c r="D19" s="106">
        <v>2.8839999999999999</v>
      </c>
      <c r="E19" s="106">
        <v>-0.27300000000000002</v>
      </c>
    </row>
    <row r="20" spans="2:5">
      <c r="B20" s="106">
        <v>-0.28999999999999998</v>
      </c>
      <c r="C20" s="106">
        <v>0.69699999999999995</v>
      </c>
      <c r="D20" s="106">
        <v>2.7050000000000001</v>
      </c>
      <c r="E20" s="106">
        <v>-0.13900000000000001</v>
      </c>
    </row>
    <row r="21" spans="2:5">
      <c r="B21" s="106">
        <v>0.94699999999999995</v>
      </c>
      <c r="C21" s="106">
        <v>-9.0999999999999998E-2</v>
      </c>
      <c r="D21" s="106">
        <v>-0.85599999999999998</v>
      </c>
      <c r="E21" s="106">
        <v>0.17499999999999999</v>
      </c>
    </row>
    <row r="22" spans="2:5">
      <c r="B22" s="106">
        <v>0.192</v>
      </c>
      <c r="C22" s="106">
        <v>-0.42799999999999999</v>
      </c>
      <c r="D22" s="106">
        <v>-2.3199999999999998</v>
      </c>
      <c r="E22" s="106">
        <v>5.6130000000000004</v>
      </c>
    </row>
    <row r="23" spans="2:5">
      <c r="B23" s="106">
        <v>-1.385</v>
      </c>
      <c r="C23" s="106">
        <v>0.27800000000000002</v>
      </c>
      <c r="D23" s="106">
        <v>0.32600000000000001</v>
      </c>
      <c r="E23" s="106">
        <v>3.5670000000000002</v>
      </c>
    </row>
    <row r="24" spans="2:5">
      <c r="B24" s="106">
        <v>-0.224</v>
      </c>
      <c r="C24" s="106">
        <v>1.2E-2</v>
      </c>
      <c r="D24" s="106">
        <v>2.883</v>
      </c>
      <c r="E24" s="106">
        <v>2.6059999999999999</v>
      </c>
    </row>
    <row r="25" spans="2:5">
      <c r="B25" s="106">
        <v>0.996</v>
      </c>
      <c r="C25" s="106">
        <v>0.38200000000000001</v>
      </c>
      <c r="D25" s="106">
        <v>-0.28899999999999998</v>
      </c>
      <c r="E25" s="106">
        <v>5.1619999999999999</v>
      </c>
    </row>
    <row r="26" spans="2:5">
      <c r="B26" s="106">
        <v>0.20300000000000001</v>
      </c>
      <c r="C26" s="106">
        <v>1.8660000000000001</v>
      </c>
      <c r="D26" s="106">
        <v>-0.13400000000000001</v>
      </c>
      <c r="E26" s="106">
        <v>5.3330000000000002</v>
      </c>
    </row>
    <row r="27" spans="2:5">
      <c r="B27" s="106">
        <v>2.1869999999999998</v>
      </c>
      <c r="C27" s="106">
        <v>1.1639999999999999</v>
      </c>
      <c r="D27" s="106">
        <v>-1.671</v>
      </c>
      <c r="E27" s="106">
        <v>0.997</v>
      </c>
    </row>
    <row r="28" spans="2:5">
      <c r="B28" s="106">
        <v>1.2310000000000001</v>
      </c>
      <c r="C28" s="106">
        <v>-1.6619999999999999</v>
      </c>
      <c r="D28" s="106">
        <v>-2.4430000000000001</v>
      </c>
      <c r="E28" s="106">
        <v>-0.40799999999999997</v>
      </c>
    </row>
    <row r="29" spans="2:5">
      <c r="B29" s="106">
        <v>0.25600000000000001</v>
      </c>
      <c r="C29" s="106">
        <v>-1.01</v>
      </c>
      <c r="D29" s="106">
        <v>0.61899999999999999</v>
      </c>
      <c r="E29" s="106">
        <v>0.63200000000000001</v>
      </c>
    </row>
    <row r="30" spans="2:5">
      <c r="B30" s="106">
        <v>0.97599999999999998</v>
      </c>
      <c r="C30" s="106">
        <v>1.466</v>
      </c>
      <c r="D30" s="106">
        <v>2.246</v>
      </c>
      <c r="E30" s="106">
        <v>6.6429999999999998</v>
      </c>
    </row>
    <row r="31" spans="2:5">
      <c r="B31" s="106">
        <v>0.12</v>
      </c>
      <c r="C31" s="106">
        <v>5.7000000000000002E-2</v>
      </c>
      <c r="D31" s="106">
        <v>2.605</v>
      </c>
      <c r="E31" s="106">
        <v>-5.5369999999999999</v>
      </c>
    </row>
    <row r="32" spans="2:5">
      <c r="B32" s="106">
        <v>0.27900000000000003</v>
      </c>
      <c r="C32" s="106">
        <v>0.91200000000000003</v>
      </c>
      <c r="D32" s="106">
        <v>-0.19600000000000001</v>
      </c>
      <c r="E32" s="106">
        <v>-10.39</v>
      </c>
    </row>
    <row r="33" spans="2:5">
      <c r="B33" s="106">
        <v>-3.3679999999999999</v>
      </c>
      <c r="C33" s="106">
        <v>-0.23200000000000001</v>
      </c>
      <c r="D33" s="106">
        <v>-2.8239999999999998</v>
      </c>
      <c r="E33" s="106">
        <v>-10.198</v>
      </c>
    </row>
    <row r="34" spans="2:5">
      <c r="B34" s="106">
        <v>-4.4829999999999997</v>
      </c>
      <c r="C34" s="106">
        <v>-3.383</v>
      </c>
      <c r="D34" s="106">
        <v>-3.2989999999999999</v>
      </c>
      <c r="E34" s="106">
        <v>-7.0179999999999998</v>
      </c>
    </row>
    <row r="35" spans="2:5">
      <c r="B35" s="106">
        <v>-1.034</v>
      </c>
      <c r="C35" s="106">
        <v>-2.2690000000000001</v>
      </c>
      <c r="D35" s="106">
        <v>0.90700000000000003</v>
      </c>
      <c r="E35" s="106">
        <v>-0.81499999999999995</v>
      </c>
    </row>
    <row r="36" spans="2:5">
      <c r="B36" s="106">
        <v>0.74299999999999999</v>
      </c>
      <c r="C36" s="106">
        <v>3.7410000000000001</v>
      </c>
      <c r="D36" s="106">
        <v>3.6070000000000002</v>
      </c>
      <c r="E36" s="106">
        <v>4.6150000000000002</v>
      </c>
    </row>
    <row r="37" spans="2:5">
      <c r="B37" s="106">
        <v>1.4550000000000001</v>
      </c>
      <c r="C37" s="106">
        <v>5.0060000000000002</v>
      </c>
      <c r="D37" s="106">
        <v>3.6840000000000002</v>
      </c>
      <c r="E37" s="106">
        <v>5.2469999999999999</v>
      </c>
    </row>
    <row r="38" spans="2:5">
      <c r="B38" s="106">
        <v>0.22800000000000001</v>
      </c>
      <c r="C38" s="106">
        <v>-0.129</v>
      </c>
      <c r="D38" s="106">
        <v>2.351</v>
      </c>
      <c r="E38" s="106">
        <v>6.61</v>
      </c>
    </row>
    <row r="39" spans="2:5">
      <c r="B39" s="106">
        <v>2.2080000000000002</v>
      </c>
      <c r="C39" s="106">
        <v>-2.2639999999999998</v>
      </c>
      <c r="D39" s="106">
        <v>1.19</v>
      </c>
      <c r="E39" s="106">
        <v>5.0490000000000004</v>
      </c>
    </row>
    <row r="40" spans="2:5">
      <c r="B40" s="106">
        <v>2.3090000000000002</v>
      </c>
      <c r="C40" s="106">
        <v>1.456</v>
      </c>
      <c r="D40" s="106">
        <v>-1.992</v>
      </c>
      <c r="E40" s="106">
        <v>2.4140000000000001</v>
      </c>
    </row>
    <row r="41" spans="2:5">
      <c r="B41" s="106">
        <v>0.93100000000000005</v>
      </c>
      <c r="C41" s="106">
        <v>2.226</v>
      </c>
      <c r="D41" s="106">
        <v>-0.61699999999999999</v>
      </c>
      <c r="E41" s="106">
        <v>-0.49199999999999999</v>
      </c>
    </row>
    <row r="42" spans="2:5">
      <c r="B42" s="106">
        <v>0.63200000000000001</v>
      </c>
      <c r="C42" s="106">
        <v>1.7470000000000001</v>
      </c>
      <c r="D42" s="106">
        <v>-1.891</v>
      </c>
      <c r="E42" s="106">
        <v>-4.0140000000000002</v>
      </c>
    </row>
    <row r="43" spans="2:5">
      <c r="B43" s="106">
        <v>-0.38300000000000001</v>
      </c>
      <c r="C43" s="106">
        <v>-0.91800000000000004</v>
      </c>
      <c r="D43" s="106">
        <v>0.251</v>
      </c>
      <c r="E43" s="106">
        <v>-4.0759999999999996</v>
      </c>
    </row>
    <row r="44" spans="2:5">
      <c r="B44" s="106">
        <v>-0.99199999999999999</v>
      </c>
      <c r="C44" s="106">
        <v>-1.173</v>
      </c>
      <c r="D44" s="106">
        <v>0.32200000000000001</v>
      </c>
      <c r="E44" s="106">
        <v>-8.8309999999999995</v>
      </c>
    </row>
    <row r="45" spans="2:5">
      <c r="B45" s="106">
        <v>-2.2200000000000002</v>
      </c>
      <c r="C45" s="106">
        <v>-3.3210000000000002</v>
      </c>
      <c r="D45" s="106">
        <v>-4.62</v>
      </c>
      <c r="E45" s="106">
        <v>-3.3849999999999998</v>
      </c>
    </row>
    <row r="46" spans="2:5">
      <c r="B46" s="106">
        <v>-7.9000000000000001E-2</v>
      </c>
      <c r="C46" s="106">
        <v>-3.5219999999999998</v>
      </c>
      <c r="D46" s="106">
        <v>-2.4260000000000002</v>
      </c>
      <c r="E46" s="106">
        <v>3.8959999999999999</v>
      </c>
    </row>
    <row r="47" spans="2:5">
      <c r="B47" s="106">
        <v>0.88200000000000001</v>
      </c>
      <c r="C47" s="106">
        <v>-0.52100000000000002</v>
      </c>
      <c r="D47" s="106">
        <v>-1.103</v>
      </c>
      <c r="E47" s="106">
        <v>4.5199999999999996</v>
      </c>
    </row>
    <row r="48" spans="2:5">
      <c r="B48" s="106">
        <v>3.5150000000000001</v>
      </c>
      <c r="C48" s="106">
        <v>1.04</v>
      </c>
      <c r="D48" s="106">
        <v>-1.1279999999999999</v>
      </c>
      <c r="E48" s="106">
        <v>7.423</v>
      </c>
    </row>
    <row r="49" spans="2:5">
      <c r="B49" s="106">
        <v>2.2069999999999999</v>
      </c>
      <c r="C49" s="106">
        <v>1.446</v>
      </c>
      <c r="D49" s="106">
        <v>-1.216</v>
      </c>
      <c r="E49" s="106">
        <v>10.215</v>
      </c>
    </row>
    <row r="50" spans="2:5">
      <c r="B50" s="106">
        <v>-1.4330000000000001</v>
      </c>
      <c r="C50" s="106">
        <v>1.7949999999999999</v>
      </c>
      <c r="D50" s="106">
        <v>-0.37</v>
      </c>
      <c r="E50" s="106">
        <v>7.2569999999999997</v>
      </c>
    </row>
    <row r="51" spans="2:5">
      <c r="B51" s="106">
        <v>-2.4700000000000002</v>
      </c>
      <c r="C51" s="106">
        <v>0.93500000000000005</v>
      </c>
      <c r="D51" s="106">
        <v>-1.0329999999999999</v>
      </c>
      <c r="E51" s="106">
        <v>-10.368</v>
      </c>
    </row>
    <row r="52" spans="2:5">
      <c r="B52" s="106">
        <v>-1.3620000000000001</v>
      </c>
      <c r="C52" s="106">
        <v>0.90700000000000003</v>
      </c>
      <c r="D52" s="106">
        <v>-0.72699999999999998</v>
      </c>
      <c r="E52" s="106">
        <v>-12.21</v>
      </c>
    </row>
    <row r="53" spans="2:5">
      <c r="B53" s="106">
        <v>1.357</v>
      </c>
      <c r="C53" s="106">
        <v>0.40500000000000003</v>
      </c>
      <c r="D53" s="106">
        <v>0.85599999999999998</v>
      </c>
      <c r="E53" s="106">
        <v>-7.8029999999999999</v>
      </c>
    </row>
    <row r="54" spans="2:5">
      <c r="B54" s="106">
        <v>-2.512</v>
      </c>
      <c r="C54" s="106">
        <v>-1.198</v>
      </c>
      <c r="D54" s="106">
        <v>0.29699999999999999</v>
      </c>
      <c r="E54" s="106">
        <v>-1.7210000000000001</v>
      </c>
    </row>
    <row r="55" spans="2:5">
      <c r="B55" s="106">
        <v>-1.427</v>
      </c>
      <c r="C55" s="106">
        <v>-0.92300000000000004</v>
      </c>
      <c r="D55" s="106">
        <v>-0.16200000000000001</v>
      </c>
      <c r="E55" s="106">
        <v>2.3879999999999999</v>
      </c>
    </row>
    <row r="56" spans="2:5">
      <c r="B56" s="106">
        <v>-0.69499999999999995</v>
      </c>
      <c r="C56" s="106">
        <v>0.2</v>
      </c>
      <c r="D56" s="106">
        <v>0.124</v>
      </c>
      <c r="E56" s="106">
        <v>0.153</v>
      </c>
    </row>
    <row r="57" spans="2:5">
      <c r="B57" s="106">
        <v>-0.57199999999999995</v>
      </c>
      <c r="C57" s="106">
        <v>0.311</v>
      </c>
      <c r="D57" s="106">
        <v>-1.621</v>
      </c>
      <c r="E57" s="106">
        <v>-1.226</v>
      </c>
    </row>
    <row r="58" spans="2:5">
      <c r="B58" s="106">
        <v>1.5229999999999999</v>
      </c>
      <c r="C58" s="106">
        <v>1.278</v>
      </c>
      <c r="D58" s="106">
        <v>-0.29899999999999999</v>
      </c>
      <c r="E58" s="106">
        <v>0.58299999999999996</v>
      </c>
    </row>
    <row r="59" spans="2:5">
      <c r="B59" s="106">
        <v>0.52500000000000002</v>
      </c>
      <c r="C59" s="106">
        <v>1.0620000000000001</v>
      </c>
      <c r="D59" s="106">
        <v>-2.7349999999999999</v>
      </c>
      <c r="E59" s="106">
        <v>1.177</v>
      </c>
    </row>
    <row r="60" spans="2:5">
      <c r="B60" s="106">
        <v>-0.19900000000000001</v>
      </c>
      <c r="C60" s="106">
        <v>-1.988</v>
      </c>
      <c r="D60" s="106">
        <v>0.76100000000000001</v>
      </c>
      <c r="E60" s="106">
        <v>1.9590000000000001</v>
      </c>
    </row>
    <row r="61" spans="2:5">
      <c r="B61" s="106">
        <v>0.68700000000000006</v>
      </c>
      <c r="C61" s="106">
        <v>-0.61899999999999999</v>
      </c>
      <c r="D61" s="106">
        <v>2.6379999999999999</v>
      </c>
      <c r="E61" s="106">
        <v>2.0699999999999998</v>
      </c>
    </row>
    <row r="62" spans="2:5">
      <c r="B62" s="106">
        <v>1.57</v>
      </c>
      <c r="C62" s="106">
        <v>-0.99299999999999999</v>
      </c>
      <c r="D62" s="106">
        <v>0.67300000000000004</v>
      </c>
      <c r="E62" s="106">
        <v>0.73199999999999998</v>
      </c>
    </row>
    <row r="63" spans="2:5">
      <c r="B63" s="106">
        <v>0.65700000000000003</v>
      </c>
      <c r="C63" s="106">
        <v>2.2090000000000001</v>
      </c>
      <c r="D63" s="106">
        <v>2.089</v>
      </c>
      <c r="E63" s="106">
        <v>1.4770000000000001</v>
      </c>
    </row>
    <row r="64" spans="2:5">
      <c r="B64" s="106">
        <v>0.11</v>
      </c>
      <c r="C64" s="106">
        <v>4.5819999999999999</v>
      </c>
      <c r="D64" s="106">
        <v>-1.7609999999999999</v>
      </c>
      <c r="E64" s="106">
        <v>-2.0030000000000001</v>
      </c>
    </row>
    <row r="65" spans="2:5">
      <c r="B65" s="106">
        <v>2.2050000000000001</v>
      </c>
      <c r="C65" s="106">
        <v>3.1469999999999998</v>
      </c>
      <c r="D65" s="106">
        <v>-1.736</v>
      </c>
      <c r="E65" s="106">
        <v>3.7639999999999998</v>
      </c>
    </row>
    <row r="66" spans="2:5">
      <c r="B66" s="106">
        <v>0.70499999999999996</v>
      </c>
      <c r="C66" s="106">
        <v>-1.8140000000000001</v>
      </c>
      <c r="D66" s="106">
        <v>-3.5960000000000001</v>
      </c>
      <c r="E66" s="106">
        <v>6.931</v>
      </c>
    </row>
    <row r="67" spans="2:5">
      <c r="B67" s="106">
        <v>-1.129</v>
      </c>
      <c r="C67" s="106">
        <v>-1.371</v>
      </c>
      <c r="D67" s="106">
        <v>-1.7390000000000001</v>
      </c>
      <c r="E67" s="106">
        <v>4.6239999999999997</v>
      </c>
    </row>
    <row r="68" spans="2:5">
      <c r="B68" s="106">
        <v>-1.633</v>
      </c>
      <c r="C68" s="106">
        <v>-4.758</v>
      </c>
      <c r="D68" s="106">
        <v>3.806</v>
      </c>
      <c r="E68" s="106">
        <v>-1.25</v>
      </c>
    </row>
    <row r="69" spans="2:5">
      <c r="B69" s="106">
        <v>-1.492</v>
      </c>
      <c r="C69" s="106">
        <v>-4.0599999999999996</v>
      </c>
      <c r="D69" s="106">
        <v>1.962</v>
      </c>
      <c r="E69" s="106">
        <v>-11.409000000000001</v>
      </c>
    </row>
    <row r="70" spans="2:5">
      <c r="B70" s="106">
        <v>-2.3530000000000002</v>
      </c>
      <c r="C70" s="106">
        <v>1.091</v>
      </c>
      <c r="D70" s="106">
        <v>2.988</v>
      </c>
      <c r="E70" s="106">
        <v>-8.2929999999999993</v>
      </c>
    </row>
    <row r="71" spans="2:5">
      <c r="B71" s="106">
        <v>0.52100000000000002</v>
      </c>
      <c r="C71" s="106">
        <v>-1.0660000000000001</v>
      </c>
      <c r="D71" s="106">
        <v>-0.20399999999999999</v>
      </c>
      <c r="E71" s="106">
        <v>-0.26300000000000001</v>
      </c>
    </row>
    <row r="72" spans="2:5">
      <c r="B72" s="106">
        <v>-0.251</v>
      </c>
      <c r="C72" s="106">
        <v>-0.61699999999999999</v>
      </c>
      <c r="D72" s="106">
        <v>-0.875</v>
      </c>
      <c r="E72" s="106">
        <v>2.984</v>
      </c>
    </row>
    <row r="73" spans="2:5">
      <c r="B73" s="106">
        <v>-5.0000000000000001E-3</v>
      </c>
      <c r="C73" s="106">
        <v>0.629</v>
      </c>
      <c r="D73" s="106">
        <v>2.3740000000000001</v>
      </c>
      <c r="E73" s="106">
        <v>4.2770000000000001</v>
      </c>
    </row>
    <row r="74" spans="2:5">
      <c r="B74" s="106">
        <v>0.76800000000000002</v>
      </c>
      <c r="C74" s="106">
        <v>-0.76</v>
      </c>
      <c r="D74" s="106">
        <v>0.27700000000000002</v>
      </c>
      <c r="E74" s="106">
        <v>0.76600000000000001</v>
      </c>
    </row>
    <row r="75" spans="2:5">
      <c r="B75" s="106">
        <v>0.77500000000000002</v>
      </c>
      <c r="C75" s="106">
        <v>1.911</v>
      </c>
      <c r="D75" s="106">
        <v>-3.1019999999999999</v>
      </c>
      <c r="E75" s="106">
        <v>-4.343</v>
      </c>
    </row>
    <row r="76" spans="2:5">
      <c r="B76" s="106">
        <v>2.5979999999999999</v>
      </c>
      <c r="C76" s="106">
        <v>2.9809999999999999</v>
      </c>
      <c r="D76" s="106">
        <v>-2.0310000000000001</v>
      </c>
      <c r="E76" s="106">
        <v>-0.59799999999999998</v>
      </c>
    </row>
    <row r="77" spans="2:5">
      <c r="B77" s="106">
        <v>2.0030000000000001</v>
      </c>
      <c r="C77" s="106">
        <v>1.966</v>
      </c>
      <c r="D77" s="106">
        <v>4.0229999999999997</v>
      </c>
      <c r="E77" s="106">
        <v>1.2549999999999999</v>
      </c>
    </row>
    <row r="78" spans="2:5">
      <c r="B78" s="106">
        <v>0.79900000000000004</v>
      </c>
      <c r="C78" s="106">
        <v>0.59699999999999998</v>
      </c>
      <c r="D78" s="106">
        <v>2.9060000000000001</v>
      </c>
      <c r="E78" s="106">
        <v>6.13</v>
      </c>
    </row>
    <row r="79" spans="2:5">
      <c r="B79" s="106">
        <v>-3.0489999999999999</v>
      </c>
      <c r="C79" s="106">
        <v>1.147</v>
      </c>
      <c r="D79" s="106">
        <v>-2.1030000000000002</v>
      </c>
      <c r="E79" s="106">
        <v>5.226</v>
      </c>
    </row>
    <row r="80" spans="2:5">
      <c r="B80" s="106">
        <v>-2.669</v>
      </c>
      <c r="C80" s="106">
        <v>-1.587</v>
      </c>
      <c r="D80" s="106">
        <v>-1.9019999999999999</v>
      </c>
      <c r="E80" s="106">
        <v>4.7359999999999998</v>
      </c>
    </row>
    <row r="81" spans="2:5">
      <c r="B81" s="106">
        <v>-0.26400000000000001</v>
      </c>
      <c r="C81" s="106">
        <v>-2.3620000000000001</v>
      </c>
      <c r="D81" s="106">
        <v>3.0960000000000001</v>
      </c>
      <c r="E81" s="106">
        <v>1.976</v>
      </c>
    </row>
    <row r="82" spans="2:5">
      <c r="B82" s="106">
        <v>0.91400000000000003</v>
      </c>
      <c r="C82" s="106">
        <v>3.4279999999999999</v>
      </c>
      <c r="D82" s="106">
        <v>3.8079999999999998</v>
      </c>
      <c r="E82" s="106">
        <v>2.774</v>
      </c>
    </row>
    <row r="83" spans="2:5">
      <c r="B83" s="106">
        <v>2.1349999999999998</v>
      </c>
      <c r="C83" s="106">
        <v>0.64</v>
      </c>
      <c r="D83" s="106">
        <v>0.88400000000000001</v>
      </c>
      <c r="E83" s="106">
        <v>-0.25700000000000001</v>
      </c>
    </row>
    <row r="84" spans="2:5">
      <c r="B84" s="106">
        <v>1.4590000000000001</v>
      </c>
      <c r="C84" s="106">
        <v>-0.755</v>
      </c>
      <c r="D84" s="106">
        <v>-0.85</v>
      </c>
      <c r="E84" s="106">
        <v>-4.5510000000000002</v>
      </c>
    </row>
    <row r="85" spans="2:5">
      <c r="B85" s="106">
        <v>-1.2070000000000001</v>
      </c>
      <c r="C85" s="106">
        <v>-2.34</v>
      </c>
      <c r="D85" s="106">
        <v>-0.11600000000000001</v>
      </c>
      <c r="E85" s="106">
        <v>-16.559999999999999</v>
      </c>
    </row>
    <row r="86" spans="2:5">
      <c r="B86" s="106">
        <v>-1.2809999999999999</v>
      </c>
      <c r="C86" s="106">
        <v>-4.7690000000000001</v>
      </c>
      <c r="D86" s="106">
        <v>0.111</v>
      </c>
      <c r="E86" s="106">
        <v>-9.7989999999999995</v>
      </c>
    </row>
    <row r="87" spans="2:5">
      <c r="B87" s="106">
        <v>-0.81399999999999995</v>
      </c>
      <c r="C87" s="106">
        <v>-2.7450000000000001</v>
      </c>
      <c r="D87" s="106">
        <v>1.113</v>
      </c>
      <c r="E87" s="106">
        <v>-2.9649999999999999</v>
      </c>
    </row>
    <row r="88" spans="2:5">
      <c r="B88" s="106">
        <v>-1.6419999999999999</v>
      </c>
      <c r="C88" s="106">
        <v>-0.53200000000000003</v>
      </c>
      <c r="D88" s="106">
        <v>-3.339</v>
      </c>
      <c r="E88" s="106">
        <v>6.843</v>
      </c>
    </row>
    <row r="89" spans="2:5">
      <c r="B89" s="106">
        <v>-0.78</v>
      </c>
      <c r="C89" s="106">
        <v>1.506</v>
      </c>
      <c r="D89" s="106">
        <v>-4.218</v>
      </c>
      <c r="E89" s="106">
        <v>6.492</v>
      </c>
    </row>
    <row r="90" spans="2:5">
      <c r="B90" s="106">
        <v>0.13500000000000001</v>
      </c>
      <c r="C90" s="106">
        <v>1.956</v>
      </c>
      <c r="D90" s="106">
        <v>-3.4569999999999999</v>
      </c>
      <c r="E90" s="106">
        <v>-0.32600000000000001</v>
      </c>
    </row>
    <row r="91" spans="2:5">
      <c r="B91" s="106">
        <v>-8.2000000000000003E-2</v>
      </c>
      <c r="C91" s="106">
        <v>2.4460000000000002</v>
      </c>
      <c r="D91" s="106">
        <v>-8.0000000000000002E-3</v>
      </c>
      <c r="E91" s="106">
        <v>-5.4829999999999997</v>
      </c>
    </row>
    <row r="92" spans="2:5">
      <c r="B92" s="106">
        <v>0.51100000000000001</v>
      </c>
      <c r="C92" s="106">
        <v>4.2649999999999997</v>
      </c>
      <c r="D92" s="106">
        <v>3.6859999999999999</v>
      </c>
      <c r="E92" s="106">
        <v>0.375</v>
      </c>
    </row>
    <row r="93" spans="2:5">
      <c r="B93" s="106">
        <v>1.0649999999999999</v>
      </c>
      <c r="C93" s="106">
        <v>2.0640000000000001</v>
      </c>
      <c r="D93" s="106">
        <v>5.4080000000000004</v>
      </c>
      <c r="E93" s="106">
        <v>1.7949999999999999</v>
      </c>
    </row>
    <row r="94" spans="2:5">
      <c r="B94" s="106">
        <v>0.28100000000000003</v>
      </c>
      <c r="C94" s="106">
        <v>-1.117</v>
      </c>
      <c r="D94" s="106">
        <v>7.5490000000000004</v>
      </c>
      <c r="E94" s="106">
        <v>2.2069999999999999</v>
      </c>
    </row>
    <row r="95" spans="2:5">
      <c r="B95" s="106">
        <v>3.7999999999999999E-2</v>
      </c>
      <c r="C95" s="106">
        <v>-2.0390000000000001</v>
      </c>
      <c r="D95" s="106">
        <v>2.3029999999999999</v>
      </c>
      <c r="E95" s="106">
        <v>4.5410000000000004</v>
      </c>
    </row>
    <row r="96" spans="2:5">
      <c r="B96" s="106">
        <v>1.552</v>
      </c>
      <c r="C96" s="106">
        <v>-2.161</v>
      </c>
      <c r="D96" s="106">
        <v>-0.25700000000000001</v>
      </c>
      <c r="E96" s="106">
        <v>7.9189999999999996</v>
      </c>
    </row>
    <row r="97" spans="2:5">
      <c r="B97" s="106">
        <v>1.3149999999999999</v>
      </c>
      <c r="C97" s="106">
        <v>-1.05</v>
      </c>
      <c r="D97" s="106">
        <v>-5.4379999999999997</v>
      </c>
      <c r="E97" s="106">
        <v>3.2320000000000002</v>
      </c>
    </row>
    <row r="98" spans="2:5">
      <c r="B98" s="106">
        <v>-0.08</v>
      </c>
      <c r="C98" s="106">
        <v>-1.139</v>
      </c>
      <c r="D98" s="106">
        <v>-4.5199999999999996</v>
      </c>
      <c r="E98" s="106">
        <v>0.65900000000000003</v>
      </c>
    </row>
    <row r="99" spans="2:5">
      <c r="B99" s="106">
        <v>0.28299999999999997</v>
      </c>
      <c r="C99" s="106">
        <v>0.85599999999999998</v>
      </c>
      <c r="D99" s="106">
        <v>-4.0010000000000003</v>
      </c>
      <c r="E99" s="106">
        <v>7.63</v>
      </c>
    </row>
    <row r="100" spans="2:5">
      <c r="B100" s="106">
        <v>0.36199999999999999</v>
      </c>
      <c r="C100" s="106">
        <v>0.96599999999999997</v>
      </c>
      <c r="D100" s="106">
        <v>-1.8460000000000001</v>
      </c>
      <c r="E100" s="106">
        <v>0.747</v>
      </c>
    </row>
    <row r="101" spans="2:5">
      <c r="B101" s="106">
        <v>-0.57599999999999996</v>
      </c>
      <c r="C101" s="106">
        <v>-3.875</v>
      </c>
      <c r="D101" s="106">
        <v>-1.02</v>
      </c>
      <c r="E101" s="106">
        <v>3.1309999999999998</v>
      </c>
    </row>
    <row r="102" spans="2:5">
      <c r="B102" s="106">
        <v>0.39900000000000002</v>
      </c>
      <c r="C102" s="106">
        <v>-8.0760000000000005</v>
      </c>
      <c r="D102" s="106">
        <v>-0.92300000000000004</v>
      </c>
      <c r="E102" s="106">
        <v>-3.5129999999999999</v>
      </c>
    </row>
    <row r="103" spans="2:5">
      <c r="B103" s="106">
        <v>-0.32500000000000001</v>
      </c>
      <c r="C103" s="106">
        <v>-1.347</v>
      </c>
      <c r="D103" s="106">
        <v>-2.2789999999999999</v>
      </c>
      <c r="E103" s="106">
        <v>-18.975999999999999</v>
      </c>
    </row>
    <row r="104" spans="2:5">
      <c r="B104" s="106">
        <v>-1.839</v>
      </c>
      <c r="C104" s="106">
        <v>2.5550000000000002</v>
      </c>
      <c r="D104" s="106">
        <v>-0.54700000000000004</v>
      </c>
      <c r="E104" s="106">
        <v>-17.571000000000002</v>
      </c>
    </row>
    <row r="105" spans="2:5">
      <c r="B105" s="106">
        <v>-2.8170000000000002</v>
      </c>
      <c r="C105" s="106">
        <v>1.3180000000000001</v>
      </c>
      <c r="D105" s="106">
        <v>-1.073</v>
      </c>
      <c r="E105" s="106">
        <v>-3.7650000000000001</v>
      </c>
    </row>
    <row r="106" spans="2:5">
      <c r="B106" s="106">
        <v>-0.96399999999999997</v>
      </c>
      <c r="C106" s="106">
        <v>-7.2999999999999995E-2</v>
      </c>
      <c r="D106" s="106">
        <v>-1.671</v>
      </c>
      <c r="E106" s="106">
        <v>5.851</v>
      </c>
    </row>
    <row r="107" spans="2:5">
      <c r="B107" s="106">
        <v>-1.2110000000000001</v>
      </c>
      <c r="C107" s="106">
        <v>-3.3559999999999999</v>
      </c>
      <c r="D107" s="106">
        <v>-9.2999999999999999E-2</v>
      </c>
      <c r="E107" s="106">
        <v>-1.9079999999999999</v>
      </c>
    </row>
    <row r="108" spans="2:5">
      <c r="B108" s="106">
        <v>0.74299999999999999</v>
      </c>
      <c r="C108" s="106">
        <v>1.0329999999999999</v>
      </c>
      <c r="D108" s="106">
        <v>-1.1499999999999999</v>
      </c>
      <c r="E108" s="106">
        <v>-2.8450000000000002</v>
      </c>
    </row>
    <row r="109" spans="2:5">
      <c r="B109" s="106">
        <v>0.52500000000000002</v>
      </c>
      <c r="C109" s="106">
        <v>1.671</v>
      </c>
      <c r="D109" s="106">
        <v>0.60899999999999999</v>
      </c>
      <c r="E109" s="106">
        <v>4.2910000000000004</v>
      </c>
    </row>
    <row r="110" spans="2:5">
      <c r="B110" s="106">
        <v>1.284</v>
      </c>
      <c r="C110" s="106">
        <v>2.198</v>
      </c>
      <c r="D110" s="106">
        <v>0.77200000000000002</v>
      </c>
      <c r="E110" s="106">
        <v>3.9529999999999998</v>
      </c>
    </row>
    <row r="111" spans="2:5">
      <c r="B111" s="106">
        <v>1.1499999999999999</v>
      </c>
      <c r="C111" s="106">
        <v>5.2110000000000003</v>
      </c>
      <c r="D111" s="106">
        <v>0.74</v>
      </c>
      <c r="E111" s="106">
        <v>5.7949999999999999</v>
      </c>
    </row>
    <row r="112" spans="2:5">
      <c r="B112" s="106">
        <v>1.694</v>
      </c>
      <c r="C112" s="106">
        <v>0.91800000000000004</v>
      </c>
      <c r="D112" s="106">
        <v>1.5089999999999999</v>
      </c>
      <c r="E112" s="106">
        <v>3.2930000000000001</v>
      </c>
    </row>
    <row r="113" spans="2:5">
      <c r="B113" s="106">
        <v>-0.16200000000000001</v>
      </c>
      <c r="C113" s="106">
        <v>-2.319</v>
      </c>
      <c r="D113" s="106">
        <v>2.2719999999999998</v>
      </c>
      <c r="E113" s="106">
        <v>3.3079999999999998</v>
      </c>
    </row>
    <row r="114" spans="2:5">
      <c r="B114" s="106">
        <v>-0.41399999999999998</v>
      </c>
      <c r="C114" s="106">
        <v>-0.54800000000000004</v>
      </c>
      <c r="D114" s="106">
        <v>-0.71799999999999997</v>
      </c>
      <c r="E114" s="106">
        <v>0.51400000000000001</v>
      </c>
    </row>
    <row r="115" spans="2:5">
      <c r="B115" s="106">
        <v>0.88</v>
      </c>
      <c r="C115" s="106">
        <v>-1.258</v>
      </c>
      <c r="D115" s="106">
        <v>6.6000000000000003E-2</v>
      </c>
      <c r="E115" s="106">
        <v>0.94199999999999995</v>
      </c>
    </row>
    <row r="116" spans="2:5">
      <c r="B116" s="106">
        <v>1.385</v>
      </c>
      <c r="C116" s="106">
        <v>-0.59499999999999997</v>
      </c>
      <c r="D116" s="106">
        <v>0.23899999999999999</v>
      </c>
      <c r="E116" s="106">
        <v>-3.2639999999999998</v>
      </c>
    </row>
    <row r="117" spans="2:5">
      <c r="B117" s="106">
        <v>-1.54</v>
      </c>
      <c r="C117" s="106">
        <v>-0.61799999999999999</v>
      </c>
      <c r="D117" s="106">
        <v>1.071</v>
      </c>
      <c r="E117" s="106">
        <v>-5.367</v>
      </c>
    </row>
    <row r="118" spans="2:5">
      <c r="B118" s="106">
        <v>-0.26700000000000002</v>
      </c>
      <c r="C118" s="106">
        <v>2.0579999999999998</v>
      </c>
      <c r="D118" s="106">
        <v>-0.14000000000000001</v>
      </c>
      <c r="E118" s="106">
        <v>-5.8220000000000001</v>
      </c>
    </row>
    <row r="119" spans="2:5">
      <c r="B119" s="106">
        <v>0.77100000000000002</v>
      </c>
      <c r="C119" s="106">
        <v>-0.39400000000000002</v>
      </c>
      <c r="D119" s="106">
        <v>2.9489999999999998</v>
      </c>
      <c r="E119" s="106">
        <v>0.52100000000000002</v>
      </c>
    </row>
    <row r="120" spans="2:5">
      <c r="B120" s="106">
        <v>2.39</v>
      </c>
      <c r="C120" s="106">
        <v>-0.90600000000000003</v>
      </c>
      <c r="D120" s="106">
        <v>2.8959999999999999</v>
      </c>
      <c r="E120" s="106">
        <v>4.4909999999999997</v>
      </c>
    </row>
    <row r="121" spans="2:5">
      <c r="B121" s="106">
        <v>2.4009999999999998</v>
      </c>
      <c r="C121" s="106">
        <v>-4.4999999999999998E-2</v>
      </c>
      <c r="D121" s="106">
        <v>-0.57199999999999995</v>
      </c>
      <c r="E121" s="106">
        <v>-2.3650000000000002</v>
      </c>
    </row>
    <row r="122" spans="2:5">
      <c r="B122" s="106">
        <v>-1.0349999999999999</v>
      </c>
      <c r="C122" s="106">
        <v>-0.21199999999999999</v>
      </c>
      <c r="D122" s="106">
        <v>-2.0070000000000001</v>
      </c>
      <c r="E122" s="106">
        <v>-1.4259999999999999</v>
      </c>
    </row>
    <row r="123" spans="2:5">
      <c r="B123" s="106">
        <v>-2.157</v>
      </c>
      <c r="C123" s="106">
        <v>1.7569999999999999</v>
      </c>
      <c r="D123" s="106">
        <v>-1.554</v>
      </c>
      <c r="E123" s="106">
        <v>-1.96</v>
      </c>
    </row>
    <row r="124" spans="2:5">
      <c r="B124" s="106">
        <v>-3.004</v>
      </c>
      <c r="C124" s="106">
        <v>0.33100000000000002</v>
      </c>
      <c r="D124" s="106">
        <v>0.95299999999999996</v>
      </c>
      <c r="E124" s="106">
        <v>1.095</v>
      </c>
    </row>
    <row r="125" spans="2:5">
      <c r="B125" s="106">
        <v>0.51800000000000002</v>
      </c>
      <c r="C125" s="106">
        <v>-1.8540000000000001</v>
      </c>
      <c r="D125" s="106">
        <v>4.1619999999999999</v>
      </c>
      <c r="E125" s="106">
        <v>-3.98</v>
      </c>
    </row>
    <row r="126" spans="2:5">
      <c r="B126" s="106">
        <v>1.5169999999999999</v>
      </c>
      <c r="C126" s="106">
        <v>-1.3240000000000001</v>
      </c>
      <c r="D126" s="106">
        <v>1.581</v>
      </c>
      <c r="E126" s="106">
        <v>-2.2360000000000002</v>
      </c>
    </row>
    <row r="127" spans="2:5">
      <c r="B127" s="106">
        <v>1.599</v>
      </c>
      <c r="C127" s="106">
        <v>-2.484</v>
      </c>
      <c r="D127" s="106">
        <v>-2.0529999999999999</v>
      </c>
      <c r="E127" s="106">
        <v>-7.6829999999999998</v>
      </c>
    </row>
    <row r="128" spans="2:5">
      <c r="B128" s="106">
        <v>-1.1559999999999999</v>
      </c>
      <c r="C128" s="106">
        <v>0.45400000000000001</v>
      </c>
      <c r="D128" s="106">
        <v>-2.8039999999999998</v>
      </c>
      <c r="E128" s="106">
        <v>2.0510000000000002</v>
      </c>
    </row>
    <row r="129" spans="2:5">
      <c r="B129" s="106">
        <v>-2.3039999999999998</v>
      </c>
      <c r="C129" s="106">
        <v>1.8360000000000001</v>
      </c>
      <c r="D129" s="106">
        <v>-1.571</v>
      </c>
      <c r="E129" s="106">
        <v>8.6859999999999999</v>
      </c>
    </row>
    <row r="130" spans="2:5">
      <c r="B130" s="106">
        <v>-1.4339999999999999</v>
      </c>
      <c r="C130" s="106">
        <v>2.992</v>
      </c>
      <c r="D130" s="106">
        <v>-1.4670000000000001</v>
      </c>
      <c r="E130" s="106">
        <v>6.9160000000000004</v>
      </c>
    </row>
    <row r="131" spans="2:5">
      <c r="B131" s="106">
        <v>-3.2000000000000001E-2</v>
      </c>
      <c r="C131" s="106">
        <v>1.0289999999999999</v>
      </c>
      <c r="D131" s="106">
        <v>2.742</v>
      </c>
      <c r="E131" s="106">
        <v>7.9560000000000004</v>
      </c>
    </row>
    <row r="132" spans="2:5">
      <c r="B132" s="106">
        <v>0.31</v>
      </c>
      <c r="C132" s="106">
        <v>-1.0209999999999999</v>
      </c>
      <c r="D132" s="106">
        <v>1.1439999999999999</v>
      </c>
      <c r="E132" s="106">
        <v>5.3090000000000002</v>
      </c>
    </row>
    <row r="133" spans="2:5">
      <c r="B133" s="106">
        <v>-2.3E-2</v>
      </c>
      <c r="C133" s="106">
        <v>-0.80500000000000005</v>
      </c>
      <c r="D133" s="106">
        <v>0.66300000000000003</v>
      </c>
      <c r="E133" s="106">
        <v>-3.3159999999999998</v>
      </c>
    </row>
    <row r="134" spans="2:5">
      <c r="B134" s="106">
        <v>2.0880000000000001</v>
      </c>
      <c r="C134" s="106">
        <v>-0.34100000000000003</v>
      </c>
      <c r="D134" s="106">
        <v>0.65300000000000002</v>
      </c>
      <c r="E134" s="106">
        <v>-3.77</v>
      </c>
    </row>
    <row r="135" spans="2:5">
      <c r="B135" s="106">
        <v>2.7170000000000001</v>
      </c>
      <c r="C135" s="106">
        <v>2.6070000000000002</v>
      </c>
      <c r="D135" s="106">
        <v>-4.6909999999999998</v>
      </c>
      <c r="E135" s="106">
        <v>-9.9009999999999998</v>
      </c>
    </row>
    <row r="136" spans="2:5">
      <c r="B136" s="106">
        <v>1.9930000000000001</v>
      </c>
      <c r="C136" s="106">
        <v>1.7430000000000001</v>
      </c>
      <c r="D136" s="106">
        <v>-5.0609999999999999</v>
      </c>
      <c r="E136" s="106">
        <v>-16.219000000000001</v>
      </c>
    </row>
    <row r="137" spans="2:5">
      <c r="B137" s="106">
        <v>-0.75</v>
      </c>
      <c r="C137" s="106">
        <v>-8.5000000000000006E-2</v>
      </c>
      <c r="D137" s="106">
        <v>-3.5870000000000002</v>
      </c>
      <c r="E137" s="106">
        <v>-8.2390000000000008</v>
      </c>
    </row>
    <row r="138" spans="2:5">
      <c r="B138" s="106">
        <v>-2.2919999999999998</v>
      </c>
      <c r="C138" s="106">
        <v>1.905</v>
      </c>
      <c r="D138" s="106">
        <v>-1.7430000000000001</v>
      </c>
      <c r="E138" s="106">
        <v>0.77500000000000002</v>
      </c>
    </row>
    <row r="139" spans="2:5">
      <c r="B139" s="106">
        <v>-3.8069999999999999</v>
      </c>
      <c r="C139" s="106">
        <v>-1.9810000000000001</v>
      </c>
      <c r="D139" s="106">
        <v>1.0980000000000001</v>
      </c>
      <c r="E139" s="106">
        <v>5.5</v>
      </c>
    </row>
    <row r="140" spans="2:5">
      <c r="B140" s="106">
        <v>-2.2469999999999999</v>
      </c>
      <c r="C140" s="106">
        <v>-2.0760000000000001</v>
      </c>
      <c r="D140" s="106">
        <v>2.0510000000000002</v>
      </c>
      <c r="E140" s="106">
        <v>11.507999999999999</v>
      </c>
    </row>
    <row r="141" spans="2:5">
      <c r="B141" s="106">
        <v>-0.90900000000000003</v>
      </c>
      <c r="C141" s="106">
        <v>-0.79200000000000004</v>
      </c>
      <c r="D141" s="106">
        <v>2.8439999999999999</v>
      </c>
      <c r="E141" s="106">
        <v>7.468</v>
      </c>
    </row>
    <row r="142" spans="2:5">
      <c r="B142" s="106">
        <v>0.92200000000000004</v>
      </c>
      <c r="C142" s="106">
        <v>-1.379</v>
      </c>
      <c r="D142" s="106">
        <v>2.5289999999999999</v>
      </c>
      <c r="E142" s="106">
        <v>3.8570000000000002</v>
      </c>
    </row>
    <row r="143" spans="2:5">
      <c r="B143" s="106">
        <v>1.1120000000000001</v>
      </c>
      <c r="C143" s="106">
        <v>0.57599999999999996</v>
      </c>
      <c r="D143" s="106">
        <v>2.0840000000000001</v>
      </c>
      <c r="E143" s="106">
        <v>-1.8340000000000001</v>
      </c>
    </row>
    <row r="144" spans="2:5">
      <c r="B144" s="106">
        <v>1.2010000000000001</v>
      </c>
      <c r="C144" s="106">
        <v>3.1E-2</v>
      </c>
      <c r="D144" s="106">
        <v>-1.05</v>
      </c>
      <c r="E144" s="106">
        <v>-6.4340000000000002</v>
      </c>
    </row>
    <row r="145" spans="2:5">
      <c r="B145" s="106">
        <v>0.32500000000000001</v>
      </c>
      <c r="C145" s="106">
        <v>0.92500000000000004</v>
      </c>
      <c r="D145" s="106">
        <v>-1.9830000000000001</v>
      </c>
      <c r="E145" s="106">
        <v>-4.8159999999999998</v>
      </c>
    </row>
    <row r="146" spans="2:5">
      <c r="B146" s="106">
        <v>-0.61899999999999999</v>
      </c>
      <c r="C146" s="106">
        <v>2.577</v>
      </c>
      <c r="D146" s="106">
        <v>0.27100000000000002</v>
      </c>
      <c r="E146" s="106">
        <v>-3.6829999999999998</v>
      </c>
    </row>
    <row r="147" spans="2:5">
      <c r="B147" s="106">
        <v>0.56699999999999995</v>
      </c>
      <c r="C147" s="106">
        <v>1.8380000000000001</v>
      </c>
      <c r="D147" s="106">
        <v>-1.0860000000000001</v>
      </c>
      <c r="E147" s="106">
        <v>-0.998</v>
      </c>
    </row>
    <row r="148" spans="2:5">
      <c r="B148" s="106">
        <v>-0.255</v>
      </c>
      <c r="C148" s="106">
        <v>-1.1819999999999999</v>
      </c>
      <c r="D148" s="106">
        <v>-0.98199999999999998</v>
      </c>
      <c r="E148" s="106">
        <v>-0.98299999999999998</v>
      </c>
    </row>
    <row r="149" spans="2:5">
      <c r="B149" s="106">
        <v>-0.38200000000000001</v>
      </c>
      <c r="C149" s="106">
        <v>-2.35</v>
      </c>
      <c r="D149" s="106">
        <v>2.7989999999999999</v>
      </c>
      <c r="E149" s="106">
        <v>-2.1749999999999998</v>
      </c>
    </row>
    <row r="150" spans="2:5">
      <c r="B150" s="106">
        <v>-1.4930000000000001</v>
      </c>
      <c r="C150" s="106">
        <v>0.27</v>
      </c>
      <c r="D150" s="106">
        <v>3.2050000000000001</v>
      </c>
      <c r="E150" s="106">
        <v>-7.367</v>
      </c>
    </row>
    <row r="151" spans="2:5">
      <c r="B151" s="106">
        <v>-1.702</v>
      </c>
      <c r="C151" s="106">
        <v>0.57199999999999995</v>
      </c>
      <c r="D151" s="106">
        <v>0.94399999999999995</v>
      </c>
      <c r="E151" s="106">
        <v>-1.276</v>
      </c>
    </row>
    <row r="152" spans="2:5">
      <c r="B152" s="106">
        <v>0.51200000000000001</v>
      </c>
      <c r="C152" s="106">
        <v>0.26700000000000002</v>
      </c>
      <c r="D152" s="106">
        <v>1.9119999999999999</v>
      </c>
      <c r="E152" s="106">
        <v>3.827</v>
      </c>
    </row>
    <row r="153" spans="2:5">
      <c r="B153" s="106">
        <v>1.4219999999999999</v>
      </c>
      <c r="C153" s="106">
        <v>-0.87</v>
      </c>
      <c r="D153" s="106">
        <v>4.9960000000000004</v>
      </c>
      <c r="E153" s="106">
        <v>1.8720000000000001</v>
      </c>
    </row>
    <row r="154" spans="2:5">
      <c r="B154" s="106">
        <v>1.4379999999999999</v>
      </c>
      <c r="C154" s="106">
        <v>-1.282</v>
      </c>
      <c r="D154" s="106">
        <v>5.5289999999999999</v>
      </c>
      <c r="E154" s="106">
        <v>-4.8159999999999998</v>
      </c>
    </row>
    <row r="155" spans="2:5">
      <c r="B155" s="106">
        <v>-0.38900000000000001</v>
      </c>
      <c r="C155" s="106">
        <v>0.27100000000000002</v>
      </c>
      <c r="D155" s="106">
        <v>2.7930000000000001</v>
      </c>
      <c r="E155" s="106">
        <v>-1.962</v>
      </c>
    </row>
    <row r="156" spans="2:5">
      <c r="B156" s="106">
        <v>-0.88900000000000001</v>
      </c>
      <c r="C156" s="106">
        <v>2.9510000000000001</v>
      </c>
      <c r="D156" s="106">
        <v>-3.9729999999999999</v>
      </c>
      <c r="E156" s="106">
        <v>9.1159999999999997</v>
      </c>
    </row>
    <row r="157" spans="2:5">
      <c r="B157" s="106">
        <v>-0.13100000000000001</v>
      </c>
      <c r="C157" s="106">
        <v>2.3149999999999999</v>
      </c>
      <c r="D157" s="106">
        <v>-9.4749999999999996</v>
      </c>
      <c r="E157" s="106">
        <v>11.336</v>
      </c>
    </row>
    <row r="158" spans="2:5">
      <c r="B158" s="106">
        <v>-7.0000000000000007E-2</v>
      </c>
      <c r="C158" s="106">
        <v>1.399</v>
      </c>
      <c r="D158" s="106">
        <v>-4.5979999999999999</v>
      </c>
      <c r="E158" s="106">
        <v>17.829000000000001</v>
      </c>
    </row>
    <row r="159" spans="2:5">
      <c r="B159" s="106">
        <v>-1.8779999999999999</v>
      </c>
      <c r="C159" s="106">
        <v>-1.6339999999999999</v>
      </c>
      <c r="D159" s="106">
        <v>-0.76800000000000002</v>
      </c>
      <c r="E159" s="106">
        <v>-10.973000000000001</v>
      </c>
    </row>
    <row r="160" spans="2:5">
      <c r="B160" s="106">
        <v>-0.3</v>
      </c>
      <c r="C160" s="106">
        <v>-2.948</v>
      </c>
      <c r="D160" s="106">
        <v>-3.194</v>
      </c>
      <c r="E160" s="106">
        <v>-6.806</v>
      </c>
    </row>
    <row r="161" spans="2:5">
      <c r="B161" s="106">
        <v>0.89300000000000002</v>
      </c>
      <c r="C161" s="106">
        <v>-0.97699999999999998</v>
      </c>
      <c r="D161" s="106">
        <v>-6.3739999999999997</v>
      </c>
      <c r="E161" s="106">
        <v>-6.0140000000000002</v>
      </c>
    </row>
    <row r="162" spans="2:5">
      <c r="B162" s="106">
        <v>-0.69699999999999995</v>
      </c>
      <c r="C162" s="106">
        <v>-0.80900000000000005</v>
      </c>
      <c r="D162" s="106">
        <v>-0.73899999999999999</v>
      </c>
      <c r="E162" s="106">
        <v>-6.2229999999999999</v>
      </c>
    </row>
    <row r="163" spans="2:5">
      <c r="B163" s="106">
        <v>1.006</v>
      </c>
      <c r="C163" s="106">
        <v>1.111</v>
      </c>
      <c r="D163" s="106">
        <v>0.70299999999999996</v>
      </c>
      <c r="E163" s="106">
        <v>-4.5910000000000002</v>
      </c>
    </row>
    <row r="164" spans="2:5">
      <c r="B164" s="106">
        <v>1.208</v>
      </c>
      <c r="C164" s="106">
        <v>0.28100000000000003</v>
      </c>
      <c r="D164" s="106">
        <v>2.2120000000000002</v>
      </c>
      <c r="E164" s="106">
        <v>-3.2450000000000001</v>
      </c>
    </row>
    <row r="165" spans="2:5">
      <c r="B165" s="106">
        <v>0.97099999999999997</v>
      </c>
      <c r="C165" s="106">
        <v>-1.522</v>
      </c>
      <c r="D165" s="106">
        <v>1.77</v>
      </c>
      <c r="E165" s="106">
        <v>0.86</v>
      </c>
    </row>
    <row r="166" spans="2:5">
      <c r="B166" s="106">
        <v>0.65400000000000003</v>
      </c>
      <c r="C166" s="106">
        <v>-9.5000000000000001E-2</v>
      </c>
      <c r="D166" s="106">
        <v>-1.698</v>
      </c>
      <c r="E166" s="106">
        <v>6.0650000000000004</v>
      </c>
    </row>
    <row r="167" spans="2:5">
      <c r="B167" s="106">
        <v>-2.2000000000000002</v>
      </c>
      <c r="C167" s="106">
        <v>1.204</v>
      </c>
      <c r="D167" s="106">
        <v>1.427</v>
      </c>
      <c r="E167" s="106">
        <v>6.5869999999999997</v>
      </c>
    </row>
    <row r="168" spans="2:5">
      <c r="B168" s="106">
        <v>-1.262</v>
      </c>
      <c r="C168" s="106">
        <v>1.819</v>
      </c>
      <c r="D168" s="106">
        <v>2.3079999999999998</v>
      </c>
      <c r="E168" s="106">
        <v>3.7189999999999999</v>
      </c>
    </row>
    <row r="169" spans="2:5">
      <c r="B169" s="106">
        <v>-0.26200000000000001</v>
      </c>
      <c r="C169" s="106">
        <v>1.68</v>
      </c>
      <c r="D169" s="106">
        <v>1.3680000000000001</v>
      </c>
      <c r="E169" s="106">
        <v>0.79300000000000004</v>
      </c>
    </row>
    <row r="170" spans="2:5">
      <c r="B170" s="106">
        <v>0.84599999999999997</v>
      </c>
      <c r="C170" s="106">
        <v>-1.2310000000000001</v>
      </c>
      <c r="D170" s="106">
        <v>-1.2909999999999999</v>
      </c>
      <c r="E170" s="106">
        <v>3.081</v>
      </c>
    </row>
    <row r="171" spans="2:5">
      <c r="B171" s="106">
        <v>0.43099999999999999</v>
      </c>
      <c r="C171" s="106">
        <v>-1.121</v>
      </c>
      <c r="D171" s="106">
        <v>-1.573</v>
      </c>
      <c r="E171" s="106">
        <v>-10.763</v>
      </c>
    </row>
    <row r="172" spans="2:5">
      <c r="B172" s="106">
        <v>2.0190000000000001</v>
      </c>
      <c r="C172" s="106">
        <v>-1.19</v>
      </c>
      <c r="D172" s="106">
        <v>1.1479999999999999</v>
      </c>
      <c r="E172" s="106">
        <v>-8.4160000000000004</v>
      </c>
    </row>
    <row r="173" spans="2:5">
      <c r="B173" s="106">
        <v>-0.42099999999999999</v>
      </c>
      <c r="C173" s="106">
        <v>0.92</v>
      </c>
      <c r="D173" s="106">
        <v>0.22</v>
      </c>
      <c r="E173" s="106">
        <v>2.4169999999999998</v>
      </c>
    </row>
    <row r="174" spans="2:5">
      <c r="B174" s="106">
        <v>0.46899999999999997</v>
      </c>
      <c r="C174" s="106">
        <v>-0.307</v>
      </c>
      <c r="D174" s="106">
        <v>0.45300000000000001</v>
      </c>
      <c r="E174" s="106">
        <v>1.8959999999999999</v>
      </c>
    </row>
    <row r="175" spans="2:5">
      <c r="B175" s="106">
        <v>-1.353</v>
      </c>
      <c r="C175" s="106">
        <v>-2.1</v>
      </c>
      <c r="D175" s="106">
        <v>-2.823</v>
      </c>
      <c r="E175" s="106">
        <v>2.35</v>
      </c>
    </row>
    <row r="176" spans="2:5">
      <c r="B176" s="106">
        <v>-2.4</v>
      </c>
      <c r="C176" s="106">
        <v>-4.3780000000000001</v>
      </c>
      <c r="D176" s="106">
        <v>-1.262</v>
      </c>
      <c r="E176" s="106">
        <v>0.106</v>
      </c>
    </row>
    <row r="177" spans="2:5">
      <c r="B177" s="106">
        <v>-0.36299999999999999</v>
      </c>
      <c r="C177" s="106">
        <v>-4.2430000000000003</v>
      </c>
      <c r="D177" s="106">
        <v>0.50800000000000001</v>
      </c>
      <c r="E177" s="106">
        <v>1.5620000000000001</v>
      </c>
    </row>
    <row r="178" spans="2:5">
      <c r="B178" s="106">
        <v>2.5619999999999998</v>
      </c>
      <c r="C178" s="106">
        <v>2.762</v>
      </c>
      <c r="D178" s="106">
        <v>0.67200000000000004</v>
      </c>
      <c r="E178" s="106">
        <v>-0.16800000000000001</v>
      </c>
    </row>
    <row r="179" spans="2:5">
      <c r="B179" s="106">
        <v>1.893</v>
      </c>
      <c r="C179" s="106">
        <v>2.0190000000000001</v>
      </c>
      <c r="D179" s="106">
        <v>1.1919999999999999</v>
      </c>
      <c r="E179" s="106">
        <v>-0.47099999999999997</v>
      </c>
    </row>
    <row r="180" spans="2:5">
      <c r="B180" s="106">
        <v>-1.4810000000000001</v>
      </c>
      <c r="C180" s="106">
        <v>3.32</v>
      </c>
      <c r="D180" s="106">
        <v>0.752</v>
      </c>
      <c r="E180" s="106">
        <v>-1.381</v>
      </c>
    </row>
    <row r="181" spans="2:5">
      <c r="B181" s="106">
        <v>-1.542</v>
      </c>
      <c r="C181" s="106">
        <v>1.0820000000000001</v>
      </c>
      <c r="D181" s="106">
        <v>0.48499999999999999</v>
      </c>
      <c r="E181" s="106">
        <v>1.0629999999999999</v>
      </c>
    </row>
    <row r="182" spans="2:5">
      <c r="B182" s="106">
        <v>-2.4340000000000002</v>
      </c>
      <c r="C182" s="106">
        <v>2.0019999999999998</v>
      </c>
      <c r="D182" s="106">
        <v>-1.276</v>
      </c>
      <c r="E182" s="106">
        <v>0.68799999999999994</v>
      </c>
    </row>
    <row r="183" spans="2:5">
      <c r="B183" s="106">
        <v>0.54300000000000004</v>
      </c>
      <c r="C183" s="106">
        <v>1.4999999999999999E-2</v>
      </c>
      <c r="D183" s="106">
        <v>1.5089999999999999</v>
      </c>
      <c r="E183" s="106">
        <v>0.90300000000000002</v>
      </c>
    </row>
    <row r="184" spans="2:5">
      <c r="B184" s="106">
        <v>-0.88200000000000001</v>
      </c>
      <c r="C184" s="106">
        <v>-2.1440000000000001</v>
      </c>
      <c r="D184" s="106">
        <v>-0.38200000000000001</v>
      </c>
      <c r="E184" s="106">
        <v>2.4649999999999999</v>
      </c>
    </row>
    <row r="185" spans="2:5">
      <c r="B185" s="106">
        <v>1.083</v>
      </c>
      <c r="C185" s="106">
        <v>-1.1100000000000001</v>
      </c>
      <c r="D185" s="106">
        <v>-0.38600000000000001</v>
      </c>
      <c r="E185" s="106">
        <v>3.0019999999999998</v>
      </c>
    </row>
    <row r="186" spans="2:5">
      <c r="B186" s="106">
        <v>0.14799999999999999</v>
      </c>
      <c r="C186" s="106">
        <v>0.49399999999999999</v>
      </c>
      <c r="D186" s="106">
        <v>0.872</v>
      </c>
      <c r="E186" s="106">
        <v>-1.7849999999999999</v>
      </c>
    </row>
    <row r="187" spans="2:5">
      <c r="B187" s="106">
        <v>1.98</v>
      </c>
      <c r="C187" s="106">
        <v>1.4159999999999999</v>
      </c>
      <c r="D187" s="106">
        <v>0.80300000000000005</v>
      </c>
      <c r="E187" s="106">
        <v>-3.802</v>
      </c>
    </row>
    <row r="188" spans="2:5">
      <c r="B188" s="106">
        <v>1.8320000000000001</v>
      </c>
      <c r="C188" s="106">
        <v>1.647</v>
      </c>
      <c r="D188" s="106">
        <v>-0.79900000000000004</v>
      </c>
      <c r="E188" s="106">
        <v>-4.1980000000000004</v>
      </c>
    </row>
    <row r="189" spans="2:5">
      <c r="B189" s="106">
        <v>-1.1180000000000001</v>
      </c>
      <c r="C189" s="106">
        <v>0.13800000000000001</v>
      </c>
      <c r="D189" s="106">
        <v>-0.77200000000000002</v>
      </c>
      <c r="E189" s="106">
        <v>-8.1820000000000004</v>
      </c>
    </row>
    <row r="190" spans="2:5">
      <c r="B190" s="106">
        <v>-1.661</v>
      </c>
      <c r="C190" s="106">
        <v>-1.137</v>
      </c>
      <c r="D190" s="106">
        <v>0.61099999999999999</v>
      </c>
      <c r="E190" s="106">
        <v>-4.6689999999999996</v>
      </c>
    </row>
    <row r="191" spans="2:5">
      <c r="B191" s="106">
        <v>-0.26500000000000001</v>
      </c>
      <c r="C191" s="106">
        <v>-2.2429999999999999</v>
      </c>
      <c r="D191" s="106">
        <v>0.57699999999999996</v>
      </c>
      <c r="E191" s="106">
        <v>-0.85</v>
      </c>
    </row>
    <row r="192" spans="2:5">
      <c r="B192" s="106">
        <v>1.7470000000000001</v>
      </c>
      <c r="C192" s="106">
        <v>-1.7869999999999999</v>
      </c>
      <c r="D192" s="106">
        <v>0.44800000000000001</v>
      </c>
      <c r="E192" s="106">
        <v>0.97299999999999998</v>
      </c>
    </row>
    <row r="193" spans="2:5">
      <c r="B193" s="106">
        <v>1.607</v>
      </c>
      <c r="C193" s="106">
        <v>-1.335</v>
      </c>
      <c r="D193" s="106">
        <v>2.669</v>
      </c>
      <c r="E193" s="106">
        <v>1.3009999999999999</v>
      </c>
    </row>
    <row r="194" spans="2:5">
      <c r="B194" s="106">
        <v>-0.18</v>
      </c>
      <c r="C194" s="106">
        <v>-2.6440000000000001</v>
      </c>
      <c r="D194" s="106">
        <v>1.599</v>
      </c>
      <c r="E194" s="106">
        <v>1.46</v>
      </c>
    </row>
    <row r="195" spans="2:5">
      <c r="B195" s="106">
        <v>1.611</v>
      </c>
      <c r="C195" s="106">
        <v>-0.42499999999999999</v>
      </c>
      <c r="D195" s="106">
        <v>-3.4830000000000001</v>
      </c>
      <c r="E195" s="106">
        <v>-0.78</v>
      </c>
    </row>
    <row r="196" spans="2:5">
      <c r="B196" s="106">
        <v>-3.036</v>
      </c>
      <c r="C196" s="106">
        <v>1.837</v>
      </c>
      <c r="D196" s="106">
        <v>-3.5590000000000002</v>
      </c>
      <c r="E196" s="106">
        <v>-6.6950000000000003</v>
      </c>
    </row>
    <row r="197" spans="2:5">
      <c r="B197" s="106">
        <v>-0.73699999999999999</v>
      </c>
      <c r="C197" s="106">
        <v>2.7789999999999999</v>
      </c>
      <c r="D197" s="106">
        <v>-2.1680000000000001</v>
      </c>
      <c r="E197" s="106">
        <v>-2.9969999999999999</v>
      </c>
    </row>
    <row r="198" spans="2:5">
      <c r="B198" s="106">
        <v>-0.36499999999999999</v>
      </c>
      <c r="C198" s="106">
        <v>2.5739999999999998</v>
      </c>
      <c r="D198" s="106">
        <v>0.47899999999999998</v>
      </c>
      <c r="E198" s="106">
        <v>-0.997</v>
      </c>
    </row>
    <row r="199" spans="2:5">
      <c r="B199" s="106">
        <v>1.4670000000000001</v>
      </c>
      <c r="C199" s="106">
        <v>0.47499999999999998</v>
      </c>
      <c r="D199" s="106">
        <v>2.0049999999999999</v>
      </c>
      <c r="E199" s="106">
        <v>-4.0259999999999998</v>
      </c>
    </row>
    <row r="200" spans="2:5">
      <c r="B200" s="106">
        <v>1.411</v>
      </c>
      <c r="C200" s="106">
        <v>0.90700000000000003</v>
      </c>
      <c r="D200" s="106">
        <v>2.1150000000000002</v>
      </c>
      <c r="E200" s="106">
        <v>2.58</v>
      </c>
    </row>
    <row r="201" spans="2:5">
      <c r="B201" s="106">
        <v>0.219</v>
      </c>
      <c r="C201" s="106">
        <v>-1.9359999999999999</v>
      </c>
      <c r="D201" s="106">
        <v>0.90500000000000003</v>
      </c>
      <c r="E201" s="106">
        <v>1.0680000000000001</v>
      </c>
    </row>
    <row r="202" spans="2:5">
      <c r="B202" s="106">
        <v>-2.089</v>
      </c>
      <c r="C202" s="106">
        <v>-7.0999999999999994E-2</v>
      </c>
      <c r="D202" s="106">
        <v>2.0590000000000002</v>
      </c>
      <c r="E202" s="106">
        <v>-1.18</v>
      </c>
    </row>
    <row r="203" spans="2:5">
      <c r="B203" s="106">
        <v>-2.4510000000000001</v>
      </c>
      <c r="C203" s="106">
        <v>-0.69099999999999995</v>
      </c>
      <c r="D203" s="106">
        <v>2.5550000000000002</v>
      </c>
      <c r="E203" s="106">
        <v>5.1909999999999998</v>
      </c>
    </row>
    <row r="204" spans="2:5">
      <c r="B204" s="106">
        <v>-2.6989999999999998</v>
      </c>
      <c r="C204" s="106">
        <v>-0.375</v>
      </c>
      <c r="D204" s="106">
        <v>-0.98199999999999998</v>
      </c>
      <c r="E204" s="106">
        <v>0.89500000000000002</v>
      </c>
    </row>
    <row r="205" spans="2:5">
      <c r="B205" s="106">
        <v>-1.2070000000000001</v>
      </c>
      <c r="C205" s="106">
        <v>-0.27800000000000002</v>
      </c>
      <c r="D205" s="106">
        <v>1.5629999999999999</v>
      </c>
      <c r="E205" s="106">
        <v>-9.1959999999999997</v>
      </c>
    </row>
    <row r="206" spans="2:5">
      <c r="B206" s="106">
        <v>0.443</v>
      </c>
      <c r="C206" s="106">
        <v>-1.9239999999999999</v>
      </c>
      <c r="D206" s="106">
        <v>1.5369999999999999</v>
      </c>
      <c r="E206" s="106">
        <v>1.002</v>
      </c>
    </row>
    <row r="207" spans="2:5">
      <c r="B207" s="106">
        <v>0.66</v>
      </c>
      <c r="C207" s="106">
        <v>-0.15</v>
      </c>
      <c r="D207" s="106">
        <v>0.41</v>
      </c>
      <c r="E207" s="106">
        <v>3.4129999999999998</v>
      </c>
    </row>
    <row r="208" spans="2:5">
      <c r="B208" s="106">
        <v>2.98</v>
      </c>
      <c r="C208" s="106">
        <v>1.0069999999999999</v>
      </c>
      <c r="D208" s="106">
        <v>2.7250000000000001</v>
      </c>
      <c r="E208" s="106">
        <v>4.1859999999999999</v>
      </c>
    </row>
    <row r="209" spans="2:5">
      <c r="B209" s="106">
        <v>1.8029999999999999</v>
      </c>
      <c r="C209" s="106">
        <v>1.171</v>
      </c>
      <c r="D209" s="106">
        <v>0.66900000000000004</v>
      </c>
      <c r="E209" s="106">
        <v>-1.093</v>
      </c>
    </row>
    <row r="210" spans="2:5">
      <c r="B210" s="106">
        <v>2.5760000000000001</v>
      </c>
      <c r="C210" s="106">
        <v>0.437</v>
      </c>
      <c r="D210" s="106">
        <v>-6.07</v>
      </c>
      <c r="E210" s="106">
        <v>4.1319999999999997</v>
      </c>
    </row>
    <row r="211" spans="2:5">
      <c r="B211" s="106">
        <v>-0.71699999999999997</v>
      </c>
      <c r="C211" s="106">
        <v>-0.98199999999999998</v>
      </c>
      <c r="D211" s="106">
        <v>-6.2149999999999999</v>
      </c>
      <c r="E211" s="106">
        <v>3.4529999999999998</v>
      </c>
    </row>
    <row r="212" spans="2:5">
      <c r="B212" s="106">
        <v>-2.8730000000000002</v>
      </c>
      <c r="C212" s="106">
        <v>0.52500000000000002</v>
      </c>
      <c r="D212" s="106">
        <v>-3.8050000000000002</v>
      </c>
      <c r="E212" s="106">
        <v>5.5739999999999998</v>
      </c>
    </row>
    <row r="213" spans="2:5">
      <c r="B213" s="106">
        <v>-0.95199999999999996</v>
      </c>
      <c r="C213" s="106">
        <v>1.1819999999999999</v>
      </c>
      <c r="D213" s="106">
        <v>-1.663</v>
      </c>
      <c r="E213" s="106">
        <v>9.6449999999999996</v>
      </c>
    </row>
    <row r="214" spans="2:5">
      <c r="B214" s="106">
        <v>0.83499999999999996</v>
      </c>
      <c r="C214" s="106">
        <v>2.4910000000000001</v>
      </c>
      <c r="D214" s="106">
        <v>-2.2429999999999999</v>
      </c>
      <c r="E214" s="106">
        <v>2.8450000000000002</v>
      </c>
    </row>
    <row r="215" spans="2:5">
      <c r="B215" s="106">
        <v>3.14</v>
      </c>
      <c r="C215" s="106">
        <v>1.1299999999999999</v>
      </c>
      <c r="D215" s="106">
        <v>-0.25</v>
      </c>
      <c r="E215" s="106">
        <v>-1.3089999999999999</v>
      </c>
    </row>
    <row r="216" spans="2:5">
      <c r="B216" s="106">
        <v>5.6180000000000003</v>
      </c>
      <c r="C216" s="106">
        <v>0.13500000000000001</v>
      </c>
      <c r="D216" s="106">
        <v>1.1559999999999999</v>
      </c>
      <c r="E216" s="106">
        <v>-1.85</v>
      </c>
    </row>
    <row r="217" spans="2:5">
      <c r="B217" s="106">
        <v>-1.206</v>
      </c>
      <c r="C217" s="106">
        <v>-1.302</v>
      </c>
      <c r="D217" s="106">
        <v>1.8879999999999999</v>
      </c>
      <c r="E217" s="106">
        <v>-2.4830000000000001</v>
      </c>
    </row>
    <row r="218" spans="2:5">
      <c r="B218" s="106">
        <v>-5.9619999999999997</v>
      </c>
      <c r="C218" s="106">
        <v>-0.108</v>
      </c>
      <c r="D218" s="106">
        <v>2.1379999999999999</v>
      </c>
      <c r="E218" s="106">
        <v>-2.1869999999999998</v>
      </c>
    </row>
    <row r="219" spans="2:5">
      <c r="B219" s="106">
        <v>-3.3170000000000002</v>
      </c>
      <c r="C219" s="106">
        <v>1.218</v>
      </c>
      <c r="D219" s="106">
        <v>1.871</v>
      </c>
      <c r="E219" s="106">
        <v>4.8559999999999999</v>
      </c>
    </row>
    <row r="220" spans="2:5">
      <c r="B220" s="106">
        <v>-2.3559999999999999</v>
      </c>
      <c r="C220" s="106">
        <v>-1.448</v>
      </c>
      <c r="D220" s="106">
        <v>-0.97499999999999998</v>
      </c>
      <c r="E220" s="106">
        <v>6.7720000000000002</v>
      </c>
    </row>
    <row r="221" spans="2:5">
      <c r="B221" s="106">
        <v>2.4660000000000002</v>
      </c>
      <c r="C221" s="106">
        <v>-2.0070000000000001</v>
      </c>
      <c r="D221" s="106">
        <v>-0.82099999999999995</v>
      </c>
      <c r="E221" s="106">
        <v>-7.1050000000000004</v>
      </c>
    </row>
    <row r="222" spans="2:5">
      <c r="B222" s="106">
        <v>2.5099999999999998</v>
      </c>
      <c r="C222" s="106">
        <v>-2.3420000000000001</v>
      </c>
      <c r="D222" s="106">
        <v>1.633</v>
      </c>
      <c r="E222" s="106">
        <v>-11.733000000000001</v>
      </c>
    </row>
    <row r="223" spans="2:5">
      <c r="B223" s="106">
        <v>1.5589999999999999</v>
      </c>
      <c r="C223" s="106">
        <v>-1.9950000000000001</v>
      </c>
      <c r="D223" s="106">
        <v>0.249</v>
      </c>
      <c r="E223" s="106">
        <v>-10.548999999999999</v>
      </c>
    </row>
    <row r="224" spans="2:5">
      <c r="B224" s="106">
        <v>1.9530000000000001</v>
      </c>
      <c r="C224" s="106">
        <v>-1.2010000000000001</v>
      </c>
      <c r="D224" s="106">
        <v>2.9020000000000001</v>
      </c>
      <c r="E224" s="106">
        <v>-11.016999999999999</v>
      </c>
    </row>
    <row r="225" spans="2:5">
      <c r="B225" s="106">
        <v>0.218</v>
      </c>
      <c r="C225" s="106">
        <v>-0.13400000000000001</v>
      </c>
      <c r="D225" s="106">
        <v>-0.25600000000000001</v>
      </c>
      <c r="E225" s="106">
        <v>-0.998</v>
      </c>
    </row>
    <row r="226" spans="2:5">
      <c r="B226" s="106">
        <v>1.133</v>
      </c>
      <c r="C226" s="106">
        <v>-0.627</v>
      </c>
      <c r="D226" s="106">
        <v>0.60099999999999998</v>
      </c>
      <c r="E226" s="106">
        <v>1.0840000000000001</v>
      </c>
    </row>
    <row r="227" spans="2:5">
      <c r="B227" s="106">
        <v>0.71799999999999997</v>
      </c>
      <c r="C227" s="106">
        <v>0.92600000000000005</v>
      </c>
      <c r="D227" s="106">
        <v>2.1880000000000002</v>
      </c>
      <c r="E227" s="106">
        <v>4.4539999999999997</v>
      </c>
    </row>
    <row r="228" spans="2:5">
      <c r="B228" s="106">
        <v>-1.89</v>
      </c>
      <c r="C228" s="106">
        <v>0.751</v>
      </c>
      <c r="D228" s="106">
        <v>-1.6020000000000001</v>
      </c>
      <c r="E228" s="106">
        <v>5.4770000000000003</v>
      </c>
    </row>
    <row r="229" spans="2:5">
      <c r="B229" s="106">
        <v>-3.1989999999999998</v>
      </c>
      <c r="C229" s="106">
        <v>-1.2E-2</v>
      </c>
      <c r="D229" s="106">
        <v>-5.18</v>
      </c>
      <c r="E229" s="106">
        <v>0.49199999999999999</v>
      </c>
    </row>
    <row r="230" spans="2:5">
      <c r="B230" s="106">
        <v>-0.57099999999999995</v>
      </c>
      <c r="C230" s="106">
        <v>2.819</v>
      </c>
      <c r="D230" s="106">
        <v>-5.415</v>
      </c>
      <c r="E230" s="106">
        <v>-2.84</v>
      </c>
    </row>
    <row r="231" spans="2:5">
      <c r="B231" s="106">
        <v>-2.9249999999999998</v>
      </c>
      <c r="C231" s="106">
        <v>1.3440000000000001</v>
      </c>
      <c r="D231" s="106">
        <v>1.298</v>
      </c>
      <c r="E231" s="106">
        <v>0.93700000000000006</v>
      </c>
    </row>
    <row r="232" spans="2:5">
      <c r="B232" s="106">
        <v>-1.048</v>
      </c>
      <c r="C232" s="106">
        <v>-0.3</v>
      </c>
      <c r="D232" s="106">
        <v>1.5129999999999999</v>
      </c>
      <c r="E232" s="106">
        <v>0.94799999999999995</v>
      </c>
    </row>
    <row r="233" spans="2:5">
      <c r="B233" s="106">
        <v>-0.94099999999999995</v>
      </c>
      <c r="C233" s="106">
        <v>-1.4710000000000001</v>
      </c>
      <c r="D233" s="106">
        <v>3.1720000000000002</v>
      </c>
      <c r="E233" s="106">
        <v>-1.5880000000000001</v>
      </c>
    </row>
    <row r="234" spans="2:5">
      <c r="B234" s="106">
        <v>1.466</v>
      </c>
      <c r="C234" s="106">
        <v>-3.5939999999999999</v>
      </c>
      <c r="D234" s="106">
        <v>1.288</v>
      </c>
      <c r="E234" s="106">
        <v>0.61699999999999999</v>
      </c>
    </row>
    <row r="235" spans="2:5">
      <c r="B235" s="106">
        <v>3.6280000000000001</v>
      </c>
      <c r="C235" s="106">
        <v>-1.7769999999999999</v>
      </c>
      <c r="D235" s="106">
        <v>-3.3650000000000002</v>
      </c>
      <c r="E235" s="106">
        <v>-1.1220000000000001</v>
      </c>
    </row>
    <row r="236" spans="2:5">
      <c r="B236" s="106">
        <v>2.5430000000000001</v>
      </c>
      <c r="C236" s="106">
        <v>4.3999999999999997E-2</v>
      </c>
      <c r="D236" s="106">
        <v>-1.1419999999999999</v>
      </c>
      <c r="E236" s="106">
        <v>0.34699999999999998</v>
      </c>
    </row>
    <row r="237" spans="2:5">
      <c r="B237" s="106">
        <v>0.78400000000000003</v>
      </c>
      <c r="C237" s="106">
        <v>0.95899999999999996</v>
      </c>
      <c r="D237" s="106">
        <v>1.2150000000000001</v>
      </c>
      <c r="E237" s="106">
        <v>-0.54300000000000004</v>
      </c>
    </row>
    <row r="238" spans="2:5">
      <c r="B238" s="106">
        <v>0.55100000000000005</v>
      </c>
      <c r="C238" s="106">
        <v>0.31</v>
      </c>
      <c r="D238" s="106">
        <v>2.5419999999999998</v>
      </c>
      <c r="E238" s="106">
        <v>-4.992</v>
      </c>
    </row>
    <row r="239" spans="2:5">
      <c r="B239" s="106">
        <v>2.1269999999999998</v>
      </c>
      <c r="C239" s="106">
        <v>3.056</v>
      </c>
      <c r="D239" s="106">
        <v>5.2240000000000002</v>
      </c>
      <c r="E239" s="106">
        <v>-0.85299999999999998</v>
      </c>
    </row>
    <row r="240" spans="2:5">
      <c r="B240" s="106">
        <v>0.316</v>
      </c>
      <c r="C240" s="106">
        <v>0.60499999999999998</v>
      </c>
      <c r="D240" s="106">
        <v>0.121</v>
      </c>
      <c r="E240" s="106">
        <v>2.4449999999999998</v>
      </c>
    </row>
    <row r="241" spans="2:5">
      <c r="B241" s="106">
        <v>-0.79600000000000004</v>
      </c>
      <c r="C241" s="106">
        <v>-0.05</v>
      </c>
      <c r="D241" s="106">
        <v>-0.04</v>
      </c>
      <c r="E241" s="106">
        <v>3.9670000000000001</v>
      </c>
    </row>
    <row r="242" spans="2:5">
      <c r="B242" s="106">
        <v>-3.5750000000000002</v>
      </c>
      <c r="C242" s="106">
        <v>0.27200000000000002</v>
      </c>
      <c r="D242" s="106">
        <v>-3.8140000000000001</v>
      </c>
      <c r="E242" s="106">
        <v>7.266</v>
      </c>
    </row>
    <row r="243" spans="2:5">
      <c r="B243" s="106">
        <v>-3.7810000000000001</v>
      </c>
      <c r="C243" s="106">
        <v>1.9610000000000001</v>
      </c>
      <c r="D243" s="106">
        <v>-0.48699999999999999</v>
      </c>
      <c r="E243" s="106">
        <v>7.8319999999999999</v>
      </c>
    </row>
    <row r="244" spans="2:5">
      <c r="B244" s="106">
        <v>-1.353</v>
      </c>
      <c r="C244" s="106">
        <v>-1.633</v>
      </c>
      <c r="D244" s="106">
        <v>3.0640000000000001</v>
      </c>
      <c r="E244" s="106">
        <v>6.69</v>
      </c>
    </row>
    <row r="245" spans="2:5">
      <c r="B245" s="106">
        <v>-1.07</v>
      </c>
      <c r="C245" s="106">
        <v>-0.96499999999999997</v>
      </c>
      <c r="D245" s="106">
        <v>5.1120000000000001</v>
      </c>
      <c r="E245" s="106">
        <v>5.2119999999999997</v>
      </c>
    </row>
    <row r="246" spans="2:5">
      <c r="B246" s="106">
        <v>0.98599999999999999</v>
      </c>
      <c r="C246" s="106">
        <v>-2.0110000000000001</v>
      </c>
      <c r="D246" s="106">
        <v>-0.14199999999999999</v>
      </c>
      <c r="E246" s="106">
        <v>10.545</v>
      </c>
    </row>
    <row r="247" spans="2:5">
      <c r="B247" s="106">
        <v>2.3959999999999999</v>
      </c>
      <c r="C247" s="106">
        <v>1.5069999999999999</v>
      </c>
      <c r="D247" s="106">
        <v>-3.9409999999999998</v>
      </c>
      <c r="E247" s="106">
        <v>3.8039999999999998</v>
      </c>
    </row>
    <row r="248" spans="2:5">
      <c r="B248" s="106">
        <v>1.929</v>
      </c>
      <c r="C248" s="106">
        <v>0.95799999999999996</v>
      </c>
      <c r="D248" s="106">
        <v>-2.15</v>
      </c>
      <c r="E248" s="106">
        <v>-19.553999999999998</v>
      </c>
    </row>
    <row r="249" spans="2:5">
      <c r="B249" s="106">
        <v>2.8220000000000001</v>
      </c>
      <c r="C249" s="106">
        <v>1.1120000000000001</v>
      </c>
      <c r="D249" s="106">
        <v>-1.4610000000000001</v>
      </c>
    </row>
    <row r="250" spans="2:5">
      <c r="B250" s="106">
        <v>1.4490000000000001</v>
      </c>
      <c r="C250" s="106">
        <v>2.411</v>
      </c>
      <c r="D250" s="106">
        <v>2.8319999999999999</v>
      </c>
    </row>
    <row r="251" spans="2:5">
      <c r="B251" s="106">
        <v>-1.4E-2</v>
      </c>
      <c r="C251" s="106">
        <v>2.8359999999999999</v>
      </c>
      <c r="D251" s="106">
        <v>3.585</v>
      </c>
    </row>
    <row r="252" spans="2:5">
      <c r="B252" s="106">
        <v>-0.39800000000000002</v>
      </c>
      <c r="C252" s="106">
        <v>-2.395</v>
      </c>
      <c r="D252" s="106">
        <v>-0.498</v>
      </c>
    </row>
    <row r="253" spans="2:5">
      <c r="B253" s="106">
        <v>0.26500000000000001</v>
      </c>
      <c r="C253" s="106">
        <v>-2.2829999999999999</v>
      </c>
      <c r="D253" s="106">
        <v>1.4570000000000001</v>
      </c>
    </row>
    <row r="254" spans="2:5">
      <c r="B254" s="106">
        <v>-0.998</v>
      </c>
      <c r="C254" s="106">
        <v>-3.3439999999999999</v>
      </c>
      <c r="D254" s="106">
        <v>-1.8169999999999999</v>
      </c>
    </row>
    <row r="255" spans="2:5">
      <c r="B255" s="106">
        <v>-3.0129999999999999</v>
      </c>
      <c r="C255" s="106">
        <v>2.0760000000000001</v>
      </c>
      <c r="D255" s="106">
        <v>3.254</v>
      </c>
    </row>
    <row r="256" spans="2:5">
      <c r="B256" s="106">
        <v>0.45500000000000002</v>
      </c>
      <c r="C256" s="106">
        <v>4.2320000000000002</v>
      </c>
      <c r="D256" s="106">
        <v>5.64</v>
      </c>
    </row>
    <row r="257" spans="2:4">
      <c r="B257" s="106">
        <v>-1.4E-2</v>
      </c>
      <c r="C257" s="106">
        <v>5.0460000000000003</v>
      </c>
      <c r="D257" s="106">
        <v>-4.7720000000000002</v>
      </c>
    </row>
    <row r="258" spans="2:4">
      <c r="B258" s="106">
        <v>0.93200000000000005</v>
      </c>
      <c r="C258" s="106">
        <v>-3.6560000000000001</v>
      </c>
      <c r="D258" s="106">
        <v>-7.0419999999999998</v>
      </c>
    </row>
    <row r="259" spans="2:4">
      <c r="B259" s="106">
        <v>0.32500000000000001</v>
      </c>
      <c r="C259" s="106">
        <v>-3.3759999999999999</v>
      </c>
      <c r="D259" s="106">
        <v>-8.2850000000000001</v>
      </c>
    </row>
    <row r="260" spans="2:4">
      <c r="B260" s="106">
        <v>-1.2390000000000001</v>
      </c>
      <c r="C260" s="106">
        <v>-2.9969999999999999</v>
      </c>
      <c r="D260" s="106">
        <v>-4.9050000000000002</v>
      </c>
    </row>
    <row r="261" spans="2:4">
      <c r="B261" s="106">
        <v>-2.5840000000000001</v>
      </c>
      <c r="C261" s="106">
        <v>-1.7250000000000001</v>
      </c>
      <c r="D261" s="106">
        <v>0.33900000000000002</v>
      </c>
    </row>
    <row r="262" spans="2:4">
      <c r="B262" s="106">
        <v>1.786</v>
      </c>
      <c r="C262" s="106">
        <v>-0.32900000000000001</v>
      </c>
      <c r="D262" s="106">
        <v>1.048</v>
      </c>
    </row>
    <row r="263" spans="2:4">
      <c r="B263" s="106">
        <v>1.143</v>
      </c>
      <c r="C263" s="106">
        <v>0.97899999999999998</v>
      </c>
      <c r="D263" s="106">
        <v>-1.8460000000000001</v>
      </c>
    </row>
    <row r="264" spans="2:4">
      <c r="B264" s="106">
        <v>1.4019999999999999</v>
      </c>
      <c r="C264" s="106">
        <v>0.96199999999999997</v>
      </c>
      <c r="D264" s="106">
        <v>-3.0419999999999998</v>
      </c>
    </row>
    <row r="265" spans="2:4">
      <c r="B265" s="106">
        <v>2.4039999999999999</v>
      </c>
      <c r="C265" s="106">
        <v>8.2000000000000003E-2</v>
      </c>
      <c r="D265" s="106">
        <v>-0.46100000000000002</v>
      </c>
    </row>
    <row r="266" spans="2:4">
      <c r="B266" s="106">
        <v>5.8999999999999997E-2</v>
      </c>
      <c r="C266" s="106">
        <v>1.228</v>
      </c>
      <c r="D266" s="106">
        <v>0.60299999999999998</v>
      </c>
    </row>
    <row r="267" spans="2:4">
      <c r="B267" s="106">
        <v>-0.437</v>
      </c>
      <c r="C267" s="106">
        <v>0.92800000000000005</v>
      </c>
      <c r="D267" s="106">
        <v>2.4820000000000002</v>
      </c>
    </row>
    <row r="268" spans="2:4">
      <c r="B268" s="106">
        <v>-0.27100000000000002</v>
      </c>
      <c r="C268" s="106">
        <v>-1.28</v>
      </c>
      <c r="D268" s="106">
        <v>3.4279999999999999</v>
      </c>
    </row>
    <row r="269" spans="2:4">
      <c r="B269" s="106">
        <v>-2.3809999999999998</v>
      </c>
      <c r="C269" s="106">
        <v>-3.2589999999999999</v>
      </c>
      <c r="D269" s="106">
        <v>5.4020000000000001</v>
      </c>
    </row>
    <row r="270" spans="2:4">
      <c r="B270" s="106">
        <v>-1.6080000000000001</v>
      </c>
      <c r="C270" s="106">
        <v>-4.8730000000000002</v>
      </c>
      <c r="D270" s="106">
        <v>2.2810000000000001</v>
      </c>
    </row>
    <row r="271" spans="2:4">
      <c r="B271" s="106">
        <v>-0.85099999999999998</v>
      </c>
      <c r="C271" s="106">
        <v>-0.22700000000000001</v>
      </c>
      <c r="D271" s="106">
        <v>0.16300000000000001</v>
      </c>
    </row>
    <row r="272" spans="2:4">
      <c r="B272" s="106">
        <v>-0.27400000000000002</v>
      </c>
      <c r="C272" s="106">
        <v>1.111</v>
      </c>
      <c r="D272" s="106">
        <v>0.34799999999999998</v>
      </c>
    </row>
    <row r="273" spans="2:4">
      <c r="B273" s="106">
        <v>-0.59899999999999998</v>
      </c>
      <c r="C273" s="106">
        <v>1.9630000000000001</v>
      </c>
      <c r="D273" s="106">
        <v>-2.85</v>
      </c>
    </row>
    <row r="274" spans="2:4">
      <c r="B274" s="106">
        <v>-1.272</v>
      </c>
      <c r="C274" s="106">
        <v>0.82199999999999995</v>
      </c>
      <c r="D274" s="106">
        <v>1.7410000000000001</v>
      </c>
    </row>
    <row r="275" spans="2:4">
      <c r="B275" s="106">
        <v>-0.77900000000000003</v>
      </c>
      <c r="C275" s="106">
        <v>0.81299999999999994</v>
      </c>
      <c r="D275" s="106">
        <v>-0.45100000000000001</v>
      </c>
    </row>
    <row r="276" spans="2:4">
      <c r="B276" s="106">
        <v>-0.16200000000000001</v>
      </c>
      <c r="C276" s="106">
        <v>0.32100000000000001</v>
      </c>
      <c r="D276" s="106">
        <v>-5.7110000000000003</v>
      </c>
    </row>
    <row r="277" spans="2:4">
      <c r="B277" s="106">
        <v>3.3000000000000002E-2</v>
      </c>
      <c r="C277" s="106">
        <v>0.52400000000000002</v>
      </c>
      <c r="D277" s="106">
        <v>-4.9829999999999997</v>
      </c>
    </row>
    <row r="278" spans="2:4">
      <c r="B278" s="106">
        <v>0.497</v>
      </c>
      <c r="C278" s="106">
        <v>3.089</v>
      </c>
      <c r="D278" s="106">
        <v>0.318</v>
      </c>
    </row>
    <row r="279" spans="2:4">
      <c r="B279" s="106">
        <v>0.94299999999999995</v>
      </c>
      <c r="C279" s="106">
        <v>2.585</v>
      </c>
      <c r="D279" s="106">
        <v>1.349</v>
      </c>
    </row>
    <row r="280" spans="2:4">
      <c r="B280" s="106">
        <v>0.36299999999999999</v>
      </c>
      <c r="C280" s="106">
        <v>0.623</v>
      </c>
      <c r="D280" s="106">
        <v>2.774</v>
      </c>
    </row>
    <row r="281" spans="2:4">
      <c r="B281" s="106">
        <v>0.61699999999999999</v>
      </c>
      <c r="C281" s="106">
        <v>-1.397</v>
      </c>
      <c r="D281" s="106">
        <v>2.3969999999999998</v>
      </c>
    </row>
    <row r="282" spans="2:4">
      <c r="B282" s="106">
        <v>0.63700000000000001</v>
      </c>
      <c r="C282" s="106">
        <v>-2.2629999999999999</v>
      </c>
      <c r="D282" s="106">
        <v>0.93300000000000005</v>
      </c>
    </row>
    <row r="283" spans="2:4">
      <c r="B283" s="106">
        <v>-1.472</v>
      </c>
      <c r="C283" s="106">
        <v>0.45200000000000001</v>
      </c>
      <c r="D283" s="106">
        <v>0.78600000000000003</v>
      </c>
    </row>
    <row r="284" spans="2:4">
      <c r="B284" s="106">
        <v>1.6919999999999999</v>
      </c>
      <c r="C284" s="106">
        <v>-2.8130000000000002</v>
      </c>
      <c r="D284" s="106">
        <v>-0.89900000000000002</v>
      </c>
    </row>
    <row r="285" spans="2:4">
      <c r="B285" s="106">
        <v>3.1789999999999998</v>
      </c>
      <c r="C285" s="106">
        <v>-1.494</v>
      </c>
      <c r="D285" s="106">
        <v>-1.9770000000000001</v>
      </c>
    </row>
    <row r="286" spans="2:4">
      <c r="B286" s="106">
        <v>2.6219999999999999</v>
      </c>
      <c r="C286" s="106">
        <v>-1.2709999999999999</v>
      </c>
      <c r="D286" s="106">
        <v>0.53900000000000003</v>
      </c>
    </row>
    <row r="287" spans="2:4">
      <c r="B287" s="106">
        <v>1.67</v>
      </c>
      <c r="C287" s="106">
        <v>1.4490000000000001</v>
      </c>
      <c r="D287" s="106">
        <v>-1.6919999999999999</v>
      </c>
    </row>
    <row r="288" spans="2:4">
      <c r="B288" s="106">
        <v>-0.26900000000000002</v>
      </c>
      <c r="C288" s="106">
        <v>1.373</v>
      </c>
      <c r="D288" s="106">
        <v>-2.7879999999999998</v>
      </c>
    </row>
    <row r="289" spans="2:4">
      <c r="B289" s="106">
        <v>-2.8540000000000001</v>
      </c>
      <c r="C289" s="106">
        <v>-0.92</v>
      </c>
      <c r="D289" s="106">
        <v>1.8360000000000001</v>
      </c>
    </row>
    <row r="290" spans="2:4">
      <c r="B290" s="106">
        <v>0.45300000000000001</v>
      </c>
      <c r="C290" s="106">
        <v>-0.66200000000000003</v>
      </c>
      <c r="D290" s="106">
        <v>3.6509999999999998</v>
      </c>
    </row>
    <row r="291" spans="2:4">
      <c r="B291" s="106">
        <v>1.4359999999999999</v>
      </c>
      <c r="C291" s="106">
        <v>-2.35</v>
      </c>
      <c r="D291" s="106">
        <v>5.0609999999999999</v>
      </c>
    </row>
    <row r="292" spans="2:4">
      <c r="B292" s="106">
        <v>0.876</v>
      </c>
      <c r="C292" s="106">
        <v>0.67500000000000004</v>
      </c>
      <c r="D292" s="106">
        <v>2.0529999999999999</v>
      </c>
    </row>
    <row r="293" spans="2:4">
      <c r="B293" s="106">
        <v>-0.17199999999999999</v>
      </c>
      <c r="C293" s="106">
        <v>4.524</v>
      </c>
      <c r="D293" s="106">
        <v>0.91200000000000003</v>
      </c>
    </row>
    <row r="294" spans="2:4">
      <c r="B294" s="106">
        <v>-0.70799999999999996</v>
      </c>
      <c r="C294" s="106">
        <v>4.45</v>
      </c>
      <c r="D294" s="106">
        <v>-0.73799999999999999</v>
      </c>
    </row>
    <row r="295" spans="2:4">
      <c r="B295" s="106">
        <v>-3.3479999999999999</v>
      </c>
      <c r="C295" s="106">
        <v>0.10199999999999999</v>
      </c>
      <c r="D295" s="106">
        <v>-2.1999999999999999E-2</v>
      </c>
    </row>
    <row r="296" spans="2:4">
      <c r="B296" s="106">
        <v>-2.0099999999999998</v>
      </c>
      <c r="C296" s="106">
        <v>1.0640000000000001</v>
      </c>
      <c r="D296" s="106">
        <v>-2.488</v>
      </c>
    </row>
    <row r="297" spans="2:4">
      <c r="B297" s="106">
        <v>-2.0169999999999999</v>
      </c>
      <c r="C297" s="106">
        <v>1.3320000000000001</v>
      </c>
      <c r="D297" s="106">
        <v>-3.835</v>
      </c>
    </row>
    <row r="298" spans="2:4">
      <c r="B298" s="106">
        <v>-0.79300000000000004</v>
      </c>
      <c r="C298" s="106">
        <v>7.524</v>
      </c>
      <c r="D298" s="106">
        <v>0.48399999999999999</v>
      </c>
    </row>
    <row r="299" spans="2:4">
      <c r="B299" s="106">
        <v>1.756</v>
      </c>
      <c r="C299" s="106">
        <v>6.8220000000000001</v>
      </c>
      <c r="D299" s="106">
        <v>-1.4850000000000001</v>
      </c>
    </row>
    <row r="300" spans="2:4">
      <c r="B300" s="106">
        <v>1.782</v>
      </c>
      <c r="C300" s="106">
        <v>0.19700000000000001</v>
      </c>
      <c r="D300" s="106">
        <v>4.05</v>
      </c>
    </row>
    <row r="301" spans="2:4">
      <c r="B301" s="106">
        <v>0.109</v>
      </c>
      <c r="C301" s="106">
        <v>-7.8319999999999999</v>
      </c>
      <c r="D301" s="106">
        <v>7.8929999999999998</v>
      </c>
    </row>
    <row r="302" spans="2:4">
      <c r="B302" s="106">
        <v>-2.9940000000000002</v>
      </c>
      <c r="C302" s="106">
        <v>-4.8520000000000003</v>
      </c>
      <c r="D302" s="106">
        <v>-0.14000000000000001</v>
      </c>
    </row>
    <row r="303" spans="2:4">
      <c r="B303" s="106">
        <v>-0.27400000000000002</v>
      </c>
      <c r="C303" s="106">
        <v>-4.4480000000000004</v>
      </c>
      <c r="D303" s="106">
        <v>-4.4820000000000002</v>
      </c>
    </row>
    <row r="304" spans="2:4">
      <c r="B304" s="106">
        <v>-1.383</v>
      </c>
      <c r="C304" s="106">
        <v>-3.1120000000000001</v>
      </c>
      <c r="D304" s="106">
        <v>-2.0550000000000002</v>
      </c>
    </row>
    <row r="305" spans="2:4">
      <c r="B305" s="106">
        <v>1.2749999999999999</v>
      </c>
      <c r="C305" s="106">
        <v>-8.2949999999999999</v>
      </c>
      <c r="D305" s="106">
        <v>-2.4900000000000002</v>
      </c>
    </row>
    <row r="306" spans="2:4">
      <c r="B306" s="106">
        <v>1.59</v>
      </c>
      <c r="C306" s="106">
        <v>-0.63400000000000001</v>
      </c>
      <c r="D306" s="106">
        <v>4.4169999999999998</v>
      </c>
    </row>
    <row r="307" spans="2:4">
      <c r="B307" s="106">
        <v>0.41799999999999998</v>
      </c>
      <c r="C307" s="106">
        <v>3.069</v>
      </c>
      <c r="D307" s="106">
        <v>1.853</v>
      </c>
    </row>
    <row r="308" spans="2:4">
      <c r="B308" s="106">
        <v>-1.506</v>
      </c>
      <c r="C308" s="106">
        <v>0.56599999999999995</v>
      </c>
      <c r="D308" s="106">
        <v>1.994</v>
      </c>
    </row>
    <row r="309" spans="2:4">
      <c r="B309" s="106">
        <v>-1.9279999999999999</v>
      </c>
      <c r="C309" s="106">
        <v>-0.13200000000000001</v>
      </c>
      <c r="D309" s="106">
        <v>5.5890000000000004</v>
      </c>
    </row>
    <row r="310" spans="2:4">
      <c r="B310" s="106">
        <v>0.98599999999999999</v>
      </c>
      <c r="C310" s="106">
        <v>-2.4159999999999999</v>
      </c>
      <c r="D310" s="106">
        <v>1.843</v>
      </c>
    </row>
    <row r="311" spans="2:4">
      <c r="B311" s="106">
        <v>1.0669999999999999</v>
      </c>
      <c r="C311" s="106">
        <v>0.76200000000000001</v>
      </c>
      <c r="D311" s="106">
        <v>-2.1999999999999999E-2</v>
      </c>
    </row>
    <row r="312" spans="2:4">
      <c r="B312" s="106">
        <v>-8.2000000000000003E-2</v>
      </c>
      <c r="C312" s="106">
        <v>-1.147</v>
      </c>
      <c r="D312" s="106">
        <v>-8.5809999999999995</v>
      </c>
    </row>
    <row r="313" spans="2:4">
      <c r="B313" s="106">
        <v>-2.117</v>
      </c>
      <c r="C313" s="106">
        <v>1.1879999999999999</v>
      </c>
      <c r="D313" s="106">
        <v>-10.41</v>
      </c>
    </row>
    <row r="314" spans="2:4">
      <c r="B314" s="106">
        <v>-0.34699999999999998</v>
      </c>
      <c r="C314" s="106">
        <v>1.506</v>
      </c>
      <c r="D314" s="106">
        <v>-1.82</v>
      </c>
    </row>
    <row r="315" spans="2:4">
      <c r="B315" s="106">
        <v>0.53300000000000003</v>
      </c>
      <c r="C315" s="106">
        <v>0.95899999999999996</v>
      </c>
      <c r="D315" s="106">
        <v>-6.8920000000000003</v>
      </c>
    </row>
    <row r="316" spans="2:4">
      <c r="B316" s="106">
        <v>1.085</v>
      </c>
      <c r="C316" s="106">
        <v>3.1539999999999999</v>
      </c>
      <c r="D316" s="106">
        <v>-9.2089999999999996</v>
      </c>
    </row>
    <row r="317" spans="2:4">
      <c r="B317" s="106">
        <v>-0.81499999999999995</v>
      </c>
      <c r="C317" s="106">
        <v>-1.704</v>
      </c>
      <c r="D317" s="106">
        <v>-3.5089999999999999</v>
      </c>
    </row>
    <row r="318" spans="2:4">
      <c r="B318" s="106">
        <v>-0.374</v>
      </c>
      <c r="C318" s="106">
        <v>2.6640000000000001</v>
      </c>
      <c r="D318" s="106">
        <v>3.169</v>
      </c>
    </row>
    <row r="319" spans="2:4">
      <c r="B319" s="106">
        <v>0.36099999999999999</v>
      </c>
      <c r="C319" s="106">
        <v>-0.53500000000000003</v>
      </c>
      <c r="D319" s="106">
        <v>1.242</v>
      </c>
    </row>
    <row r="320" spans="2:4">
      <c r="B320" s="106">
        <v>0.46</v>
      </c>
      <c r="C320" s="106">
        <v>-0.22900000000000001</v>
      </c>
      <c r="D320" s="106">
        <v>2.9340000000000002</v>
      </c>
    </row>
    <row r="321" spans="2:4">
      <c r="B321" s="106">
        <v>-0.75</v>
      </c>
      <c r="C321" s="106">
        <v>-1.468</v>
      </c>
      <c r="D321" s="106">
        <v>5.3689999999999998</v>
      </c>
    </row>
    <row r="322" spans="2:4">
      <c r="B322" s="106">
        <v>-0.51300000000000001</v>
      </c>
      <c r="C322" s="106">
        <v>-3.077</v>
      </c>
      <c r="D322" s="106">
        <v>5.8550000000000004</v>
      </c>
    </row>
    <row r="323" spans="2:4">
      <c r="B323" s="106">
        <v>-0.87</v>
      </c>
      <c r="C323" s="106">
        <v>-3.7360000000000002</v>
      </c>
      <c r="D323" s="106">
        <v>5.2</v>
      </c>
    </row>
    <row r="324" spans="2:4">
      <c r="B324" s="106">
        <v>-0.20799999999999999</v>
      </c>
      <c r="C324" s="106">
        <v>0.73499999999999999</v>
      </c>
      <c r="D324" s="106">
        <v>-3.0710000000000002</v>
      </c>
    </row>
    <row r="325" spans="2:4">
      <c r="B325" s="106">
        <v>1.419</v>
      </c>
      <c r="C325" s="106">
        <v>2.3250000000000002</v>
      </c>
      <c r="D325" s="106">
        <v>-4.7039999999999997</v>
      </c>
    </row>
    <row r="326" spans="2:4">
      <c r="B326" s="106">
        <v>0.94399999999999995</v>
      </c>
      <c r="C326" s="106">
        <v>2.7589999999999999</v>
      </c>
      <c r="D326" s="106">
        <v>-3.6930000000000001</v>
      </c>
    </row>
    <row r="327" spans="2:4">
      <c r="B327" s="106">
        <v>-0.13400000000000001</v>
      </c>
      <c r="C327" s="106">
        <v>1.5029999999999999</v>
      </c>
      <c r="D327" s="106">
        <v>-1.9470000000000001</v>
      </c>
    </row>
    <row r="328" spans="2:4">
      <c r="B328" s="106">
        <v>-1.276</v>
      </c>
      <c r="C328" s="106">
        <v>0.93899999999999995</v>
      </c>
      <c r="D328" s="106">
        <v>-4.1180000000000003</v>
      </c>
    </row>
    <row r="329" spans="2:4">
      <c r="B329" s="106">
        <v>-1.395</v>
      </c>
      <c r="C329" s="106">
        <v>-1.6890000000000001</v>
      </c>
      <c r="D329" s="106">
        <v>-0.98</v>
      </c>
    </row>
    <row r="330" spans="2:4">
      <c r="B330" s="106">
        <v>0.19900000000000001</v>
      </c>
      <c r="C330" s="106">
        <v>1.663</v>
      </c>
      <c r="D330" s="106">
        <v>4.0970000000000004</v>
      </c>
    </row>
    <row r="331" spans="2:4">
      <c r="B331" s="106">
        <v>-0.17799999999999999</v>
      </c>
      <c r="C331" s="106">
        <v>-0.13900000000000001</v>
      </c>
      <c r="D331" s="106">
        <v>2.883</v>
      </c>
    </row>
    <row r="332" spans="2:4">
      <c r="B332" s="106">
        <v>1.0649999999999999</v>
      </c>
      <c r="C332" s="106">
        <v>-2.5739999999999998</v>
      </c>
      <c r="D332" s="106">
        <v>2.278</v>
      </c>
    </row>
    <row r="333" spans="2:4">
      <c r="B333" s="106">
        <v>1.137</v>
      </c>
      <c r="C333" s="106">
        <v>-2.1720000000000002</v>
      </c>
      <c r="D333" s="106">
        <v>0.748</v>
      </c>
    </row>
    <row r="334" spans="2:4">
      <c r="B334" s="106">
        <v>-1.0509999999999999</v>
      </c>
      <c r="C334" s="106">
        <v>-0.88800000000000001</v>
      </c>
      <c r="D334" s="106">
        <v>-1.7</v>
      </c>
    </row>
    <row r="335" spans="2:4">
      <c r="B335" s="106">
        <v>4.1000000000000002E-2</v>
      </c>
      <c r="C335" s="106">
        <v>0.152</v>
      </c>
      <c r="D335" s="106">
        <v>0.69299999999999995</v>
      </c>
    </row>
    <row r="336" spans="2:4">
      <c r="B336" s="106">
        <v>1.5760000000000001</v>
      </c>
      <c r="C336" s="106">
        <v>-0.16800000000000001</v>
      </c>
      <c r="D336" s="106">
        <v>1.736</v>
      </c>
    </row>
    <row r="337" spans="2:4">
      <c r="B337" s="106">
        <v>-0.34599999999999997</v>
      </c>
      <c r="C337" s="106">
        <v>2.177</v>
      </c>
      <c r="D337" s="106">
        <v>0.42299999999999999</v>
      </c>
    </row>
    <row r="338" spans="2:4">
      <c r="B338" s="106">
        <v>-1.4870000000000001</v>
      </c>
      <c r="C338" s="106">
        <v>1.036</v>
      </c>
      <c r="D338" s="106">
        <v>2.2290000000000001</v>
      </c>
    </row>
    <row r="339" spans="2:4">
      <c r="B339" s="106">
        <v>-1.111</v>
      </c>
      <c r="C339" s="106">
        <v>2.88</v>
      </c>
      <c r="D339" s="106">
        <v>-1.6180000000000001</v>
      </c>
    </row>
    <row r="340" spans="2:4">
      <c r="B340" s="106">
        <v>-0.247</v>
      </c>
      <c r="C340" s="106">
        <v>0.88200000000000001</v>
      </c>
      <c r="D340" s="106">
        <v>-1.6539999999999999</v>
      </c>
    </row>
    <row r="341" spans="2:4">
      <c r="B341" s="106">
        <v>1.9750000000000001</v>
      </c>
      <c r="C341" s="106">
        <v>-2.46</v>
      </c>
      <c r="D341" s="106">
        <v>1.655</v>
      </c>
    </row>
    <row r="342" spans="2:4">
      <c r="B342" s="106">
        <v>2.0859999999999999</v>
      </c>
      <c r="C342" s="106">
        <v>-2.835</v>
      </c>
      <c r="D342" s="106">
        <v>2.9359999999999999</v>
      </c>
    </row>
    <row r="343" spans="2:4">
      <c r="B343" s="106">
        <v>1.7230000000000001</v>
      </c>
      <c r="C343" s="106">
        <v>-1.3</v>
      </c>
      <c r="D343" s="106">
        <v>-3.6999999999999998E-2</v>
      </c>
    </row>
    <row r="344" spans="2:4">
      <c r="B344" s="106">
        <v>0.24199999999999999</v>
      </c>
      <c r="C344" s="106">
        <v>0.23799999999999999</v>
      </c>
      <c r="D344" s="106">
        <v>-0.22800000000000001</v>
      </c>
    </row>
    <row r="345" spans="2:4">
      <c r="B345" s="106">
        <v>-2.1619999999999999</v>
      </c>
      <c r="C345" s="106">
        <v>-2.9000000000000001E-2</v>
      </c>
      <c r="D345" s="106">
        <v>-1.38</v>
      </c>
    </row>
    <row r="346" spans="2:4">
      <c r="B346" s="106">
        <v>-1.1459999999999999</v>
      </c>
      <c r="C346" s="106">
        <v>-1.133</v>
      </c>
      <c r="D346" s="106">
        <v>-1.1459999999999999</v>
      </c>
    </row>
    <row r="347" spans="2:4">
      <c r="B347" s="106">
        <v>-0.46600000000000003</v>
      </c>
      <c r="C347" s="106">
        <v>-0.68799999999999994</v>
      </c>
      <c r="D347" s="106">
        <v>-0.64</v>
      </c>
    </row>
    <row r="348" spans="2:4">
      <c r="B348" s="106">
        <v>0.97799999999999998</v>
      </c>
      <c r="C348" s="106">
        <v>0.16700000000000001</v>
      </c>
      <c r="D348" s="106">
        <v>2.3149999999999999</v>
      </c>
    </row>
    <row r="349" spans="2:4">
      <c r="B349" s="106">
        <v>0.38800000000000001</v>
      </c>
      <c r="C349" s="106">
        <v>2.0369999999999999</v>
      </c>
      <c r="D349" s="106">
        <v>1.8620000000000001</v>
      </c>
    </row>
    <row r="350" spans="2:4">
      <c r="B350" s="106">
        <v>-1.3420000000000001</v>
      </c>
      <c r="C350" s="106">
        <v>1.6890000000000001</v>
      </c>
      <c r="D350" s="106">
        <v>-5.0999999999999997E-2</v>
      </c>
    </row>
    <row r="351" spans="2:4">
      <c r="B351" s="106">
        <v>-0.95399999999999996</v>
      </c>
      <c r="C351" s="106">
        <v>1.9159999999999999</v>
      </c>
      <c r="D351" s="106">
        <v>0.10199999999999999</v>
      </c>
    </row>
    <row r="352" spans="2:4">
      <c r="B352" s="106">
        <v>1.2290000000000001</v>
      </c>
      <c r="C352" s="106">
        <v>-1.2569999999999999</v>
      </c>
      <c r="D352" s="106">
        <v>-2.48</v>
      </c>
    </row>
    <row r="353" spans="2:4">
      <c r="B353" s="106">
        <v>1.089</v>
      </c>
      <c r="C353" s="106">
        <v>-0.54100000000000004</v>
      </c>
      <c r="D353" s="106">
        <v>2.1920000000000002</v>
      </c>
    </row>
    <row r="354" spans="2:4">
      <c r="B354" s="106">
        <v>8.5999999999999993E-2</v>
      </c>
      <c r="C354" s="106">
        <v>-1.194</v>
      </c>
      <c r="D354" s="106">
        <v>1.323</v>
      </c>
    </row>
    <row r="355" spans="2:4">
      <c r="B355" s="106">
        <v>0.91100000000000003</v>
      </c>
      <c r="C355" s="106">
        <v>-1.9350000000000001</v>
      </c>
      <c r="D355" s="106">
        <v>-3.319</v>
      </c>
    </row>
    <row r="356" spans="2:4">
      <c r="B356" s="106">
        <v>0.93500000000000005</v>
      </c>
      <c r="C356" s="106">
        <v>-0.80900000000000005</v>
      </c>
      <c r="D356" s="106">
        <v>-4.5030000000000001</v>
      </c>
    </row>
    <row r="357" spans="2:4">
      <c r="B357" s="106">
        <v>-1.1579999999999999</v>
      </c>
      <c r="C357" s="106">
        <v>-0.59599999999999997</v>
      </c>
      <c r="D357" s="106">
        <v>-4.9660000000000002</v>
      </c>
    </row>
    <row r="358" spans="2:4">
      <c r="B358" s="106">
        <v>-1.81</v>
      </c>
      <c r="C358" s="106">
        <v>0.92300000000000004</v>
      </c>
      <c r="D358" s="106">
        <v>-0.99299999999999999</v>
      </c>
    </row>
    <row r="359" spans="2:4">
      <c r="B359" s="106">
        <v>-1.921</v>
      </c>
      <c r="C359" s="106">
        <v>-0.85899999999999999</v>
      </c>
      <c r="D359" s="106">
        <v>1.7110000000000001</v>
      </c>
    </row>
    <row r="360" spans="2:4">
      <c r="B360" s="106">
        <v>0.69299999999999995</v>
      </c>
      <c r="C360" s="106">
        <v>-0.14099999999999999</v>
      </c>
      <c r="D360" s="106">
        <v>0.70099999999999996</v>
      </c>
    </row>
    <row r="361" spans="2:4">
      <c r="B361" s="106">
        <v>1.6319999999999999</v>
      </c>
      <c r="C361" s="106">
        <v>1.522</v>
      </c>
      <c r="D361" s="106">
        <v>-1.5069999999999999</v>
      </c>
    </row>
    <row r="362" spans="2:4">
      <c r="B362" s="106">
        <v>0.40600000000000003</v>
      </c>
      <c r="C362" s="106">
        <v>1.853</v>
      </c>
      <c r="D362" s="106">
        <v>4.5490000000000004</v>
      </c>
    </row>
    <row r="363" spans="2:4">
      <c r="B363" s="106">
        <v>2.1160000000000001</v>
      </c>
      <c r="C363" s="106">
        <v>0.46600000000000003</v>
      </c>
      <c r="D363" s="106">
        <v>5.84</v>
      </c>
    </row>
    <row r="364" spans="2:4">
      <c r="B364" s="106">
        <v>1.2949999999999999</v>
      </c>
      <c r="C364" s="106">
        <v>0.504</v>
      </c>
      <c r="D364" s="106">
        <v>3.8090000000000002</v>
      </c>
    </row>
    <row r="365" spans="2:4">
      <c r="B365" s="106">
        <v>0.61899999999999999</v>
      </c>
      <c r="C365" s="106">
        <v>-3.5670000000000002</v>
      </c>
      <c r="D365" s="106">
        <v>-3.5489999999999999</v>
      </c>
    </row>
    <row r="366" spans="2:4">
      <c r="B366" s="106">
        <v>1.865</v>
      </c>
      <c r="C366" s="106">
        <v>-1.234</v>
      </c>
      <c r="D366" s="106">
        <v>-4.2119999999999997</v>
      </c>
    </row>
    <row r="367" spans="2:4">
      <c r="B367" s="106">
        <v>-0.51800000000000002</v>
      </c>
      <c r="C367" s="106">
        <v>0.192</v>
      </c>
      <c r="D367" s="106">
        <v>-2.444</v>
      </c>
    </row>
    <row r="368" spans="2:4">
      <c r="B368" s="106">
        <v>-2.8490000000000002</v>
      </c>
      <c r="C368" s="106">
        <v>1.1439999999999999</v>
      </c>
      <c r="D368" s="106">
        <v>0.55000000000000004</v>
      </c>
    </row>
    <row r="369" spans="2:4">
      <c r="B369" s="106">
        <v>-1.478</v>
      </c>
      <c r="C369" s="106">
        <v>1.2210000000000001</v>
      </c>
      <c r="D369" s="106">
        <v>-0.872</v>
      </c>
    </row>
    <row r="370" spans="2:4">
      <c r="B370" s="106">
        <v>-0.38700000000000001</v>
      </c>
      <c r="C370" s="106">
        <v>0.73</v>
      </c>
      <c r="D370" s="106">
        <v>1.903</v>
      </c>
    </row>
    <row r="371" spans="2:4">
      <c r="B371" s="106">
        <v>0.52700000000000002</v>
      </c>
      <c r="C371" s="106">
        <v>1.0429999999999999</v>
      </c>
      <c r="D371" s="106">
        <v>0.33400000000000002</v>
      </c>
    </row>
    <row r="372" spans="2:4">
      <c r="B372" s="106">
        <v>-0.88100000000000001</v>
      </c>
      <c r="C372" s="106">
        <v>1.325</v>
      </c>
      <c r="D372" s="106">
        <v>-2.863</v>
      </c>
    </row>
    <row r="373" spans="2:4">
      <c r="B373" s="106">
        <v>0.34599999999999997</v>
      </c>
      <c r="C373" s="106">
        <v>-0.42599999999999999</v>
      </c>
      <c r="D373" s="106">
        <v>-0.72099999999999997</v>
      </c>
    </row>
    <row r="374" spans="2:4">
      <c r="B374" s="106">
        <v>-1.339</v>
      </c>
      <c r="C374" s="106">
        <v>0.66800000000000004</v>
      </c>
      <c r="D374" s="106">
        <v>-0.82299999999999995</v>
      </c>
    </row>
    <row r="375" spans="2:4">
      <c r="B375" s="106">
        <v>-1.66</v>
      </c>
      <c r="C375" s="106">
        <v>3.988</v>
      </c>
      <c r="D375" s="106">
        <v>2.5190000000000001</v>
      </c>
    </row>
    <row r="376" spans="2:4">
      <c r="B376" s="106">
        <v>0.10100000000000001</v>
      </c>
      <c r="C376" s="106">
        <v>-3.0539999999999998</v>
      </c>
      <c r="D376" s="106">
        <v>3.827</v>
      </c>
    </row>
    <row r="377" spans="2:4">
      <c r="B377" s="106">
        <v>0.68300000000000005</v>
      </c>
      <c r="C377" s="106">
        <v>-0.86699999999999999</v>
      </c>
      <c r="D377" s="106">
        <v>-1.2809999999999999</v>
      </c>
    </row>
    <row r="378" spans="2:4">
      <c r="B378" s="106">
        <v>1.042</v>
      </c>
      <c r="C378" s="106">
        <v>-2.0190000000000001</v>
      </c>
      <c r="D378" s="106">
        <v>-4.2560000000000002</v>
      </c>
    </row>
    <row r="379" spans="2:4">
      <c r="B379" s="106">
        <v>2.6869999999999998</v>
      </c>
      <c r="C379" s="106">
        <v>-1.5680000000000001</v>
      </c>
      <c r="D379" s="106">
        <v>-9.6000000000000002E-2</v>
      </c>
    </row>
    <row r="380" spans="2:4">
      <c r="B380" s="106">
        <v>2.9319999999999999</v>
      </c>
      <c r="C380" s="106">
        <v>-0.32400000000000001</v>
      </c>
      <c r="D380" s="106">
        <v>1.399</v>
      </c>
    </row>
    <row r="381" spans="2:4">
      <c r="B381" s="106">
        <v>1.6950000000000001</v>
      </c>
      <c r="C381" s="106">
        <v>1.548</v>
      </c>
      <c r="D381" s="106">
        <v>7.4550000000000001</v>
      </c>
    </row>
    <row r="382" spans="2:4">
      <c r="B382" s="106">
        <v>-0.32500000000000001</v>
      </c>
      <c r="C382" s="106">
        <v>1.26</v>
      </c>
      <c r="D382" s="106">
        <v>1.4690000000000001</v>
      </c>
    </row>
    <row r="383" spans="2:4">
      <c r="B383" s="106">
        <v>-2.4910000000000001</v>
      </c>
      <c r="C383" s="106">
        <v>1.0669999999999999</v>
      </c>
      <c r="D383" s="106">
        <v>-7.6150000000000002</v>
      </c>
    </row>
    <row r="384" spans="2:4">
      <c r="B384" s="106">
        <v>-1.36</v>
      </c>
      <c r="C384" s="106">
        <v>3.0339999999999998</v>
      </c>
      <c r="D384" s="106">
        <v>-7.6109999999999998</v>
      </c>
    </row>
    <row r="385" spans="2:4">
      <c r="B385" s="106">
        <v>0.38700000000000001</v>
      </c>
      <c r="C385" s="106">
        <v>1.226</v>
      </c>
      <c r="D385" s="106">
        <v>-3.536</v>
      </c>
    </row>
    <row r="386" spans="2:4">
      <c r="B386" s="106">
        <v>-0.67300000000000004</v>
      </c>
      <c r="C386" s="106">
        <v>6.4000000000000001E-2</v>
      </c>
      <c r="D386" s="106">
        <v>-0.35199999999999998</v>
      </c>
    </row>
    <row r="387" spans="2:4">
      <c r="B387" s="106">
        <v>-2.5059999999999998</v>
      </c>
      <c r="C387" s="106">
        <v>-3.4729999999999999</v>
      </c>
      <c r="D387" s="106">
        <v>1.6279999999999999</v>
      </c>
    </row>
    <row r="388" spans="2:4">
      <c r="B388" s="106">
        <v>-0.98099999999999998</v>
      </c>
      <c r="C388" s="106">
        <v>-1.3779999999999999</v>
      </c>
      <c r="D388" s="106">
        <v>1.7390000000000001</v>
      </c>
    </row>
    <row r="389" spans="2:4">
      <c r="B389" s="106">
        <v>0.46500000000000002</v>
      </c>
      <c r="C389" s="106">
        <v>-0.75900000000000001</v>
      </c>
      <c r="D389" s="106">
        <v>1.35</v>
      </c>
    </row>
    <row r="390" spans="2:4">
      <c r="B390" s="106">
        <v>1.8919999999999999</v>
      </c>
      <c r="C390" s="106">
        <v>-3.1230000000000002</v>
      </c>
      <c r="D390" s="106">
        <v>1.4730000000000001</v>
      </c>
    </row>
    <row r="391" spans="2:4">
      <c r="B391" s="106">
        <v>1.889</v>
      </c>
      <c r="C391" s="106">
        <v>0.46500000000000002</v>
      </c>
      <c r="D391" s="106">
        <v>5.2329999999999997</v>
      </c>
    </row>
    <row r="392" spans="2:4">
      <c r="B392" s="106">
        <v>-1.2769999999999999</v>
      </c>
      <c r="C392" s="106">
        <v>1.796</v>
      </c>
      <c r="D392" s="106">
        <v>1.64</v>
      </c>
    </row>
    <row r="393" spans="2:4">
      <c r="B393" s="106">
        <v>-2.0649999999999999</v>
      </c>
      <c r="C393" s="106">
        <v>0.60099999999999998</v>
      </c>
      <c r="D393" s="106">
        <v>1.2130000000000001</v>
      </c>
    </row>
    <row r="394" spans="2:4">
      <c r="B394" s="106">
        <v>-1.468</v>
      </c>
      <c r="C394" s="106">
        <v>0.40699999999999997</v>
      </c>
      <c r="D394" s="106">
        <v>-3.1909999999999998</v>
      </c>
    </row>
    <row r="395" spans="2:4">
      <c r="B395" s="106">
        <v>-0.82399999999999995</v>
      </c>
      <c r="C395" s="106">
        <v>0.65900000000000003</v>
      </c>
      <c r="D395" s="106">
        <v>-0.48599999999999999</v>
      </c>
    </row>
    <row r="396" spans="2:4">
      <c r="B396" s="106">
        <v>0</v>
      </c>
      <c r="C396" s="106">
        <v>-3.7410000000000001</v>
      </c>
      <c r="D396" s="106">
        <v>2.0710000000000002</v>
      </c>
    </row>
    <row r="397" spans="2:4">
      <c r="B397" s="106">
        <v>2.6589999999999998</v>
      </c>
      <c r="C397" s="106">
        <v>-2.4500000000000002</v>
      </c>
      <c r="D397" s="106">
        <v>1.2</v>
      </c>
    </row>
    <row r="398" spans="2:4">
      <c r="B398" s="106">
        <v>2.46</v>
      </c>
      <c r="C398" s="106">
        <v>0.80900000000000005</v>
      </c>
      <c r="D398" s="106">
        <v>2.6440000000000001</v>
      </c>
    </row>
    <row r="399" spans="2:4">
      <c r="B399" s="106">
        <v>1.2090000000000001</v>
      </c>
      <c r="C399" s="106">
        <v>0.98</v>
      </c>
      <c r="D399" s="106">
        <v>1.5409999999999999</v>
      </c>
    </row>
    <row r="400" spans="2:4">
      <c r="B400" s="106">
        <v>0.34499999999999997</v>
      </c>
      <c r="C400" s="106">
        <v>2.8119999999999998</v>
      </c>
      <c r="D400" s="106">
        <v>2.7330000000000001</v>
      </c>
    </row>
    <row r="401" spans="2:4">
      <c r="B401" s="106">
        <v>-3.4449999999999998</v>
      </c>
      <c r="C401" s="106">
        <v>0.61899999999999999</v>
      </c>
      <c r="D401" s="106">
        <v>-1.915</v>
      </c>
    </row>
    <row r="402" spans="2:4">
      <c r="B402" s="106">
        <v>-1.829</v>
      </c>
      <c r="C402" s="106">
        <v>0.27700000000000002</v>
      </c>
      <c r="D402" s="106">
        <v>-5.6779999999999999</v>
      </c>
    </row>
    <row r="403" spans="2:4">
      <c r="B403" s="106">
        <v>-0.371</v>
      </c>
      <c r="C403" s="106">
        <v>0.32400000000000001</v>
      </c>
      <c r="D403" s="106">
        <v>-1.4810000000000001</v>
      </c>
    </row>
    <row r="404" spans="2:4">
      <c r="B404" s="106">
        <v>2.0099999999999998</v>
      </c>
      <c r="C404" s="106">
        <v>2.5369999999999999</v>
      </c>
      <c r="D404" s="106">
        <v>2.7989999999999999</v>
      </c>
    </row>
    <row r="405" spans="2:4">
      <c r="B405" s="106">
        <v>3.6190000000000002</v>
      </c>
      <c r="C405" s="106">
        <v>3.8660000000000001</v>
      </c>
      <c r="D405" s="106">
        <v>3.984</v>
      </c>
    </row>
    <row r="406" spans="2:4">
      <c r="B406" s="106">
        <v>1.7110000000000001</v>
      </c>
      <c r="C406" s="106">
        <v>2.6909999999999998</v>
      </c>
      <c r="D406" s="106">
        <v>-3.0000000000000001E-3</v>
      </c>
    </row>
    <row r="407" spans="2:4">
      <c r="B407" s="106">
        <v>-0.502</v>
      </c>
      <c r="C407" s="106">
        <v>0.21099999999999999</v>
      </c>
      <c r="D407" s="106">
        <v>-3.0470000000000002</v>
      </c>
    </row>
    <row r="408" spans="2:4">
      <c r="B408" s="106">
        <v>-2.8050000000000002</v>
      </c>
      <c r="C408" s="106">
        <v>-1.845</v>
      </c>
      <c r="D408" s="106">
        <v>-3.6659999999999999</v>
      </c>
    </row>
    <row r="409" spans="2:4">
      <c r="B409" s="106">
        <v>-2.0009999999999999</v>
      </c>
      <c r="C409" s="106">
        <v>-5.1100000000000003</v>
      </c>
      <c r="D409" s="106">
        <v>2.698</v>
      </c>
    </row>
    <row r="410" spans="2:4">
      <c r="B410" s="106">
        <v>-0.16900000000000001</v>
      </c>
      <c r="C410" s="106">
        <v>0.47799999999999998</v>
      </c>
      <c r="D410" s="106">
        <v>2.1179999999999999</v>
      </c>
    </row>
    <row r="411" spans="2:4">
      <c r="B411" s="106">
        <v>-2.2949999999999999</v>
      </c>
      <c r="C411" s="106">
        <v>0.11700000000000001</v>
      </c>
      <c r="D411" s="106">
        <v>-4.6029999999999998</v>
      </c>
    </row>
    <row r="412" spans="2:4">
      <c r="B412" s="106">
        <v>-0.22700000000000001</v>
      </c>
      <c r="C412" s="106">
        <v>-1.4770000000000001</v>
      </c>
      <c r="D412" s="106">
        <v>-6.633</v>
      </c>
    </row>
    <row r="413" spans="2:4">
      <c r="B413" s="106">
        <v>0.77700000000000002</v>
      </c>
      <c r="C413" s="106">
        <v>-7.9000000000000001E-2</v>
      </c>
      <c r="D413" s="106">
        <v>-11.177</v>
      </c>
    </row>
    <row r="414" spans="2:4">
      <c r="B414" s="106">
        <v>0.14699999999999999</v>
      </c>
      <c r="C414" s="106">
        <v>-3.9159999999999999</v>
      </c>
      <c r="D414" s="106">
        <v>-1.9750000000000001</v>
      </c>
    </row>
    <row r="415" spans="2:4">
      <c r="B415" s="106">
        <v>-1.708</v>
      </c>
      <c r="C415" s="106">
        <v>-1.1459999999999999</v>
      </c>
      <c r="D415" s="106">
        <v>0.74299999999999999</v>
      </c>
    </row>
    <row r="416" spans="2:4">
      <c r="B416" s="106">
        <v>-0.24199999999999999</v>
      </c>
      <c r="C416" s="106">
        <v>-0.49</v>
      </c>
      <c r="D416" s="106">
        <v>5.4409999999999998</v>
      </c>
    </row>
    <row r="417" spans="2:4">
      <c r="B417" s="106">
        <v>-0.56699999999999995</v>
      </c>
      <c r="C417" s="106">
        <v>-0.61299999999999999</v>
      </c>
      <c r="D417" s="106">
        <v>1.345</v>
      </c>
    </row>
    <row r="418" spans="2:4">
      <c r="B418" s="106">
        <v>-0.55300000000000005</v>
      </c>
      <c r="C418" s="106">
        <v>-0.46600000000000003</v>
      </c>
      <c r="D418" s="106">
        <v>0.73899999999999999</v>
      </c>
    </row>
    <row r="419" spans="2:4">
      <c r="B419" s="106">
        <v>-0.193</v>
      </c>
      <c r="C419" s="106">
        <v>0.82</v>
      </c>
      <c r="D419" s="106">
        <v>-0.85499999999999998</v>
      </c>
    </row>
    <row r="420" spans="2:4">
      <c r="B420" s="106">
        <v>3.1E-2</v>
      </c>
      <c r="C420" s="106">
        <v>1.7150000000000001</v>
      </c>
      <c r="D420" s="106">
        <v>-0.39800000000000002</v>
      </c>
    </row>
    <row r="421" spans="2:4">
      <c r="B421" s="106">
        <v>0.89600000000000002</v>
      </c>
      <c r="C421" s="106">
        <v>1.345</v>
      </c>
      <c r="D421" s="106">
        <v>-1.4379999999999999</v>
      </c>
    </row>
    <row r="422" spans="2:4">
      <c r="B422" s="106">
        <v>0.70799999999999996</v>
      </c>
      <c r="C422" s="106">
        <v>-0.109</v>
      </c>
      <c r="D422" s="106">
        <v>3.37</v>
      </c>
    </row>
    <row r="423" spans="2:4">
      <c r="B423" s="106">
        <v>-9.9000000000000005E-2</v>
      </c>
      <c r="C423" s="106">
        <v>-5.0289999999999999</v>
      </c>
      <c r="D423" s="106">
        <v>2.609</v>
      </c>
    </row>
    <row r="424" spans="2:4">
      <c r="B424" s="106">
        <v>-0.151</v>
      </c>
      <c r="C424" s="106">
        <v>-2.2240000000000002</v>
      </c>
      <c r="D424" s="106">
        <v>3.367</v>
      </c>
    </row>
    <row r="425" spans="2:4">
      <c r="B425" s="106">
        <v>0.106</v>
      </c>
      <c r="C425" s="106">
        <v>-2.5270000000000001</v>
      </c>
      <c r="D425" s="106">
        <v>1.1180000000000001</v>
      </c>
    </row>
    <row r="426" spans="2:4">
      <c r="B426" s="106">
        <v>-0.19500000000000001</v>
      </c>
      <c r="C426" s="106">
        <v>0.42799999999999999</v>
      </c>
      <c r="D426" s="106">
        <v>-1.329</v>
      </c>
    </row>
    <row r="427" spans="2:4">
      <c r="B427" s="106">
        <v>0.15</v>
      </c>
      <c r="C427" s="106">
        <v>4.2510000000000003</v>
      </c>
      <c r="D427" s="106">
        <v>0.90200000000000002</v>
      </c>
    </row>
    <row r="428" spans="2:4">
      <c r="B428" s="106">
        <v>1.272</v>
      </c>
      <c r="C428" s="106">
        <v>1.4670000000000001</v>
      </c>
      <c r="D428" s="106">
        <v>1.4119999999999999</v>
      </c>
    </row>
    <row r="429" spans="2:4">
      <c r="B429" s="106">
        <v>1.2090000000000001</v>
      </c>
      <c r="C429" s="106">
        <v>1.9119999999999999</v>
      </c>
      <c r="D429" s="106">
        <v>0.73799999999999999</v>
      </c>
    </row>
    <row r="430" spans="2:4">
      <c r="B430" s="106">
        <v>-0.56499999999999995</v>
      </c>
      <c r="C430" s="106">
        <v>0.75900000000000001</v>
      </c>
      <c r="D430" s="106">
        <v>0.57499999999999996</v>
      </c>
    </row>
    <row r="431" spans="2:4">
      <c r="B431" s="106">
        <v>0.47199999999999998</v>
      </c>
      <c r="C431" s="106">
        <v>-1.7609999999999999</v>
      </c>
      <c r="D431" s="106">
        <v>2.597</v>
      </c>
    </row>
    <row r="432" spans="2:4">
      <c r="B432" s="106">
        <v>0.36899999999999999</v>
      </c>
      <c r="C432" s="106">
        <v>0.129</v>
      </c>
      <c r="D432" s="106">
        <v>-1.139</v>
      </c>
    </row>
    <row r="433" spans="2:4">
      <c r="B433" s="106">
        <v>1.121</v>
      </c>
      <c r="C433" s="106">
        <v>1.2130000000000001</v>
      </c>
      <c r="D433" s="106">
        <v>-1.141</v>
      </c>
    </row>
    <row r="434" spans="2:4">
      <c r="B434" s="106">
        <v>1.083</v>
      </c>
      <c r="C434" s="106">
        <v>1.024</v>
      </c>
      <c r="D434" s="106">
        <v>-0.82099999999999995</v>
      </c>
    </row>
    <row r="435" spans="2:4">
      <c r="B435" s="106">
        <v>1.093</v>
      </c>
      <c r="C435" s="106">
        <v>0.63700000000000001</v>
      </c>
      <c r="D435" s="106">
        <v>0.11700000000000001</v>
      </c>
    </row>
    <row r="436" spans="2:4">
      <c r="B436" s="106">
        <v>-1.1990000000000001</v>
      </c>
      <c r="C436" s="106">
        <v>-1.0649999999999999</v>
      </c>
      <c r="D436" s="106">
        <v>-3.5350000000000001</v>
      </c>
    </row>
    <row r="437" spans="2:4">
      <c r="B437" s="106">
        <v>-2.2280000000000002</v>
      </c>
      <c r="C437" s="106">
        <v>-1.1559999999999999</v>
      </c>
      <c r="D437" s="106">
        <v>-4.18</v>
      </c>
    </row>
    <row r="438" spans="2:4">
      <c r="B438" s="106">
        <v>-1.1279999999999999</v>
      </c>
      <c r="C438" s="106">
        <v>2.867</v>
      </c>
      <c r="D438" s="106">
        <v>-1.9390000000000001</v>
      </c>
    </row>
    <row r="439" spans="2:4">
      <c r="B439" s="106">
        <v>-2.286</v>
      </c>
      <c r="C439" s="106">
        <v>4.5999999999999999E-2</v>
      </c>
      <c r="D439" s="106">
        <v>2.8969999999999998</v>
      </c>
    </row>
    <row r="440" spans="2:4">
      <c r="B440" s="106">
        <v>0.27100000000000002</v>
      </c>
      <c r="C440" s="106">
        <v>0.19800000000000001</v>
      </c>
      <c r="D440" s="106">
        <v>2.1909999999999998</v>
      </c>
    </row>
    <row r="441" spans="2:4">
      <c r="B441" s="106">
        <v>1.593</v>
      </c>
      <c r="C441" s="106">
        <v>-2.464</v>
      </c>
      <c r="D441" s="106">
        <v>0.54800000000000004</v>
      </c>
    </row>
    <row r="442" spans="2:4">
      <c r="B442" s="106">
        <v>1.869</v>
      </c>
      <c r="C442" s="106">
        <v>-1.1930000000000001</v>
      </c>
      <c r="D442" s="106">
        <v>-1.639</v>
      </c>
    </row>
    <row r="443" spans="2:4">
      <c r="B443" s="106">
        <v>0.70299999999999996</v>
      </c>
      <c r="C443" s="106">
        <v>0.52800000000000002</v>
      </c>
      <c r="D443" s="106">
        <v>-3.948</v>
      </c>
    </row>
    <row r="444" spans="2:4">
      <c r="B444" s="106">
        <v>0.71599999999999997</v>
      </c>
      <c r="C444" s="106">
        <v>-0.70399999999999996</v>
      </c>
      <c r="D444" s="106">
        <v>-1.7410000000000001</v>
      </c>
    </row>
    <row r="445" spans="2:4">
      <c r="B445" s="106">
        <v>-9.4E-2</v>
      </c>
      <c r="C445" s="106">
        <v>0.81399999999999995</v>
      </c>
      <c r="D445" s="106">
        <v>2.7280000000000002</v>
      </c>
    </row>
    <row r="446" spans="2:4">
      <c r="B446" s="106">
        <v>-1.718</v>
      </c>
      <c r="C446" s="106">
        <v>-0.08</v>
      </c>
      <c r="D446" s="106">
        <v>0.59299999999999997</v>
      </c>
    </row>
    <row r="447" spans="2:4">
      <c r="B447" s="106">
        <v>-1.804</v>
      </c>
      <c r="C447" s="106">
        <v>1.958</v>
      </c>
      <c r="D447" s="106">
        <v>-0.33400000000000002</v>
      </c>
    </row>
    <row r="448" spans="2:4">
      <c r="B448" s="106">
        <v>-0.89</v>
      </c>
      <c r="C448" s="106">
        <v>1.546</v>
      </c>
      <c r="D448" s="106">
        <v>0.64700000000000002</v>
      </c>
    </row>
    <row r="449" spans="2:4">
      <c r="B449" s="106">
        <v>-1.2989999999999999</v>
      </c>
      <c r="C449" s="106">
        <v>-0.91100000000000003</v>
      </c>
      <c r="D449" s="106">
        <v>2.0259999999999998</v>
      </c>
    </row>
    <row r="450" spans="2:4">
      <c r="B450" s="106">
        <v>-0.122</v>
      </c>
      <c r="C450" s="106">
        <v>8.7999999999999995E-2</v>
      </c>
      <c r="D450" s="106">
        <v>3.7080000000000002</v>
      </c>
    </row>
    <row r="451" spans="2:4">
      <c r="B451" s="106">
        <v>1.411</v>
      </c>
      <c r="C451" s="106">
        <v>-1.24</v>
      </c>
      <c r="D451" s="106">
        <v>0.47599999999999998</v>
      </c>
    </row>
    <row r="452" spans="2:4">
      <c r="B452" s="106">
        <v>1.615</v>
      </c>
      <c r="C452" s="106">
        <v>-1.37</v>
      </c>
      <c r="D452" s="106">
        <v>-2.6749999999999998</v>
      </c>
    </row>
    <row r="453" spans="2:4">
      <c r="B453" s="106">
        <v>1.431</v>
      </c>
      <c r="C453" s="106">
        <v>0.90800000000000003</v>
      </c>
      <c r="D453" s="106">
        <v>-6.149</v>
      </c>
    </row>
    <row r="454" spans="2:4">
      <c r="B454" s="106">
        <v>1.706</v>
      </c>
      <c r="C454" s="106">
        <v>1.8120000000000001</v>
      </c>
      <c r="D454" s="106">
        <v>-4.3520000000000003</v>
      </c>
    </row>
    <row r="455" spans="2:4">
      <c r="B455" s="106">
        <v>1.1000000000000001</v>
      </c>
      <c r="C455" s="106">
        <v>2.2839999999999998</v>
      </c>
      <c r="D455" s="106">
        <v>-0.97199999999999998</v>
      </c>
    </row>
    <row r="456" spans="2:4">
      <c r="B456" s="106">
        <v>1.3740000000000001</v>
      </c>
      <c r="C456" s="106">
        <v>-1.8819999999999999</v>
      </c>
      <c r="D456" s="106">
        <v>0.39200000000000002</v>
      </c>
    </row>
    <row r="457" spans="2:4">
      <c r="B457" s="106">
        <v>-1.1619999999999999</v>
      </c>
      <c r="C457" s="106">
        <v>-4.0030000000000001</v>
      </c>
      <c r="D457" s="106">
        <v>-1.9790000000000001</v>
      </c>
    </row>
    <row r="458" spans="2:4">
      <c r="B458" s="106">
        <v>-2.1680000000000001</v>
      </c>
      <c r="C458" s="106">
        <v>-3.794</v>
      </c>
      <c r="D458" s="106">
        <v>1.133</v>
      </c>
    </row>
    <row r="459" spans="2:4">
      <c r="B459" s="106">
        <v>-2.7810000000000001</v>
      </c>
      <c r="C459" s="106">
        <v>-2.7669999999999999</v>
      </c>
      <c r="D459" s="106">
        <v>3</v>
      </c>
    </row>
    <row r="460" spans="2:4">
      <c r="B460" s="106">
        <v>0.17699999999999999</v>
      </c>
      <c r="C460" s="106">
        <v>1.9650000000000001</v>
      </c>
      <c r="D460" s="106">
        <v>2.9</v>
      </c>
    </row>
    <row r="461" spans="2:4">
      <c r="B461" s="106">
        <v>0.98899999999999999</v>
      </c>
      <c r="C461" s="106">
        <v>4.234</v>
      </c>
      <c r="D461" s="106">
        <v>1.754</v>
      </c>
    </row>
    <row r="462" spans="2:4">
      <c r="B462" s="106">
        <v>0.44400000000000001</v>
      </c>
      <c r="C462" s="106">
        <v>2.621</v>
      </c>
      <c r="D462" s="106">
        <v>3.6179999999999999</v>
      </c>
    </row>
    <row r="463" spans="2:4">
      <c r="B463" s="106">
        <v>0.76600000000000001</v>
      </c>
      <c r="C463" s="106">
        <v>1.4350000000000001</v>
      </c>
      <c r="D463" s="106">
        <v>0.75600000000000001</v>
      </c>
    </row>
    <row r="464" spans="2:4">
      <c r="B464" s="106">
        <v>1.8089999999999999</v>
      </c>
      <c r="C464" s="106">
        <v>-0.46100000000000002</v>
      </c>
      <c r="D464" s="106">
        <v>-8.5999999999999993E-2</v>
      </c>
    </row>
    <row r="465" spans="2:4">
      <c r="B465" s="106">
        <v>1.7390000000000001</v>
      </c>
      <c r="C465" s="106">
        <v>2.5999999999999999E-2</v>
      </c>
      <c r="D465" s="106">
        <v>-1.093</v>
      </c>
    </row>
    <row r="466" spans="2:4">
      <c r="B466" s="106">
        <v>1.2170000000000001</v>
      </c>
      <c r="C466" s="106">
        <v>0.22500000000000001</v>
      </c>
      <c r="D466" s="106">
        <v>-5.0570000000000004</v>
      </c>
    </row>
    <row r="467" spans="2:4">
      <c r="B467" s="106">
        <v>0.71599999999999997</v>
      </c>
      <c r="C467" s="106">
        <v>-0.128</v>
      </c>
      <c r="D467" s="106">
        <v>-3.0550000000000002</v>
      </c>
    </row>
    <row r="468" spans="2:4">
      <c r="B468" s="106">
        <v>1.873</v>
      </c>
      <c r="C468" s="106">
        <v>-0.71599999999999997</v>
      </c>
      <c r="D468" s="106">
        <v>-3.6320000000000001</v>
      </c>
    </row>
    <row r="469" spans="2:4">
      <c r="B469" s="106">
        <v>2.1949999999999998</v>
      </c>
      <c r="C469" s="106">
        <v>0.54900000000000004</v>
      </c>
      <c r="D469" s="106">
        <v>-3.484</v>
      </c>
    </row>
    <row r="470" spans="2:4">
      <c r="B470" s="106">
        <v>-0.58899999999999997</v>
      </c>
      <c r="C470" s="106">
        <v>-1.6919999999999999</v>
      </c>
      <c r="D470" s="106">
        <v>2.6040000000000001</v>
      </c>
    </row>
    <row r="471" spans="2:4">
      <c r="B471" s="106">
        <v>0.373</v>
      </c>
      <c r="C471" s="106">
        <v>-1.2769999999999999</v>
      </c>
      <c r="D471" s="106">
        <v>3.919</v>
      </c>
    </row>
    <row r="472" spans="2:4">
      <c r="B472" s="106">
        <v>-1.37</v>
      </c>
      <c r="C472" s="106">
        <v>0.55000000000000004</v>
      </c>
      <c r="D472" s="106">
        <v>4.3369999999999997</v>
      </c>
    </row>
    <row r="473" spans="2:4">
      <c r="B473" s="106">
        <v>-0.97099999999999997</v>
      </c>
      <c r="C473" s="106">
        <v>0.34200000000000003</v>
      </c>
      <c r="D473" s="106">
        <v>-1.974</v>
      </c>
    </row>
    <row r="474" spans="2:4">
      <c r="B474" s="106">
        <v>-6.4359999999999999</v>
      </c>
      <c r="C474" s="106">
        <v>1.3240000000000001</v>
      </c>
      <c r="D474" s="106">
        <v>-4.1139999999999999</v>
      </c>
    </row>
    <row r="475" spans="2:4">
      <c r="B475" s="106">
        <v>-4.7560000000000002</v>
      </c>
      <c r="C475" s="106">
        <v>0.32600000000000001</v>
      </c>
      <c r="D475" s="106">
        <v>1.6559999999999999</v>
      </c>
    </row>
    <row r="476" spans="2:4">
      <c r="B476" s="106">
        <v>-0.33400000000000002</v>
      </c>
      <c r="C476" s="106">
        <v>0.92400000000000004</v>
      </c>
      <c r="D476" s="106">
        <v>6.4889999999999999</v>
      </c>
    </row>
    <row r="477" spans="2:4">
      <c r="B477" s="106">
        <v>-0.70499999999999996</v>
      </c>
      <c r="C477" s="106">
        <v>0.39900000000000002</v>
      </c>
      <c r="D477" s="106">
        <v>13.518000000000001</v>
      </c>
    </row>
    <row r="478" spans="2:4">
      <c r="B478" s="106">
        <v>-8.2000000000000003E-2</v>
      </c>
      <c r="C478" s="106">
        <v>-1.2190000000000001</v>
      </c>
      <c r="D478" s="106">
        <v>12.792</v>
      </c>
    </row>
    <row r="479" spans="2:4">
      <c r="B479" s="106">
        <v>0.13300000000000001</v>
      </c>
      <c r="C479" s="106">
        <v>-2.157</v>
      </c>
      <c r="D479" s="106">
        <v>-2.8050000000000002</v>
      </c>
    </row>
    <row r="480" spans="2:4">
      <c r="B480" s="106">
        <v>1.5920000000000001</v>
      </c>
      <c r="C480" s="106">
        <v>-0.35</v>
      </c>
      <c r="D480" s="106">
        <v>-11.702</v>
      </c>
    </row>
    <row r="481" spans="2:4">
      <c r="B481" s="106">
        <v>2.6389999999999998</v>
      </c>
      <c r="C481" s="106">
        <v>0.47399999999999998</v>
      </c>
      <c r="D481" s="106">
        <v>-11.436</v>
      </c>
    </row>
    <row r="482" spans="2:4">
      <c r="B482" s="106">
        <v>1.1819999999999999</v>
      </c>
      <c r="C482" s="106">
        <v>-0.44400000000000001</v>
      </c>
      <c r="D482" s="106">
        <v>-6.0789999999999997</v>
      </c>
    </row>
    <row r="483" spans="2:4">
      <c r="B483" s="106">
        <v>1.839</v>
      </c>
      <c r="C483" s="106">
        <v>1.61</v>
      </c>
      <c r="D483" s="106">
        <v>-9.4E-2</v>
      </c>
    </row>
    <row r="484" spans="2:4">
      <c r="B484" s="106">
        <v>-0.22</v>
      </c>
      <c r="C484" s="106">
        <v>0.69099999999999995</v>
      </c>
      <c r="D484" s="106">
        <v>3.7240000000000002</v>
      </c>
    </row>
    <row r="485" spans="2:4">
      <c r="B485" s="106">
        <v>-1.9410000000000001</v>
      </c>
      <c r="C485" s="106">
        <v>-0.54</v>
      </c>
      <c r="D485" s="106">
        <v>0.86299999999999999</v>
      </c>
    </row>
    <row r="486" spans="2:4">
      <c r="B486" s="106">
        <v>-1.696</v>
      </c>
      <c r="C486" s="106">
        <v>5.8999999999999997E-2</v>
      </c>
      <c r="D486" s="106">
        <v>-1.597</v>
      </c>
    </row>
    <row r="487" spans="2:4">
      <c r="B487" s="106">
        <v>-5.5860000000000003</v>
      </c>
      <c r="C487" s="106">
        <v>0.89400000000000002</v>
      </c>
      <c r="D487" s="106">
        <v>0.26600000000000001</v>
      </c>
    </row>
    <row r="488" spans="2:4">
      <c r="B488" s="106">
        <v>-1.7629999999999999</v>
      </c>
      <c r="C488" s="106">
        <v>1.7769999999999999</v>
      </c>
      <c r="D488" s="106">
        <v>1.778</v>
      </c>
    </row>
    <row r="489" spans="2:4">
      <c r="B489" s="106">
        <v>-0.93100000000000005</v>
      </c>
      <c r="C489" s="106">
        <v>-0.69199999999999995</v>
      </c>
      <c r="D489" s="106">
        <v>-2.4E-2</v>
      </c>
    </row>
    <row r="490" spans="2:4">
      <c r="B490" s="106">
        <v>1.3640000000000001</v>
      </c>
      <c r="C490" s="106">
        <v>-3.2909999999999999</v>
      </c>
      <c r="D490" s="106">
        <v>-2.3380000000000001</v>
      </c>
    </row>
    <row r="491" spans="2:4">
      <c r="B491" s="106">
        <v>2.3530000000000002</v>
      </c>
      <c r="C491" s="106">
        <v>-1.202</v>
      </c>
      <c r="D491" s="106">
        <v>0.121</v>
      </c>
    </row>
    <row r="492" spans="2:4">
      <c r="B492" s="106">
        <v>1.8169999999999999</v>
      </c>
      <c r="C492" s="106">
        <v>-0.154</v>
      </c>
      <c r="D492" s="106">
        <v>1.1599999999999999</v>
      </c>
    </row>
    <row r="493" spans="2:4">
      <c r="B493" s="106">
        <v>-0.377</v>
      </c>
      <c r="C493" s="106">
        <v>-0.8</v>
      </c>
      <c r="D493" s="106">
        <v>-3.3220000000000001</v>
      </c>
    </row>
    <row r="494" spans="2:4">
      <c r="B494" s="106">
        <v>-1.117</v>
      </c>
      <c r="C494" s="106">
        <v>0.13100000000000001</v>
      </c>
      <c r="D494" s="106">
        <v>-1.59</v>
      </c>
    </row>
    <row r="495" spans="2:4">
      <c r="B495" s="106">
        <v>-0.247</v>
      </c>
      <c r="C495" s="106">
        <v>0.58499999999999996</v>
      </c>
      <c r="D495" s="106">
        <v>-0.47799999999999998</v>
      </c>
    </row>
    <row r="496" spans="2:4">
      <c r="B496" s="106">
        <v>0.49399999999999999</v>
      </c>
      <c r="C496" s="106">
        <v>0.502</v>
      </c>
      <c r="D496" s="106">
        <v>-0.23100000000000001</v>
      </c>
    </row>
    <row r="497" spans="2:4">
      <c r="B497" s="106">
        <v>1.6040000000000001</v>
      </c>
      <c r="C497" s="106">
        <v>1.3120000000000001</v>
      </c>
      <c r="D497" s="106">
        <v>-2.206</v>
      </c>
    </row>
    <row r="498" spans="2:4">
      <c r="B498" s="106">
        <v>1.5189999999999999</v>
      </c>
      <c r="C498" s="106">
        <v>1.153</v>
      </c>
      <c r="D498" s="106">
        <v>-0.95499999999999996</v>
      </c>
    </row>
    <row r="499" spans="2:4">
      <c r="B499" s="106">
        <v>1.2230000000000001</v>
      </c>
      <c r="C499" s="106">
        <v>-0.29099999999999998</v>
      </c>
      <c r="D499" s="106">
        <v>0.20899999999999999</v>
      </c>
    </row>
    <row r="500" spans="2:4">
      <c r="B500" s="106">
        <v>-8.2000000000000003E-2</v>
      </c>
      <c r="C500" s="106">
        <v>-0.99099999999999999</v>
      </c>
      <c r="D500" s="106">
        <v>0.997</v>
      </c>
    </row>
    <row r="501" spans="2:4">
      <c r="B501" s="106">
        <v>-2.5249999999999999</v>
      </c>
      <c r="C501" s="106">
        <v>-0.623</v>
      </c>
      <c r="D501" s="106">
        <v>8.1000000000000003E-2</v>
      </c>
    </row>
    <row r="502" spans="2:4">
      <c r="B502" s="106">
        <v>-1.28</v>
      </c>
      <c r="C502" s="106">
        <v>0.82699999999999996</v>
      </c>
      <c r="D502" s="106">
        <v>3.222</v>
      </c>
    </row>
    <row r="503" spans="2:4">
      <c r="B503" s="106">
        <v>-1.512</v>
      </c>
      <c r="C503" s="106">
        <v>0.72699999999999998</v>
      </c>
      <c r="D503" s="106">
        <v>3.306</v>
      </c>
    </row>
    <row r="504" spans="2:4">
      <c r="B504" s="106">
        <v>-0.35099999999999998</v>
      </c>
      <c r="C504" s="106">
        <v>-1.839</v>
      </c>
      <c r="D504" s="106">
        <v>2.0619999999999998</v>
      </c>
    </row>
    <row r="505" spans="2:4">
      <c r="B505" s="106">
        <v>0.93400000000000005</v>
      </c>
      <c r="C505" s="106">
        <v>0.32</v>
      </c>
      <c r="D505" s="106">
        <v>-0.35399999999999998</v>
      </c>
    </row>
    <row r="506" spans="2:4">
      <c r="B506" s="106">
        <v>0.95299999999999996</v>
      </c>
      <c r="C506" s="106">
        <v>1.1419999999999999</v>
      </c>
      <c r="D506" s="106">
        <v>1.3779999999999999</v>
      </c>
    </row>
    <row r="507" spans="2:4">
      <c r="B507" s="106">
        <v>1.0429999999999999</v>
      </c>
      <c r="C507" s="106">
        <v>1.353</v>
      </c>
      <c r="D507" s="106">
        <v>1.9850000000000001</v>
      </c>
    </row>
    <row r="508" spans="2:4">
      <c r="B508" s="106">
        <v>1.0920000000000001</v>
      </c>
      <c r="C508" s="106">
        <v>0.15</v>
      </c>
      <c r="D508" s="106">
        <v>-2.8690000000000002</v>
      </c>
    </row>
    <row r="509" spans="2:4">
      <c r="B509" s="106">
        <v>0.25800000000000001</v>
      </c>
      <c r="C509" s="106">
        <v>-0.67900000000000005</v>
      </c>
      <c r="D509" s="106">
        <v>-3.1720000000000002</v>
      </c>
    </row>
    <row r="510" spans="2:4">
      <c r="B510" s="106">
        <v>0.94699999999999995</v>
      </c>
      <c r="C510" s="106">
        <v>0.78</v>
      </c>
      <c r="D510" s="106">
        <v>-1.726</v>
      </c>
    </row>
    <row r="511" spans="2:4">
      <c r="B511" s="106">
        <v>0.46600000000000003</v>
      </c>
      <c r="C511" s="106">
        <v>-1.544</v>
      </c>
      <c r="D511" s="106">
        <v>-2.0699999999999998</v>
      </c>
    </row>
    <row r="512" spans="2:4">
      <c r="B512" s="106">
        <v>0.47499999999999998</v>
      </c>
      <c r="C512" s="106">
        <v>-0.59699999999999998</v>
      </c>
      <c r="D512" s="106">
        <v>4.6479999999999997</v>
      </c>
    </row>
    <row r="513" spans="2:4">
      <c r="B513" s="106">
        <v>-0.68400000000000005</v>
      </c>
      <c r="C513" s="106">
        <v>-0.58399999999999996</v>
      </c>
      <c r="D513" s="106">
        <v>6.3079999999999998</v>
      </c>
    </row>
    <row r="514" spans="2:4">
      <c r="B514" s="106">
        <v>0.32</v>
      </c>
      <c r="C514" s="106">
        <v>0.997</v>
      </c>
      <c r="D514" s="106">
        <v>7.3719999999999999</v>
      </c>
    </row>
    <row r="515" spans="2:4">
      <c r="B515" s="106">
        <v>-1.58</v>
      </c>
      <c r="C515" s="106">
        <v>1.018</v>
      </c>
      <c r="D515" s="106">
        <v>-1.236</v>
      </c>
    </row>
    <row r="516" spans="2:4">
      <c r="B516" s="106">
        <v>-2.5779999999999998</v>
      </c>
      <c r="C516" s="106">
        <v>-0.223</v>
      </c>
      <c r="D516" s="106">
        <v>-5.0030000000000001</v>
      </c>
    </row>
    <row r="517" spans="2:4">
      <c r="B517" s="106">
        <v>-1.115</v>
      </c>
      <c r="C517" s="106">
        <v>0.10199999999999999</v>
      </c>
      <c r="D517" s="106">
        <v>-7.5339999999999998</v>
      </c>
    </row>
    <row r="518" spans="2:4">
      <c r="B518" s="106">
        <v>0.52700000000000002</v>
      </c>
      <c r="C518" s="106">
        <v>-0.47599999999999998</v>
      </c>
      <c r="D518" s="106">
        <v>-5.7350000000000003</v>
      </c>
    </row>
    <row r="519" spans="2:4">
      <c r="B519" s="106">
        <v>0.55000000000000004</v>
      </c>
      <c r="C519" s="106">
        <v>-0.38</v>
      </c>
      <c r="D519" s="106">
        <v>-2.4020000000000001</v>
      </c>
    </row>
    <row r="520" spans="2:4">
      <c r="B520" s="106">
        <v>1.3089999999999999</v>
      </c>
      <c r="C520" s="106">
        <v>-0.61</v>
      </c>
      <c r="D520" s="106">
        <v>-4.827</v>
      </c>
    </row>
    <row r="521" spans="2:4">
      <c r="B521" s="106">
        <v>1.256</v>
      </c>
      <c r="C521" s="106">
        <v>-0.71799999999999997</v>
      </c>
      <c r="D521" s="106">
        <v>1.1659999999999999</v>
      </c>
    </row>
    <row r="522" spans="2:4">
      <c r="B522" s="106">
        <v>0.81100000000000005</v>
      </c>
      <c r="C522" s="106">
        <v>-0.60899999999999999</v>
      </c>
      <c r="D522" s="106">
        <v>4.3780000000000001</v>
      </c>
    </row>
    <row r="523" spans="2:4">
      <c r="B523" s="106">
        <v>-0.58699999999999997</v>
      </c>
      <c r="C523" s="106">
        <v>0.38500000000000001</v>
      </c>
      <c r="D523" s="106">
        <v>3.08</v>
      </c>
    </row>
    <row r="524" spans="2:4">
      <c r="B524" s="106">
        <v>-0.77</v>
      </c>
      <c r="C524" s="106">
        <v>1.1060000000000001</v>
      </c>
      <c r="D524" s="106">
        <v>2.5409999999999999</v>
      </c>
    </row>
    <row r="525" spans="2:4">
      <c r="B525" s="106">
        <v>0.58499999999999996</v>
      </c>
      <c r="C525" s="106">
        <v>0.72799999999999998</v>
      </c>
      <c r="D525" s="106">
        <v>0.67700000000000005</v>
      </c>
    </row>
    <row r="526" spans="2:4">
      <c r="B526" s="106">
        <v>1.28</v>
      </c>
      <c r="C526" s="106">
        <v>-0.317</v>
      </c>
      <c r="D526" s="106">
        <v>-1.0680000000000001</v>
      </c>
    </row>
    <row r="527" spans="2:4">
      <c r="B527" s="106">
        <v>0.38</v>
      </c>
      <c r="C527" s="106">
        <v>-0.40799999999999997</v>
      </c>
      <c r="D527" s="106">
        <v>0.65800000000000003</v>
      </c>
    </row>
    <row r="528" spans="2:4">
      <c r="B528" s="106">
        <v>-3.1640000000000001</v>
      </c>
      <c r="C528" s="106">
        <v>-0.41099999999999998</v>
      </c>
      <c r="D528" s="106">
        <v>1.8480000000000001</v>
      </c>
    </row>
    <row r="529" spans="2:4">
      <c r="B529" s="106">
        <v>-0.58099999999999996</v>
      </c>
      <c r="C529" s="106">
        <v>1.526</v>
      </c>
      <c r="D529" s="106">
        <v>-0.88900000000000001</v>
      </c>
    </row>
    <row r="530" spans="2:4">
      <c r="B530" s="106">
        <v>0</v>
      </c>
      <c r="C530" s="106">
        <v>0.59499999999999997</v>
      </c>
      <c r="D530" s="106">
        <v>-1.075</v>
      </c>
    </row>
    <row r="531" spans="2:4">
      <c r="B531" s="106">
        <v>-0.248</v>
      </c>
      <c r="C531" s="106">
        <v>-0.84799999999999998</v>
      </c>
      <c r="D531" s="106">
        <v>-3.3809999999999998</v>
      </c>
    </row>
    <row r="532" spans="2:4">
      <c r="B532" s="106">
        <v>-0.443</v>
      </c>
      <c r="C532" s="106">
        <v>-8.3000000000000004E-2</v>
      </c>
      <c r="D532" s="106">
        <v>-2.0760000000000001</v>
      </c>
    </row>
    <row r="533" spans="2:4">
      <c r="B533" s="106">
        <v>8.9999999999999993E-3</v>
      </c>
      <c r="C533" s="106">
        <v>-0.43</v>
      </c>
      <c r="D533" s="106">
        <v>4.3049999999999997</v>
      </c>
    </row>
    <row r="534" spans="2:4">
      <c r="B534" s="106">
        <v>0.55100000000000005</v>
      </c>
      <c r="C534" s="106">
        <v>-0.106</v>
      </c>
      <c r="D534" s="106">
        <v>2.0089999999999999</v>
      </c>
    </row>
    <row r="535" spans="2:4">
      <c r="B535" s="106">
        <v>0.88800000000000001</v>
      </c>
      <c r="C535" s="106">
        <v>-0.26800000000000002</v>
      </c>
      <c r="D535" s="106">
        <v>0.752</v>
      </c>
    </row>
    <row r="536" spans="2:4">
      <c r="B536" s="106">
        <v>0.16400000000000001</v>
      </c>
      <c r="C536" s="106">
        <v>-0.245</v>
      </c>
      <c r="D536" s="106">
        <v>-0.67</v>
      </c>
    </row>
    <row r="537" spans="2:4">
      <c r="B537" s="106">
        <v>-2E-3</v>
      </c>
      <c r="C537" s="106">
        <v>-0.58499999999999996</v>
      </c>
      <c r="D537" s="106">
        <v>0.124</v>
      </c>
    </row>
    <row r="538" spans="2:4">
      <c r="B538" s="106">
        <v>-0.40200000000000002</v>
      </c>
      <c r="C538" s="106">
        <v>0.57399999999999995</v>
      </c>
      <c r="D538" s="106">
        <v>-0.38400000000000001</v>
      </c>
    </row>
    <row r="539" spans="2:4">
      <c r="B539" s="106">
        <v>-0.33400000000000002</v>
      </c>
      <c r="C539" s="106">
        <v>1.054</v>
      </c>
      <c r="D539" s="106">
        <v>-0.313</v>
      </c>
    </row>
    <row r="540" spans="2:4">
      <c r="B540" s="106">
        <v>0.56100000000000005</v>
      </c>
      <c r="C540" s="106">
        <v>1.871</v>
      </c>
      <c r="D540" s="106">
        <v>0.92900000000000005</v>
      </c>
    </row>
    <row r="541" spans="2:4">
      <c r="B541" s="106">
        <v>-0.121</v>
      </c>
      <c r="C541" s="106">
        <v>-6.9000000000000006E-2</v>
      </c>
      <c r="D541" s="106">
        <v>-0.38900000000000001</v>
      </c>
    </row>
    <row r="542" spans="2:4">
      <c r="B542" s="106">
        <v>0.19900000000000001</v>
      </c>
      <c r="C542" s="106">
        <v>-0.246</v>
      </c>
      <c r="D542" s="106">
        <v>-1.988</v>
      </c>
    </row>
    <row r="543" spans="2:4">
      <c r="B543" s="106">
        <v>9.7000000000000003E-2</v>
      </c>
      <c r="C543" s="106">
        <v>-0.13400000000000001</v>
      </c>
      <c r="D543" s="106">
        <v>-2.1080000000000001</v>
      </c>
    </row>
    <row r="544" spans="2:4">
      <c r="B544" s="106">
        <v>0.65</v>
      </c>
      <c r="C544" s="106">
        <v>0.77300000000000002</v>
      </c>
      <c r="D544" s="106">
        <v>-0.14899999999999999</v>
      </c>
    </row>
    <row r="545" spans="2:4">
      <c r="B545" s="106">
        <v>-7.0999999999999994E-2</v>
      </c>
      <c r="C545" s="106">
        <v>2.496</v>
      </c>
      <c r="D545" s="106">
        <v>1.5229999999999999</v>
      </c>
    </row>
    <row r="546" spans="2:4">
      <c r="B546" s="106">
        <v>1.0429999999999999</v>
      </c>
      <c r="C546" s="106">
        <v>-0.86399999999999999</v>
      </c>
      <c r="D546" s="106">
        <v>0.88600000000000001</v>
      </c>
    </row>
    <row r="547" spans="2:4">
      <c r="B547" s="106">
        <v>0.67300000000000004</v>
      </c>
      <c r="C547" s="106">
        <v>-1.76</v>
      </c>
      <c r="D547" s="106">
        <v>0.93100000000000005</v>
      </c>
    </row>
    <row r="548" spans="2:4">
      <c r="B548" s="106">
        <v>-0.38400000000000001</v>
      </c>
      <c r="C548" s="106">
        <v>-1.768</v>
      </c>
      <c r="D548" s="106">
        <v>1.3220000000000001</v>
      </c>
    </row>
    <row r="549" spans="2:4">
      <c r="B549" s="106">
        <v>-2.4790000000000001</v>
      </c>
      <c r="C549" s="106">
        <v>-0.93500000000000005</v>
      </c>
      <c r="D549" s="106">
        <v>-0.45300000000000001</v>
      </c>
    </row>
    <row r="550" spans="2:4">
      <c r="B550" s="106">
        <v>-1.44</v>
      </c>
      <c r="C550" s="106">
        <v>-0.95099999999999996</v>
      </c>
      <c r="D550" s="106">
        <v>-0.46800000000000003</v>
      </c>
    </row>
    <row r="551" spans="2:4">
      <c r="B551" s="106">
        <v>-0.155</v>
      </c>
      <c r="C551" s="106">
        <v>-0.31900000000000001</v>
      </c>
      <c r="D551" s="106">
        <v>-0.46800000000000003</v>
      </c>
    </row>
    <row r="552" spans="2:4">
      <c r="B552" s="106">
        <v>1.0449999999999999</v>
      </c>
      <c r="C552" s="106">
        <v>1.4330000000000001</v>
      </c>
      <c r="D552" s="106">
        <v>-1.0980000000000001</v>
      </c>
    </row>
    <row r="553" spans="2:4">
      <c r="B553" s="106">
        <v>2.137</v>
      </c>
      <c r="C553" s="106">
        <v>1.9119999999999999</v>
      </c>
      <c r="D553" s="106">
        <v>-0.61699999999999999</v>
      </c>
    </row>
    <row r="554" spans="2:4">
      <c r="B554" s="106">
        <v>1.401</v>
      </c>
      <c r="C554" s="106">
        <v>1.468</v>
      </c>
      <c r="D554" s="106">
        <v>0.86699999999999999</v>
      </c>
    </row>
    <row r="555" spans="2:4">
      <c r="B555" s="106">
        <v>-0.17299999999999999</v>
      </c>
      <c r="C555" s="106">
        <v>-2.27</v>
      </c>
      <c r="D555" s="106">
        <v>0.505</v>
      </c>
    </row>
    <row r="556" spans="2:4">
      <c r="B556" s="106">
        <v>-0.64900000000000002</v>
      </c>
      <c r="C556" s="106">
        <v>-1.76</v>
      </c>
      <c r="D556" s="106">
        <v>0.379</v>
      </c>
    </row>
    <row r="557" spans="2:4">
      <c r="B557" s="106">
        <v>-1.21</v>
      </c>
      <c r="C557" s="106">
        <v>-0.67</v>
      </c>
      <c r="D557" s="106">
        <v>0.33200000000000002</v>
      </c>
    </row>
    <row r="558" spans="2:4">
      <c r="B558" s="106">
        <v>-1.046</v>
      </c>
      <c r="C558" s="106">
        <v>-0.69099999999999995</v>
      </c>
      <c r="D558" s="106">
        <v>1.4970000000000001</v>
      </c>
    </row>
    <row r="559" spans="2:4">
      <c r="B559" s="106">
        <v>6.3E-2</v>
      </c>
      <c r="C559" s="106">
        <v>0.20300000000000001</v>
      </c>
      <c r="D559" s="106">
        <v>2.4540000000000002</v>
      </c>
    </row>
    <row r="560" spans="2:4">
      <c r="B560" s="106">
        <v>-0.23100000000000001</v>
      </c>
      <c r="C560" s="106">
        <v>-0.21099999999999999</v>
      </c>
      <c r="D560" s="106">
        <v>1.173</v>
      </c>
    </row>
    <row r="561" spans="2:4">
      <c r="B561" s="106">
        <v>0.34699999999999998</v>
      </c>
      <c r="C561" s="106">
        <v>0.33</v>
      </c>
      <c r="D561" s="106">
        <v>-0.78200000000000003</v>
      </c>
    </row>
    <row r="562" spans="2:4">
      <c r="B562" s="106">
        <v>0.97</v>
      </c>
      <c r="C562" s="106">
        <v>2.137</v>
      </c>
      <c r="D562" s="106">
        <v>-2.5430000000000001</v>
      </c>
    </row>
    <row r="563" spans="2:4">
      <c r="B563" s="106">
        <v>0.14000000000000001</v>
      </c>
      <c r="C563" s="106">
        <v>0.83799999999999997</v>
      </c>
      <c r="D563" s="106">
        <v>-1.1379999999999999</v>
      </c>
    </row>
    <row r="564" spans="2:4">
      <c r="B564" s="106">
        <v>0.223</v>
      </c>
      <c r="C564" s="106">
        <v>1.218</v>
      </c>
      <c r="D564" s="106">
        <v>-1.522</v>
      </c>
    </row>
    <row r="565" spans="2:4">
      <c r="B565" s="106">
        <v>0.42899999999999999</v>
      </c>
      <c r="C565" s="106">
        <v>-0.995</v>
      </c>
      <c r="D565" s="106">
        <v>-0.874</v>
      </c>
    </row>
    <row r="566" spans="2:4">
      <c r="B566" s="106">
        <v>1.0529999999999999</v>
      </c>
      <c r="C566" s="106">
        <v>-2.2719999999999998</v>
      </c>
      <c r="D566" s="106">
        <v>1.7230000000000001</v>
      </c>
    </row>
    <row r="567" spans="2:4">
      <c r="B567" s="106">
        <v>0.42599999999999999</v>
      </c>
      <c r="C567" s="106">
        <v>1.109</v>
      </c>
      <c r="D567" s="106">
        <v>1.3520000000000001</v>
      </c>
    </row>
    <row r="568" spans="2:4">
      <c r="B568" s="106">
        <v>-0.65400000000000003</v>
      </c>
      <c r="C568" s="106">
        <v>1.52</v>
      </c>
      <c r="D568" s="106">
        <v>0.82699999999999996</v>
      </c>
    </row>
    <row r="569" spans="2:4">
      <c r="B569" s="106">
        <v>-1.321</v>
      </c>
      <c r="C569" s="106">
        <v>0.437</v>
      </c>
      <c r="D569" s="106">
        <v>-1.4019999999999999</v>
      </c>
    </row>
    <row r="570" spans="2:4">
      <c r="B570" s="106">
        <v>-1.415</v>
      </c>
      <c r="C570" s="106">
        <v>0.48499999999999999</v>
      </c>
      <c r="D570" s="106">
        <v>-3.609</v>
      </c>
    </row>
    <row r="571" spans="2:4">
      <c r="B571" s="106">
        <v>-0.83899999999999997</v>
      </c>
      <c r="C571" s="106">
        <v>-0.80300000000000005</v>
      </c>
      <c r="D571" s="106">
        <v>-3.1040000000000001</v>
      </c>
    </row>
    <row r="572" spans="2:4">
      <c r="B572" s="106">
        <v>0.24099999999999999</v>
      </c>
      <c r="C572" s="106">
        <v>-1.4430000000000001</v>
      </c>
      <c r="D572" s="106">
        <v>-1.321</v>
      </c>
    </row>
    <row r="573" spans="2:4">
      <c r="B573" s="106">
        <v>0.98799999999999999</v>
      </c>
      <c r="C573" s="106">
        <v>-1.4259999999999999</v>
      </c>
      <c r="D573" s="106">
        <v>-0.91600000000000004</v>
      </c>
    </row>
    <row r="574" spans="2:4">
      <c r="B574" s="106">
        <v>1.518</v>
      </c>
      <c r="C574" s="106">
        <v>-0.109</v>
      </c>
      <c r="D574" s="106">
        <v>-0.14699999999999999</v>
      </c>
    </row>
    <row r="575" spans="2:4">
      <c r="B575" s="106">
        <v>0.20899999999999999</v>
      </c>
      <c r="C575" s="106">
        <v>-0.65600000000000003</v>
      </c>
      <c r="D575" s="106">
        <v>1E-3</v>
      </c>
    </row>
    <row r="576" spans="2:4">
      <c r="B576" s="106">
        <v>-0.59799999999999998</v>
      </c>
      <c r="C576" s="106">
        <v>-0.379</v>
      </c>
      <c r="D576" s="106">
        <v>-0.36899999999999999</v>
      </c>
    </row>
    <row r="577" spans="2:4">
      <c r="B577" s="106">
        <v>0.218</v>
      </c>
      <c r="C577" s="106">
        <v>-0.85899999999999999</v>
      </c>
      <c r="D577" s="106">
        <v>1.873</v>
      </c>
    </row>
    <row r="578" spans="2:4">
      <c r="B578" s="106">
        <v>0.14699999999999999</v>
      </c>
      <c r="C578" s="106">
        <v>-0.52700000000000002</v>
      </c>
      <c r="D578" s="106">
        <v>0.51900000000000002</v>
      </c>
    </row>
    <row r="579" spans="2:4">
      <c r="B579" s="106">
        <v>-0.46</v>
      </c>
      <c r="C579" s="106">
        <v>0.67200000000000004</v>
      </c>
      <c r="D579" s="106">
        <v>-0.55700000000000005</v>
      </c>
    </row>
    <row r="580" spans="2:4">
      <c r="B580" s="106">
        <v>-1.397</v>
      </c>
      <c r="C580" s="106">
        <v>0.104</v>
      </c>
      <c r="D580" s="106">
        <v>0.90700000000000003</v>
      </c>
    </row>
    <row r="581" spans="2:4">
      <c r="B581" s="106">
        <v>-0.438</v>
      </c>
      <c r="C581" s="106">
        <v>0.105</v>
      </c>
      <c r="D581" s="106">
        <v>-0.95799999999999996</v>
      </c>
    </row>
    <row r="582" spans="2:4">
      <c r="B582" s="106">
        <v>6.7000000000000004E-2</v>
      </c>
      <c r="C582" s="106">
        <v>-0.33100000000000002</v>
      </c>
      <c r="D582" s="106">
        <v>-0.222</v>
      </c>
    </row>
    <row r="583" spans="2:4">
      <c r="B583" s="106">
        <v>1.0389999999999999</v>
      </c>
      <c r="C583" s="106">
        <v>-5.0999999999999997E-2</v>
      </c>
      <c r="D583" s="106">
        <v>0.67800000000000005</v>
      </c>
    </row>
    <row r="584" spans="2:4">
      <c r="B584" s="106">
        <v>2.218</v>
      </c>
      <c r="C584" s="106">
        <v>0.123</v>
      </c>
      <c r="D584" s="106">
        <v>-1.446</v>
      </c>
    </row>
    <row r="585" spans="2:4">
      <c r="B585" s="106">
        <v>2.161</v>
      </c>
      <c r="C585" s="106">
        <v>0.26800000000000002</v>
      </c>
      <c r="D585" s="106">
        <v>2.8980000000000001</v>
      </c>
    </row>
    <row r="586" spans="2:4">
      <c r="B586" s="106">
        <v>1.3220000000000001</v>
      </c>
      <c r="C586" s="106">
        <v>6.0999999999999999E-2</v>
      </c>
      <c r="D586" s="106">
        <v>0.63300000000000001</v>
      </c>
    </row>
    <row r="587" spans="2:4">
      <c r="B587" s="106">
        <v>0.13300000000000001</v>
      </c>
      <c r="C587" s="106">
        <v>-0.40699999999999997</v>
      </c>
      <c r="D587" s="106">
        <v>0.38100000000000001</v>
      </c>
    </row>
    <row r="588" spans="2:4">
      <c r="B588" s="106">
        <v>-1.4079999999999999</v>
      </c>
      <c r="C588" s="106">
        <v>0.41799999999999998</v>
      </c>
      <c r="D588" s="106">
        <v>1.474</v>
      </c>
    </row>
    <row r="589" spans="2:4">
      <c r="B589" s="106">
        <v>-3.347</v>
      </c>
      <c r="C589" s="106">
        <v>0.41399999999999998</v>
      </c>
      <c r="D589" s="106">
        <v>1.38</v>
      </c>
    </row>
    <row r="590" spans="2:4">
      <c r="B590" s="106">
        <v>-0.51700000000000002</v>
      </c>
      <c r="C590" s="106">
        <v>-1.179</v>
      </c>
      <c r="D590" s="106">
        <v>-1.994</v>
      </c>
    </row>
    <row r="591" spans="2:4">
      <c r="B591" s="106">
        <v>0.34</v>
      </c>
      <c r="C591" s="106">
        <v>-0.106</v>
      </c>
      <c r="D591" s="106">
        <v>-3.1739999999999999</v>
      </c>
    </row>
    <row r="592" spans="2:4">
      <c r="B592" s="106">
        <v>-1.635</v>
      </c>
      <c r="C592" s="106">
        <v>-0.71799999999999997</v>
      </c>
      <c r="D592" s="106">
        <v>-3.673</v>
      </c>
    </row>
    <row r="593" spans="2:4">
      <c r="B593" s="106">
        <v>-0.75700000000000001</v>
      </c>
      <c r="C593" s="106">
        <v>1.329</v>
      </c>
      <c r="D593" s="106">
        <v>-1.232</v>
      </c>
    </row>
    <row r="594" spans="2:4">
      <c r="B594" s="106">
        <v>-0.29599999999999999</v>
      </c>
      <c r="C594" s="106">
        <v>-0.22900000000000001</v>
      </c>
      <c r="D594" s="106">
        <v>-0.78800000000000003</v>
      </c>
    </row>
    <row r="595" spans="2:4">
      <c r="B595" s="106">
        <v>-0.59599999999999997</v>
      </c>
      <c r="C595" s="106">
        <v>1.4419999999999999</v>
      </c>
      <c r="D595" s="106">
        <v>2.0150000000000001</v>
      </c>
    </row>
    <row r="596" spans="2:4">
      <c r="B596" s="106">
        <v>-0.17299999999999999</v>
      </c>
      <c r="C596" s="106">
        <v>6.5000000000000002E-2</v>
      </c>
      <c r="D596" s="106">
        <v>0.628</v>
      </c>
    </row>
    <row r="597" spans="2:4">
      <c r="B597" s="106">
        <v>0.59299999999999997</v>
      </c>
      <c r="C597" s="106">
        <v>1.05</v>
      </c>
      <c r="D597" s="106">
        <v>2.3079999999999998</v>
      </c>
    </row>
    <row r="598" spans="2:4">
      <c r="B598" s="106">
        <v>0.76500000000000001</v>
      </c>
      <c r="C598" s="106">
        <v>-0.67700000000000005</v>
      </c>
      <c r="D598" s="106">
        <v>2.2130000000000001</v>
      </c>
    </row>
    <row r="599" spans="2:4">
      <c r="B599" s="106">
        <v>-7.4999999999999997E-2</v>
      </c>
      <c r="C599" s="106">
        <v>-1.038</v>
      </c>
      <c r="D599" s="106">
        <v>-3.7480000000000002</v>
      </c>
    </row>
    <row r="600" spans="2:4">
      <c r="B600" s="106">
        <v>0.189</v>
      </c>
      <c r="C600" s="106">
        <v>-1.353</v>
      </c>
      <c r="D600" s="106">
        <v>-6.8879999999999999</v>
      </c>
    </row>
    <row r="601" spans="2:4">
      <c r="B601" s="106">
        <v>0.22</v>
      </c>
      <c r="C601" s="106">
        <v>-0.51700000000000002</v>
      </c>
      <c r="D601" s="106">
        <v>-1.161</v>
      </c>
    </row>
    <row r="602" spans="2:4">
      <c r="B602" s="106">
        <v>0.85499999999999998</v>
      </c>
      <c r="C602" s="106">
        <v>1.716</v>
      </c>
      <c r="D602" s="106">
        <v>2.0680000000000001</v>
      </c>
    </row>
    <row r="603" spans="2:4">
      <c r="B603" s="106">
        <v>0.80900000000000005</v>
      </c>
      <c r="C603" s="106">
        <v>1.0109999999999999</v>
      </c>
      <c r="D603" s="106">
        <v>4.6379999999999999</v>
      </c>
    </row>
    <row r="604" spans="2:4">
      <c r="B604" s="106">
        <v>0.73299999999999998</v>
      </c>
      <c r="C604" s="106">
        <v>0.26300000000000001</v>
      </c>
      <c r="D604" s="106">
        <v>2.7639999999999998</v>
      </c>
    </row>
    <row r="605" spans="2:4">
      <c r="B605" s="106">
        <v>9.0999999999999998E-2</v>
      </c>
      <c r="C605" s="106">
        <v>-0.153</v>
      </c>
      <c r="D605" s="106">
        <v>0.48099999999999998</v>
      </c>
    </row>
    <row r="606" spans="2:4">
      <c r="B606" s="106">
        <v>-1.081</v>
      </c>
      <c r="C606" s="106">
        <v>-1.0369999999999999</v>
      </c>
      <c r="D606" s="106">
        <v>1.4990000000000001</v>
      </c>
    </row>
    <row r="607" spans="2:4">
      <c r="B607" s="106">
        <v>-0.50700000000000001</v>
      </c>
      <c r="C607" s="106">
        <v>-0.48099999999999998</v>
      </c>
      <c r="D607" s="106">
        <v>-2.484</v>
      </c>
    </row>
    <row r="608" spans="2:4">
      <c r="B608" s="106">
        <v>-0.34899999999999998</v>
      </c>
      <c r="C608" s="106">
        <v>-0.65600000000000003</v>
      </c>
      <c r="D608" s="106">
        <v>-1.83</v>
      </c>
    </row>
    <row r="609" spans="2:4">
      <c r="B609" s="106">
        <v>-0.20799999999999999</v>
      </c>
      <c r="C609" s="106">
        <v>-5.5E-2</v>
      </c>
      <c r="D609" s="106">
        <v>-4.8579999999999997</v>
      </c>
    </row>
    <row r="610" spans="2:4">
      <c r="B610" s="106">
        <v>0.72</v>
      </c>
      <c r="C610" s="106">
        <v>0.64300000000000002</v>
      </c>
      <c r="D610" s="106">
        <v>-2.5640000000000001</v>
      </c>
    </row>
    <row r="611" spans="2:4">
      <c r="B611" s="106">
        <v>1.0129999999999999</v>
      </c>
      <c r="C611" s="106">
        <v>1.76</v>
      </c>
      <c r="D611" s="106">
        <v>1.4139999999999999</v>
      </c>
    </row>
    <row r="612" spans="2:4">
      <c r="B612" s="106">
        <v>1.2150000000000001</v>
      </c>
      <c r="C612" s="106">
        <v>0.37</v>
      </c>
      <c r="D612" s="106">
        <v>4.4039999999999999</v>
      </c>
    </row>
    <row r="613" spans="2:4">
      <c r="B613" s="106">
        <v>1.909</v>
      </c>
      <c r="C613" s="106">
        <v>0.05</v>
      </c>
      <c r="D613" s="106">
        <v>4.3179999999999996</v>
      </c>
    </row>
    <row r="614" spans="2:4">
      <c r="B614" s="106">
        <v>1.012</v>
      </c>
      <c r="C614" s="106">
        <v>-1.883</v>
      </c>
      <c r="D614" s="106">
        <v>2.7429999999999999</v>
      </c>
    </row>
    <row r="615" spans="2:4">
      <c r="B615" s="106">
        <v>-1.2270000000000001</v>
      </c>
      <c r="C615" s="106">
        <v>-2.379</v>
      </c>
      <c r="D615" s="106">
        <v>3.3860000000000001</v>
      </c>
    </row>
    <row r="616" spans="2:4">
      <c r="B616" s="106">
        <v>-2.5190000000000001</v>
      </c>
      <c r="C616" s="106">
        <v>-1.2030000000000001</v>
      </c>
      <c r="D616" s="106">
        <v>4.1820000000000004</v>
      </c>
    </row>
    <row r="617" spans="2:4">
      <c r="B617" s="106">
        <v>-2.6749999999999998</v>
      </c>
      <c r="C617" s="106">
        <v>2.157</v>
      </c>
      <c r="D617" s="106">
        <v>-6.1180000000000003</v>
      </c>
    </row>
    <row r="618" spans="2:4">
      <c r="B618" s="106">
        <v>-0.65400000000000003</v>
      </c>
      <c r="C618" s="106">
        <v>1.8779999999999999</v>
      </c>
      <c r="D618" s="106">
        <v>-8.8460000000000001</v>
      </c>
    </row>
    <row r="619" spans="2:4">
      <c r="B619" s="106">
        <v>2.4569999999999999</v>
      </c>
      <c r="C619" s="106">
        <v>2.7869999999999999</v>
      </c>
      <c r="D619" s="106">
        <v>-7.16</v>
      </c>
    </row>
    <row r="620" spans="2:4">
      <c r="B620" s="106">
        <v>3.202</v>
      </c>
      <c r="C620" s="106">
        <v>-0.78300000000000003</v>
      </c>
      <c r="D620" s="106">
        <v>0.38900000000000001</v>
      </c>
    </row>
    <row r="621" spans="2:4">
      <c r="B621" s="106">
        <v>3.1960000000000002</v>
      </c>
      <c r="C621" s="106">
        <v>-0.86799999999999999</v>
      </c>
      <c r="D621" s="106">
        <v>1.645</v>
      </c>
    </row>
    <row r="622" spans="2:4">
      <c r="B622" s="106">
        <v>-0.85499999999999998</v>
      </c>
      <c r="C622" s="106">
        <v>0.23400000000000001</v>
      </c>
      <c r="D622" s="106">
        <v>3.2559999999999998</v>
      </c>
    </row>
    <row r="623" spans="2:4">
      <c r="B623" s="106">
        <v>-3.1459999999999999</v>
      </c>
      <c r="C623" s="106">
        <v>1.3680000000000001</v>
      </c>
      <c r="D623" s="106">
        <v>0.81399999999999995</v>
      </c>
    </row>
    <row r="624" spans="2:4">
      <c r="B624" s="106">
        <v>-1.351</v>
      </c>
      <c r="C624" s="106">
        <v>-1.8380000000000001</v>
      </c>
      <c r="D624" s="106">
        <v>0.25600000000000001</v>
      </c>
    </row>
    <row r="625" spans="2:4">
      <c r="B625" s="106">
        <v>-1.1339999999999999</v>
      </c>
      <c r="C625" s="106">
        <v>-0.41699999999999998</v>
      </c>
      <c r="D625" s="106">
        <v>1.401</v>
      </c>
    </row>
    <row r="626" spans="2:4">
      <c r="B626" s="106">
        <v>0.14199999999999999</v>
      </c>
      <c r="C626" s="106">
        <v>-2.12</v>
      </c>
      <c r="D626" s="106">
        <v>2.327</v>
      </c>
    </row>
    <row r="627" spans="2:4">
      <c r="B627" s="106">
        <v>0.81399999999999995</v>
      </c>
      <c r="C627" s="106">
        <v>-0.83199999999999996</v>
      </c>
      <c r="D627" s="106">
        <v>-9.0999999999999998E-2</v>
      </c>
    </row>
    <row r="628" spans="2:4">
      <c r="B628" s="106">
        <v>-7.1999999999999995E-2</v>
      </c>
      <c r="C628" s="106">
        <v>2.2010000000000001</v>
      </c>
      <c r="D628" s="106">
        <v>4.2439999999999998</v>
      </c>
    </row>
    <row r="629" spans="2:4">
      <c r="B629" s="106">
        <v>2.855</v>
      </c>
      <c r="C629" s="106">
        <v>1.2470000000000001</v>
      </c>
      <c r="D629" s="106">
        <v>-0.97199999999999998</v>
      </c>
    </row>
    <row r="630" spans="2:4">
      <c r="B630" s="106">
        <v>1.8620000000000001</v>
      </c>
      <c r="C630" s="106">
        <v>2.0619999999999998</v>
      </c>
      <c r="D630" s="106">
        <v>-0.55200000000000005</v>
      </c>
    </row>
    <row r="631" spans="2:4">
      <c r="B631" s="106">
        <v>0.99099999999999999</v>
      </c>
      <c r="C631" s="106">
        <v>1.103</v>
      </c>
      <c r="D631" s="106">
        <v>-4.2169999999999996</v>
      </c>
    </row>
    <row r="632" spans="2:4">
      <c r="B632" s="106">
        <v>1.8740000000000001</v>
      </c>
      <c r="C632" s="106">
        <v>1.579</v>
      </c>
      <c r="D632" s="106">
        <v>-3.7879999999999998</v>
      </c>
    </row>
    <row r="633" spans="2:4">
      <c r="B633" s="106">
        <v>-1.829</v>
      </c>
      <c r="C633" s="106">
        <v>-1.1299999999999999</v>
      </c>
      <c r="D633" s="106">
        <v>2.4980000000000002</v>
      </c>
    </row>
    <row r="634" spans="2:4">
      <c r="B634" s="106">
        <v>-3.9249999999999998</v>
      </c>
      <c r="C634" s="106">
        <v>-3.08</v>
      </c>
      <c r="D634" s="106">
        <v>3.3380000000000001</v>
      </c>
    </row>
    <row r="635" spans="2:4">
      <c r="B635" s="106">
        <v>-2.161</v>
      </c>
      <c r="C635" s="106">
        <v>-3.1920000000000002</v>
      </c>
      <c r="D635" s="106">
        <v>1.81</v>
      </c>
    </row>
    <row r="636" spans="2:4">
      <c r="B636" s="106">
        <v>2.4649999999999999</v>
      </c>
      <c r="C636" s="106">
        <v>0.58499999999999996</v>
      </c>
      <c r="D636" s="106">
        <v>-2.7170000000000001</v>
      </c>
    </row>
    <row r="637" spans="2:4">
      <c r="B637" s="106">
        <v>-0.82599999999999996</v>
      </c>
      <c r="C637" s="106">
        <v>0.75600000000000001</v>
      </c>
      <c r="D637" s="106">
        <v>2.4380000000000002</v>
      </c>
    </row>
    <row r="638" spans="2:4">
      <c r="B638" s="106">
        <v>-6.1719999999999997</v>
      </c>
      <c r="C638" s="106">
        <v>0.19500000000000001</v>
      </c>
      <c r="D638" s="106">
        <v>-9.5000000000000001E-2</v>
      </c>
    </row>
    <row r="639" spans="2:4">
      <c r="B639" s="106">
        <v>-2.4590000000000001</v>
      </c>
      <c r="C639" s="106">
        <v>-2.7919999999999998</v>
      </c>
      <c r="D639" s="106">
        <v>-2.6160000000000001</v>
      </c>
    </row>
    <row r="640" spans="2:4">
      <c r="B640" s="106">
        <v>0.40600000000000003</v>
      </c>
      <c r="C640" s="106">
        <v>2.1999999999999999E-2</v>
      </c>
      <c r="D640" s="106">
        <v>0.94299999999999995</v>
      </c>
    </row>
    <row r="641" spans="2:4">
      <c r="B641" s="106">
        <v>2.1579999999999999</v>
      </c>
      <c r="C641" s="106">
        <v>0.23499999999999999</v>
      </c>
      <c r="D641" s="106">
        <v>2.29</v>
      </c>
    </row>
    <row r="642" spans="2:4">
      <c r="B642" s="106">
        <v>2.9569999999999999</v>
      </c>
      <c r="C642" s="106">
        <v>1.325</v>
      </c>
      <c r="D642" s="106">
        <v>1.9730000000000001</v>
      </c>
    </row>
    <row r="643" spans="2:4">
      <c r="B643" s="106">
        <v>0.84099999999999997</v>
      </c>
      <c r="C643" s="106">
        <v>-1.2999999999999999E-2</v>
      </c>
      <c r="D643" s="106">
        <v>5.492</v>
      </c>
    </row>
    <row r="644" spans="2:4">
      <c r="B644" s="106">
        <v>-1.232</v>
      </c>
      <c r="C644" s="106">
        <v>-0.89100000000000001</v>
      </c>
      <c r="D644" s="106">
        <v>0.41299999999999998</v>
      </c>
    </row>
    <row r="645" spans="2:4">
      <c r="B645" s="106">
        <v>-3.7999999999999999E-2</v>
      </c>
      <c r="C645" s="106">
        <v>-2.0880000000000001</v>
      </c>
      <c r="D645" s="106">
        <v>0.28499999999999998</v>
      </c>
    </row>
    <row r="646" spans="2:4">
      <c r="B646" s="106">
        <v>-1.2310000000000001</v>
      </c>
      <c r="C646" s="106">
        <v>0.86299999999999999</v>
      </c>
      <c r="D646" s="106">
        <v>-0.71399999999999997</v>
      </c>
    </row>
    <row r="647" spans="2:4">
      <c r="B647" s="106">
        <v>-3.3370000000000002</v>
      </c>
      <c r="C647" s="106">
        <v>1.7050000000000001</v>
      </c>
      <c r="D647" s="106">
        <v>-1.147</v>
      </c>
    </row>
    <row r="648" spans="2:4">
      <c r="B648" s="106">
        <v>-0.60499999999999998</v>
      </c>
      <c r="C648" s="106">
        <v>2.77</v>
      </c>
      <c r="D648" s="106">
        <v>3.0569999999999999</v>
      </c>
    </row>
    <row r="649" spans="2:4">
      <c r="B649" s="106">
        <v>1.6519999999999999</v>
      </c>
      <c r="C649" s="106">
        <v>-0.64900000000000002</v>
      </c>
      <c r="D649" s="106">
        <v>-2.0609999999999999</v>
      </c>
    </row>
    <row r="650" spans="2:4">
      <c r="B650" s="106">
        <v>0.86799999999999999</v>
      </c>
      <c r="C650" s="106">
        <v>-1.7410000000000001</v>
      </c>
      <c r="D650" s="106">
        <v>-9.1020000000000003</v>
      </c>
    </row>
    <row r="651" spans="2:4">
      <c r="B651" s="106">
        <v>1.274</v>
      </c>
      <c r="C651" s="106">
        <v>-0.184</v>
      </c>
      <c r="D651" s="106">
        <v>-0.46800000000000003</v>
      </c>
    </row>
    <row r="652" spans="2:4">
      <c r="B652" s="106">
        <v>0.40899999999999997</v>
      </c>
      <c r="C652" s="106">
        <v>-1.5249999999999999</v>
      </c>
      <c r="D652" s="106">
        <v>4.4969999999999999</v>
      </c>
    </row>
    <row r="653" spans="2:4">
      <c r="B653" s="106">
        <v>-0.89500000000000002</v>
      </c>
      <c r="C653" s="106">
        <v>0.747</v>
      </c>
      <c r="D653" s="106">
        <v>3.855</v>
      </c>
    </row>
    <row r="654" spans="2:4">
      <c r="B654" s="106">
        <v>-0.106</v>
      </c>
      <c r="C654" s="106">
        <v>-0.82</v>
      </c>
      <c r="D654" s="106">
        <v>2.7410000000000001</v>
      </c>
    </row>
    <row r="655" spans="2:4">
      <c r="B655" s="106">
        <v>0.88200000000000001</v>
      </c>
      <c r="C655" s="106">
        <v>0.629</v>
      </c>
      <c r="D655" s="106">
        <v>1.1970000000000001</v>
      </c>
    </row>
    <row r="656" spans="2:4">
      <c r="B656" s="106">
        <v>0.374</v>
      </c>
      <c r="C656" s="106">
        <v>2.8639999999999999</v>
      </c>
      <c r="D656" s="106">
        <v>-8.9469999999999992</v>
      </c>
    </row>
    <row r="657" spans="2:4">
      <c r="B657" s="106">
        <v>-1.6439999999999999</v>
      </c>
      <c r="C657" s="106">
        <v>1.8360000000000001</v>
      </c>
      <c r="D657" s="106">
        <v>-4.8840000000000003</v>
      </c>
    </row>
    <row r="658" spans="2:4">
      <c r="B658" s="106">
        <v>-0.96499999999999997</v>
      </c>
      <c r="C658" s="106">
        <v>1.897</v>
      </c>
      <c r="D658" s="106">
        <v>7.5999999999999998E-2</v>
      </c>
    </row>
    <row r="659" spans="2:4">
      <c r="B659" s="106">
        <v>1.871</v>
      </c>
      <c r="C659" s="106">
        <v>1.361</v>
      </c>
      <c r="D659" s="106">
        <v>1.712</v>
      </c>
    </row>
    <row r="660" spans="2:4">
      <c r="B660" s="106">
        <v>3.1120000000000001</v>
      </c>
      <c r="C660" s="106">
        <v>-0.154</v>
      </c>
      <c r="D660" s="106">
        <v>2.6389999999999998</v>
      </c>
    </row>
    <row r="661" spans="2:4">
      <c r="B661" s="106">
        <v>1.853</v>
      </c>
      <c r="C661" s="106">
        <v>-2.6970000000000001</v>
      </c>
      <c r="D661" s="106">
        <v>-0.96499999999999997</v>
      </c>
    </row>
    <row r="662" spans="2:4">
      <c r="B662" s="106">
        <v>-0.43099999999999999</v>
      </c>
      <c r="C662" s="106">
        <v>-6.7670000000000003</v>
      </c>
      <c r="D662" s="106">
        <v>4.976</v>
      </c>
    </row>
    <row r="663" spans="2:4">
      <c r="B663" s="106">
        <v>-2.5289999999999999</v>
      </c>
      <c r="C663" s="106">
        <v>-3.8820000000000001</v>
      </c>
      <c r="D663" s="106">
        <v>5.24</v>
      </c>
    </row>
    <row r="664" spans="2:4">
      <c r="B664" s="106">
        <v>-0.71299999999999997</v>
      </c>
      <c r="C664" s="106">
        <v>1.117</v>
      </c>
      <c r="D664" s="106">
        <v>3.2229999999999999</v>
      </c>
    </row>
    <row r="665" spans="2:4">
      <c r="B665" s="106">
        <v>5.0999999999999997E-2</v>
      </c>
      <c r="C665" s="106">
        <v>1.024</v>
      </c>
      <c r="D665" s="106">
        <v>3.7210000000000001</v>
      </c>
    </row>
    <row r="666" spans="2:4">
      <c r="B666" s="106">
        <v>-1.954</v>
      </c>
      <c r="C666" s="106">
        <v>1.0209999999999999</v>
      </c>
      <c r="D666" s="106">
        <v>-3.8839999999999999</v>
      </c>
    </row>
    <row r="667" spans="2:4">
      <c r="B667" s="106">
        <v>-0.63900000000000001</v>
      </c>
      <c r="C667" s="106">
        <v>-0.18099999999999999</v>
      </c>
      <c r="D667" s="106">
        <v>-7.4450000000000003</v>
      </c>
    </row>
    <row r="668" spans="2:4">
      <c r="B668" s="106">
        <v>0.97499999999999998</v>
      </c>
      <c r="C668" s="106">
        <v>-0.97099999999999997</v>
      </c>
      <c r="D668" s="106">
        <v>-2.5590000000000002</v>
      </c>
    </row>
    <row r="669" spans="2:4">
      <c r="B669" s="106">
        <v>1.1619999999999999</v>
      </c>
      <c r="C669" s="106">
        <v>1.77</v>
      </c>
      <c r="D669" s="106">
        <v>-9.3840000000000003</v>
      </c>
    </row>
    <row r="670" spans="2:4">
      <c r="B670" s="106">
        <v>1.748</v>
      </c>
      <c r="C670" s="106">
        <v>-0.66500000000000004</v>
      </c>
      <c r="D670" s="106">
        <v>0.53</v>
      </c>
    </row>
    <row r="671" spans="2:4">
      <c r="B671" s="106">
        <v>0.254</v>
      </c>
      <c r="C671" s="106">
        <v>1.8460000000000001</v>
      </c>
      <c r="D671" s="106">
        <v>4.8600000000000003</v>
      </c>
    </row>
    <row r="672" spans="2:4">
      <c r="B672" s="106">
        <v>-2.524</v>
      </c>
      <c r="C672" s="106">
        <v>0.74399999999999999</v>
      </c>
      <c r="D672" s="106">
        <v>1.39</v>
      </c>
    </row>
    <row r="673" spans="2:4">
      <c r="B673" s="106">
        <v>-1.3620000000000001</v>
      </c>
      <c r="C673" s="106">
        <v>2.6230000000000002</v>
      </c>
      <c r="D673" s="106">
        <v>0.31900000000000001</v>
      </c>
    </row>
    <row r="674" spans="2:4">
      <c r="B674" s="106">
        <v>0.91800000000000004</v>
      </c>
      <c r="C674" s="106">
        <v>2.4449999999999998</v>
      </c>
      <c r="D674" s="106">
        <v>-6.9969999999999999</v>
      </c>
    </row>
    <row r="675" spans="2:4">
      <c r="B675" s="106">
        <v>1.972</v>
      </c>
      <c r="C675" s="106">
        <v>-2.6059999999999999</v>
      </c>
      <c r="D675" s="106">
        <v>-6.274</v>
      </c>
    </row>
    <row r="676" spans="2:4">
      <c r="B676" s="106">
        <v>2.7069999999999999</v>
      </c>
      <c r="C676" s="106">
        <v>-0.60699999999999998</v>
      </c>
      <c r="D676" s="106">
        <v>-2.7959999999999998</v>
      </c>
    </row>
    <row r="677" spans="2:4">
      <c r="B677" s="106">
        <v>1.298</v>
      </c>
      <c r="C677" s="106">
        <v>-2.21</v>
      </c>
      <c r="D677" s="106">
        <v>1.0369999999999999</v>
      </c>
    </row>
    <row r="678" spans="2:4">
      <c r="B678" s="106">
        <v>0.36599999999999999</v>
      </c>
      <c r="C678" s="106">
        <v>-1.226</v>
      </c>
      <c r="D678" s="106">
        <v>3.964</v>
      </c>
    </row>
    <row r="679" spans="2:4">
      <c r="B679" s="106">
        <v>-3.1120000000000001</v>
      </c>
      <c r="C679" s="106">
        <v>1.929</v>
      </c>
      <c r="D679" s="106">
        <v>2.21</v>
      </c>
    </row>
    <row r="680" spans="2:4">
      <c r="B680" s="106">
        <v>-2.4590000000000001</v>
      </c>
      <c r="C680" s="106">
        <v>2.1</v>
      </c>
      <c r="D680" s="106">
        <v>-0.95799999999999996</v>
      </c>
    </row>
    <row r="681" spans="2:4">
      <c r="B681" s="106">
        <v>-1.151</v>
      </c>
      <c r="C681" s="106">
        <v>3.0950000000000002</v>
      </c>
      <c r="D681" s="106">
        <v>0.28199999999999997</v>
      </c>
    </row>
    <row r="682" spans="2:4">
      <c r="B682" s="106">
        <v>1.7000000000000001E-2</v>
      </c>
      <c r="C682" s="106">
        <v>0.04</v>
      </c>
      <c r="D682" s="106">
        <v>-1.35</v>
      </c>
    </row>
    <row r="683" spans="2:4">
      <c r="B683" s="106">
        <v>0.98199999999999998</v>
      </c>
      <c r="C683" s="106">
        <v>-3.64</v>
      </c>
      <c r="D683" s="106">
        <v>-1.0820000000000001</v>
      </c>
    </row>
    <row r="684" spans="2:4">
      <c r="B684" s="106">
        <v>0.46200000000000002</v>
      </c>
      <c r="C684" s="106">
        <v>-2.2770000000000001</v>
      </c>
      <c r="D684" s="106">
        <v>-1.351</v>
      </c>
    </row>
    <row r="685" spans="2:4">
      <c r="B685" s="106">
        <v>2.0310000000000001</v>
      </c>
      <c r="C685" s="106">
        <v>-0.14099999999999999</v>
      </c>
      <c r="D685" s="106">
        <v>1.5609999999999999</v>
      </c>
    </row>
    <row r="686" spans="2:4">
      <c r="B686" s="106">
        <v>2.2909999999999999</v>
      </c>
      <c r="C686" s="106">
        <v>0.78600000000000003</v>
      </c>
      <c r="D686" s="106">
        <v>3.9940000000000002</v>
      </c>
    </row>
    <row r="687" spans="2:4">
      <c r="B687" s="106">
        <v>1.5660000000000001</v>
      </c>
      <c r="C687" s="106">
        <v>3.76</v>
      </c>
      <c r="D687" s="106">
        <v>3.0070000000000001</v>
      </c>
    </row>
    <row r="688" spans="2:4">
      <c r="B688" s="106">
        <v>0.41299999999999998</v>
      </c>
      <c r="C688" s="106">
        <v>-0.29699999999999999</v>
      </c>
      <c r="D688" s="106">
        <v>0.93100000000000005</v>
      </c>
    </row>
    <row r="689" spans="2:4">
      <c r="B689" s="106">
        <v>-1.4419999999999999</v>
      </c>
      <c r="C689" s="106">
        <v>-2.5089999999999999</v>
      </c>
      <c r="D689" s="106">
        <v>0.26800000000000002</v>
      </c>
    </row>
    <row r="690" spans="2:4">
      <c r="B690" s="106">
        <v>-1.6859999999999999</v>
      </c>
      <c r="C690" s="106">
        <v>0.64100000000000001</v>
      </c>
      <c r="D690" s="106">
        <v>-0.97399999999999998</v>
      </c>
    </row>
    <row r="691" spans="2:4">
      <c r="B691" s="106">
        <v>-0.114</v>
      </c>
      <c r="C691" s="106">
        <v>-3.3740000000000001</v>
      </c>
      <c r="D691" s="106">
        <v>1.494</v>
      </c>
    </row>
    <row r="692" spans="2:4">
      <c r="B692" s="106">
        <v>-2.2679999999999998</v>
      </c>
      <c r="C692" s="106">
        <v>-2.8039999999999998</v>
      </c>
      <c r="D692" s="106">
        <v>-1.645</v>
      </c>
    </row>
    <row r="693" spans="2:4">
      <c r="B693" s="106">
        <v>-2.6</v>
      </c>
      <c r="C693" s="106">
        <v>-0.20200000000000001</v>
      </c>
      <c r="D693" s="106">
        <v>-3.8260000000000001</v>
      </c>
    </row>
    <row r="694" spans="2:4">
      <c r="B694" s="106">
        <v>-4.2270000000000003</v>
      </c>
      <c r="C694" s="106">
        <v>0.35699999999999998</v>
      </c>
      <c r="D694" s="106">
        <v>-1.3460000000000001</v>
      </c>
    </row>
    <row r="695" spans="2:4">
      <c r="B695" s="106">
        <v>-1.637</v>
      </c>
      <c r="C695" s="106">
        <v>0.27700000000000002</v>
      </c>
      <c r="D695" s="106">
        <v>-2.5880000000000001</v>
      </c>
    </row>
    <row r="696" spans="2:4">
      <c r="B696" s="106">
        <v>2.742</v>
      </c>
      <c r="C696" s="106">
        <v>0.25800000000000001</v>
      </c>
      <c r="D696" s="106">
        <v>1.266</v>
      </c>
    </row>
    <row r="697" spans="2:4">
      <c r="B697" s="106">
        <v>1.5880000000000001</v>
      </c>
      <c r="C697" s="106">
        <v>0.12</v>
      </c>
      <c r="D697" s="106">
        <v>3.137</v>
      </c>
    </row>
    <row r="698" spans="2:4">
      <c r="B698" s="106">
        <v>2.3730000000000002</v>
      </c>
      <c r="C698" s="106">
        <v>1.663</v>
      </c>
      <c r="D698" s="106">
        <v>1.696</v>
      </c>
    </row>
    <row r="699" spans="2:4">
      <c r="B699" s="106">
        <v>0.75800000000000001</v>
      </c>
      <c r="C699" s="106">
        <v>1.66</v>
      </c>
      <c r="D699" s="106">
        <v>1.615</v>
      </c>
    </row>
    <row r="700" spans="2:4">
      <c r="B700" s="106">
        <v>-1.627</v>
      </c>
      <c r="C700" s="106">
        <v>1.03</v>
      </c>
      <c r="D700" s="106">
        <v>1.649</v>
      </c>
    </row>
    <row r="701" spans="2:4">
      <c r="B701" s="106">
        <v>-0.52</v>
      </c>
      <c r="C701" s="106">
        <v>1.0609999999999999</v>
      </c>
      <c r="D701" s="106">
        <v>-2.2040000000000002</v>
      </c>
    </row>
    <row r="702" spans="2:4">
      <c r="B702" s="106">
        <v>1.643</v>
      </c>
      <c r="C702" s="106">
        <v>1.1160000000000001</v>
      </c>
      <c r="D702" s="106">
        <v>-3.1560000000000001</v>
      </c>
    </row>
    <row r="703" spans="2:4">
      <c r="B703" s="106">
        <v>1.3029999999999999</v>
      </c>
      <c r="C703" s="106">
        <v>-0.05</v>
      </c>
      <c r="D703" s="106">
        <v>-0.36199999999999999</v>
      </c>
    </row>
    <row r="704" spans="2:4">
      <c r="B704" s="106">
        <v>0.17</v>
      </c>
      <c r="C704" s="106">
        <v>-0.159</v>
      </c>
      <c r="D704" s="106">
        <v>0.31</v>
      </c>
    </row>
    <row r="705" spans="2:4">
      <c r="B705" s="106">
        <v>2.0390000000000001</v>
      </c>
      <c r="C705" s="106">
        <v>-2.1989999999999998</v>
      </c>
      <c r="D705" s="106">
        <v>2.0910000000000002</v>
      </c>
    </row>
    <row r="706" spans="2:4">
      <c r="B706" s="106">
        <v>0.86799999999999999</v>
      </c>
      <c r="C706" s="106">
        <v>-0.72899999999999998</v>
      </c>
      <c r="D706" s="106">
        <v>0.58899999999999997</v>
      </c>
    </row>
    <row r="707" spans="2:4">
      <c r="B707" s="106">
        <v>-1.1240000000000001</v>
      </c>
      <c r="C707" s="106">
        <v>-2.1779999999999999</v>
      </c>
      <c r="D707" s="106">
        <v>-0.79200000000000004</v>
      </c>
    </row>
    <row r="708" spans="2:4">
      <c r="B708" s="106">
        <v>-2.6480000000000001</v>
      </c>
      <c r="C708" s="106">
        <v>0.82799999999999996</v>
      </c>
      <c r="D708" s="106">
        <v>-3.3980000000000001</v>
      </c>
    </row>
    <row r="709" spans="2:4">
      <c r="B709" s="106">
        <v>-1.008</v>
      </c>
      <c r="C709" s="106">
        <v>2.4790000000000001</v>
      </c>
      <c r="D709" s="106">
        <v>0.45700000000000002</v>
      </c>
    </row>
    <row r="710" spans="2:4">
      <c r="B710" s="106">
        <v>-1.151</v>
      </c>
      <c r="C710" s="106">
        <v>5.1820000000000004</v>
      </c>
      <c r="D710" s="106">
        <v>0.40400000000000003</v>
      </c>
    </row>
    <row r="711" spans="2:4">
      <c r="B711" s="106">
        <v>-0.111</v>
      </c>
      <c r="C711" s="106">
        <v>3.2370000000000001</v>
      </c>
      <c r="D711" s="106">
        <v>1.212</v>
      </c>
    </row>
    <row r="712" spans="2:4">
      <c r="B712" s="106">
        <v>3.3000000000000002E-2</v>
      </c>
      <c r="C712" s="106">
        <v>0.92300000000000004</v>
      </c>
      <c r="D712" s="106">
        <v>0.61499999999999999</v>
      </c>
    </row>
    <row r="713" spans="2:4">
      <c r="B713" s="106">
        <v>0.13800000000000001</v>
      </c>
      <c r="C713" s="106">
        <v>-1.8140000000000001</v>
      </c>
      <c r="D713" s="106">
        <v>1.5109999999999999</v>
      </c>
    </row>
    <row r="714" spans="2:4">
      <c r="B714" s="106">
        <v>0.88600000000000001</v>
      </c>
      <c r="C714" s="106">
        <v>1.169</v>
      </c>
      <c r="D714" s="106">
        <v>1.5</v>
      </c>
    </row>
    <row r="715" spans="2:4">
      <c r="B715" s="106">
        <v>0.25</v>
      </c>
      <c r="C715" s="106">
        <v>-4.4859999999999998</v>
      </c>
      <c r="D715" s="106">
        <v>1.1779999999999999</v>
      </c>
    </row>
    <row r="716" spans="2:4">
      <c r="B716" s="106">
        <v>0.63700000000000001</v>
      </c>
      <c r="C716" s="106">
        <v>-2.8010000000000002</v>
      </c>
      <c r="D716" s="106">
        <v>-2.0979999999999999</v>
      </c>
    </row>
    <row r="717" spans="2:4">
      <c r="B717" s="106">
        <v>-1.5049999999999999</v>
      </c>
      <c r="C717" s="106">
        <v>-1.5229999999999999</v>
      </c>
      <c r="D717" s="106">
        <v>-3.6909999999999998</v>
      </c>
    </row>
    <row r="718" spans="2:4">
      <c r="B718" s="106">
        <v>-1.21</v>
      </c>
      <c r="C718" s="106">
        <v>-2</v>
      </c>
      <c r="D718" s="106">
        <v>-2.3820000000000001</v>
      </c>
    </row>
    <row r="719" spans="2:4">
      <c r="B719" s="106">
        <v>0.59199999999999997</v>
      </c>
      <c r="C719" s="106">
        <v>-6.3920000000000003</v>
      </c>
      <c r="D719" s="106">
        <v>-1.5109999999999999</v>
      </c>
    </row>
    <row r="720" spans="2:4">
      <c r="B720" s="106">
        <v>2.7149999999999999</v>
      </c>
      <c r="C720" s="106">
        <v>-1.538</v>
      </c>
      <c r="D720" s="106">
        <v>2.5000000000000001E-2</v>
      </c>
    </row>
    <row r="721" spans="2:4">
      <c r="B721" s="106">
        <v>2.625</v>
      </c>
      <c r="C721" s="106">
        <v>-0.63</v>
      </c>
      <c r="D721" s="106">
        <v>0.94199999999999995</v>
      </c>
    </row>
    <row r="722" spans="2:4">
      <c r="B722" s="106">
        <v>1.776</v>
      </c>
      <c r="C722" s="106">
        <v>2.8849999999999998</v>
      </c>
      <c r="D722" s="106">
        <v>1.7310000000000001</v>
      </c>
    </row>
    <row r="723" spans="2:4">
      <c r="B723" s="106">
        <v>-0.26500000000000001</v>
      </c>
      <c r="C723" s="106">
        <v>1.159</v>
      </c>
      <c r="D723" s="106">
        <v>1.117</v>
      </c>
    </row>
    <row r="724" spans="2:4">
      <c r="B724" s="106">
        <v>-0.72299999999999998</v>
      </c>
      <c r="C724" s="106">
        <v>2.9</v>
      </c>
      <c r="D724" s="106">
        <v>0.58699999999999997</v>
      </c>
    </row>
    <row r="725" spans="2:4">
      <c r="B725" s="106">
        <v>-2.23</v>
      </c>
      <c r="C725" s="106">
        <v>-0.38200000000000001</v>
      </c>
      <c r="D725" s="106">
        <v>-0.72799999999999998</v>
      </c>
    </row>
    <row r="726" spans="2:4">
      <c r="B726" s="106">
        <v>-0.34499999999999997</v>
      </c>
      <c r="C726" s="106">
        <v>-1.64</v>
      </c>
      <c r="D726" s="106">
        <v>-2.8530000000000002</v>
      </c>
    </row>
    <row r="727" spans="2:4">
      <c r="B727" s="106">
        <v>1.5049999999999999</v>
      </c>
      <c r="C727" s="106">
        <v>1.3420000000000001</v>
      </c>
      <c r="D727" s="106">
        <v>1.2849999999999999</v>
      </c>
    </row>
    <row r="728" spans="2:4">
      <c r="B728" s="106">
        <v>2.411</v>
      </c>
      <c r="C728" s="106">
        <v>0.79500000000000004</v>
      </c>
      <c r="D728" s="106">
        <v>3.206</v>
      </c>
    </row>
    <row r="729" spans="2:4">
      <c r="B729" s="106">
        <v>-1.0509999999999999</v>
      </c>
      <c r="C729" s="106">
        <v>2.8109999999999999</v>
      </c>
      <c r="D729" s="106">
        <v>1.829</v>
      </c>
    </row>
    <row r="730" spans="2:4">
      <c r="B730" s="106">
        <v>-2.4569999999999999</v>
      </c>
      <c r="C730" s="106">
        <v>-0.68600000000000005</v>
      </c>
      <c r="D730" s="106">
        <v>1.8959999999999999</v>
      </c>
    </row>
    <row r="731" spans="2:4">
      <c r="B731" s="106">
        <v>-2.7469999999999999</v>
      </c>
      <c r="C731" s="106">
        <v>1.0289999999999999</v>
      </c>
      <c r="D731" s="106">
        <v>-2.9319999999999999</v>
      </c>
    </row>
    <row r="732" spans="2:4">
      <c r="B732" s="106">
        <v>-1.2090000000000001</v>
      </c>
      <c r="C732" s="106">
        <v>-1.966</v>
      </c>
      <c r="D732" s="106">
        <v>-0.36199999999999999</v>
      </c>
    </row>
    <row r="733" spans="2:4">
      <c r="B733" s="106">
        <v>8.5000000000000006E-2</v>
      </c>
      <c r="C733" s="106">
        <v>-1.756</v>
      </c>
      <c r="D733" s="106">
        <v>4.4610000000000003</v>
      </c>
    </row>
    <row r="734" spans="2:4">
      <c r="B734" s="106">
        <v>3.2000000000000001E-2</v>
      </c>
      <c r="C734" s="106">
        <v>-1.131</v>
      </c>
      <c r="D734" s="106">
        <v>2.758</v>
      </c>
    </row>
    <row r="735" spans="2:4">
      <c r="B735" s="106">
        <v>-0.68600000000000005</v>
      </c>
      <c r="C735" s="106">
        <v>1.006</v>
      </c>
      <c r="D735" s="106">
        <v>3.1110000000000002</v>
      </c>
    </row>
    <row r="736" spans="2:4">
      <c r="B736" s="106">
        <v>1.3260000000000001</v>
      </c>
      <c r="C736" s="106">
        <v>0.61799999999999999</v>
      </c>
      <c r="D736" s="106">
        <v>-0.19900000000000001</v>
      </c>
    </row>
    <row r="737" spans="2:4">
      <c r="B737" s="106">
        <v>2.5680000000000001</v>
      </c>
      <c r="C737" s="106">
        <v>-1.212</v>
      </c>
      <c r="D737" s="106">
        <v>-4.3</v>
      </c>
    </row>
    <row r="738" spans="2:4">
      <c r="B738" s="106">
        <v>3.1989999999999998</v>
      </c>
      <c r="C738" s="106">
        <v>2.5670000000000002</v>
      </c>
      <c r="D738" s="106">
        <v>-5.0830000000000002</v>
      </c>
    </row>
    <row r="739" spans="2:4">
      <c r="B739" s="106">
        <v>1.6559999999999999</v>
      </c>
      <c r="C739" s="106">
        <v>-4.4999999999999998E-2</v>
      </c>
      <c r="D739" s="106">
        <v>-1.744</v>
      </c>
    </row>
    <row r="740" spans="2:4">
      <c r="B740" s="106">
        <v>1.014</v>
      </c>
      <c r="C740" s="106">
        <v>1.718</v>
      </c>
      <c r="D740" s="106">
        <v>4.2519999999999998</v>
      </c>
    </row>
    <row r="741" spans="2:4">
      <c r="B741" s="106">
        <v>-2.113</v>
      </c>
      <c r="C741" s="106">
        <v>1.48</v>
      </c>
      <c r="D741" s="106">
        <v>5.2969999999999997</v>
      </c>
    </row>
    <row r="742" spans="2:4">
      <c r="B742" s="106">
        <v>-1.196</v>
      </c>
      <c r="C742" s="106">
        <v>0.42499999999999999</v>
      </c>
      <c r="D742" s="106">
        <v>2.198</v>
      </c>
    </row>
    <row r="743" spans="2:4">
      <c r="B743" s="106">
        <v>2.42</v>
      </c>
      <c r="C743" s="106">
        <v>-2.3490000000000002</v>
      </c>
      <c r="D743" s="106">
        <v>2.1859999999999999</v>
      </c>
    </row>
    <row r="744" spans="2:4">
      <c r="B744" s="106">
        <v>-1.0980000000000001</v>
      </c>
      <c r="C744" s="106">
        <v>-1.1639999999999999</v>
      </c>
      <c r="D744" s="106">
        <v>9.8170000000000002</v>
      </c>
    </row>
    <row r="745" spans="2:4">
      <c r="B745" s="106">
        <v>-3.6829999999999998</v>
      </c>
      <c r="C745" s="106">
        <v>-1.96</v>
      </c>
      <c r="D745" s="106">
        <v>10.875</v>
      </c>
    </row>
    <row r="746" spans="2:4">
      <c r="B746" s="106">
        <v>-1.5580000000000001</v>
      </c>
      <c r="C746" s="106">
        <v>-2.0459999999999998</v>
      </c>
      <c r="D746" s="106">
        <v>-9.3689999999999998</v>
      </c>
    </row>
    <row r="747" spans="2:4">
      <c r="B747" s="106">
        <v>-1.0009999999999999</v>
      </c>
      <c r="C747" s="106">
        <v>3.7789999999999999</v>
      </c>
      <c r="D747" s="106">
        <v>-11.835000000000001</v>
      </c>
    </row>
    <row r="748" spans="2:4">
      <c r="B748" s="106">
        <v>1.728</v>
      </c>
      <c r="C748" s="106">
        <v>4.9539999999999997</v>
      </c>
      <c r="D748" s="106">
        <v>-7.1909999999999998</v>
      </c>
    </row>
    <row r="749" spans="2:4">
      <c r="B749" s="106">
        <v>0.51500000000000001</v>
      </c>
      <c r="C749" s="106">
        <v>0.72299999999999998</v>
      </c>
      <c r="D749" s="106">
        <v>-2.92</v>
      </c>
    </row>
    <row r="750" spans="2:4">
      <c r="B750" s="106">
        <v>-0.45200000000000001</v>
      </c>
      <c r="C750" s="106">
        <v>-1.643</v>
      </c>
      <c r="D750" s="106">
        <v>-5.1070000000000002</v>
      </c>
    </row>
    <row r="751" spans="2:4">
      <c r="B751" s="106">
        <v>0.20799999999999999</v>
      </c>
      <c r="C751" s="106">
        <v>-2.8940000000000001</v>
      </c>
      <c r="D751" s="106">
        <v>-14.555</v>
      </c>
    </row>
    <row r="752" spans="2:4">
      <c r="B752" s="106">
        <v>-1.8759999999999999</v>
      </c>
      <c r="C752" s="106">
        <v>-0.313</v>
      </c>
      <c r="D752" s="106">
        <v>-3.0750000000000002</v>
      </c>
    </row>
    <row r="753" spans="2:4">
      <c r="B753" s="106">
        <v>-1.97</v>
      </c>
      <c r="C753" s="106">
        <v>1.5229999999999999</v>
      </c>
      <c r="D753" s="106">
        <v>4.9000000000000002E-2</v>
      </c>
    </row>
    <row r="754" spans="2:4">
      <c r="B754" s="106">
        <v>0.94799999999999995</v>
      </c>
      <c r="C754" s="106">
        <v>2.3759999999999999</v>
      </c>
      <c r="D754" s="106">
        <v>1.7410000000000001</v>
      </c>
    </row>
    <row r="755" spans="2:4">
      <c r="B755" s="106">
        <v>2.6619999999999999</v>
      </c>
      <c r="C755" s="106">
        <v>1.115</v>
      </c>
      <c r="D755" s="106">
        <v>-3.2869999999999999</v>
      </c>
    </row>
    <row r="756" spans="2:4">
      <c r="B756" s="106">
        <v>3.8319999999999999</v>
      </c>
      <c r="C756" s="106">
        <v>-3.5310000000000001</v>
      </c>
      <c r="D756" s="106">
        <v>0.753</v>
      </c>
    </row>
    <row r="757" spans="2:4">
      <c r="B757" s="106">
        <v>1.3340000000000001</v>
      </c>
      <c r="C757" s="106">
        <v>7.6999999999999999E-2</v>
      </c>
    </row>
    <row r="758" spans="2:4">
      <c r="B758" s="106">
        <v>-0.59699999999999998</v>
      </c>
      <c r="C758" s="106">
        <v>-7.0540000000000003</v>
      </c>
    </row>
    <row r="759" spans="2:4">
      <c r="B759" s="106">
        <v>-2.2719999999999998</v>
      </c>
      <c r="C759" s="106">
        <v>-1.3959999999999999</v>
      </c>
    </row>
    <row r="760" spans="2:4">
      <c r="B760" s="106">
        <v>-1.9910000000000001</v>
      </c>
      <c r="C760" s="106">
        <v>0.71899999999999997</v>
      </c>
    </row>
    <row r="761" spans="2:4">
      <c r="B761" s="106">
        <v>0.374</v>
      </c>
      <c r="C761" s="106">
        <v>2.085</v>
      </c>
    </row>
    <row r="762" spans="2:4">
      <c r="B762" s="106">
        <v>2.7280000000000002</v>
      </c>
      <c r="C762" s="106">
        <v>1.546</v>
      </c>
    </row>
    <row r="763" spans="2:4">
      <c r="B763" s="106">
        <v>1.972</v>
      </c>
      <c r="C763" s="106">
        <v>1.0840000000000001</v>
      </c>
    </row>
    <row r="764" spans="2:4">
      <c r="B764" s="106">
        <v>-0.29699999999999999</v>
      </c>
      <c r="C764" s="106">
        <v>-0.77</v>
      </c>
    </row>
    <row r="765" spans="2:4">
      <c r="B765" s="106">
        <v>-4.0350000000000001</v>
      </c>
      <c r="C765" s="106">
        <v>2.0579999999999998</v>
      </c>
    </row>
    <row r="766" spans="2:4">
      <c r="B766" s="106">
        <v>-2.48</v>
      </c>
      <c r="C766" s="106">
        <v>2.8479999999999999</v>
      </c>
    </row>
    <row r="767" spans="2:4">
      <c r="B767" s="106">
        <v>-0.38300000000000001</v>
      </c>
      <c r="C767" s="106">
        <v>2.2930000000000001</v>
      </c>
    </row>
    <row r="768" spans="2:4">
      <c r="B768" s="106">
        <v>1.6830000000000001</v>
      </c>
      <c r="C768" s="106">
        <v>1.9470000000000001</v>
      </c>
    </row>
    <row r="769" spans="2:3">
      <c r="B769" s="106">
        <v>0.32200000000000001</v>
      </c>
      <c r="C769" s="106">
        <v>-3.6150000000000002</v>
      </c>
    </row>
    <row r="770" spans="2:3">
      <c r="B770" s="106">
        <v>-0.13900000000000001</v>
      </c>
      <c r="C770" s="106">
        <v>-0.433</v>
      </c>
    </row>
    <row r="771" spans="2:3">
      <c r="B771" s="106">
        <v>3.7770000000000001</v>
      </c>
      <c r="C771" s="106">
        <v>-4.9859999999999998</v>
      </c>
    </row>
    <row r="772" spans="2:3">
      <c r="B772" s="106">
        <v>3.9369999999999998</v>
      </c>
      <c r="C772" s="106">
        <v>-3.6850000000000001</v>
      </c>
    </row>
    <row r="773" spans="2:3">
      <c r="B773" s="106">
        <v>2.6459999999999999</v>
      </c>
      <c r="C773" s="106">
        <v>-1.36</v>
      </c>
    </row>
    <row r="774" spans="2:3">
      <c r="B774" s="106">
        <v>-7.0000000000000007E-2</v>
      </c>
      <c r="C774" s="106">
        <v>2.8740000000000001</v>
      </c>
    </row>
    <row r="775" spans="2:3">
      <c r="B775" s="106">
        <v>-1.774</v>
      </c>
      <c r="C775" s="106">
        <v>6.0620000000000003</v>
      </c>
    </row>
    <row r="776" spans="2:3">
      <c r="B776" s="106">
        <v>-5.6920000000000002</v>
      </c>
      <c r="C776" s="106">
        <v>5.6790000000000003</v>
      </c>
    </row>
    <row r="777" spans="2:3">
      <c r="B777" s="106">
        <v>-1.0649999999999999</v>
      </c>
      <c r="C777" s="106">
        <v>-5.6130000000000004</v>
      </c>
    </row>
    <row r="778" spans="2:3">
      <c r="B778" s="106">
        <v>-0.18</v>
      </c>
      <c r="C778" s="106">
        <v>-0.19900000000000001</v>
      </c>
    </row>
    <row r="779" spans="2:3">
      <c r="B779" s="106">
        <v>-0.48299999999999998</v>
      </c>
      <c r="C779" s="106">
        <v>-0.92</v>
      </c>
    </row>
    <row r="780" spans="2:3">
      <c r="B780" s="106">
        <v>-2.9159999999999999</v>
      </c>
      <c r="C780" s="106">
        <v>-1.1839999999999999</v>
      </c>
    </row>
    <row r="781" spans="2:3">
      <c r="B781" s="106">
        <v>-3.8759999999999999</v>
      </c>
      <c r="C781" s="106">
        <v>-2.7</v>
      </c>
    </row>
    <row r="782" spans="2:3">
      <c r="B782" s="106">
        <v>-0.11700000000000001</v>
      </c>
      <c r="C782" s="106">
        <v>2.13</v>
      </c>
    </row>
    <row r="783" spans="2:3">
      <c r="B783" s="106">
        <v>1.268</v>
      </c>
      <c r="C783" s="106">
        <v>0.70199999999999996</v>
      </c>
    </row>
    <row r="784" spans="2:3">
      <c r="B784" s="106">
        <v>0.54200000000000004</v>
      </c>
      <c r="C784" s="106">
        <v>-0.52700000000000002</v>
      </c>
    </row>
    <row r="785" spans="2:3">
      <c r="B785" s="106">
        <v>-3.0720000000000001</v>
      </c>
      <c r="C785" s="106">
        <v>2.3E-2</v>
      </c>
    </row>
    <row r="786" spans="2:3">
      <c r="B786" s="106">
        <v>-0.79700000000000004</v>
      </c>
      <c r="C786" s="106">
        <v>1.9890000000000001</v>
      </c>
    </row>
    <row r="787" spans="2:3">
      <c r="B787" s="106">
        <v>1.8140000000000001</v>
      </c>
      <c r="C787" s="106">
        <v>0.73899999999999999</v>
      </c>
    </row>
    <row r="788" spans="2:3">
      <c r="B788" s="106">
        <v>1.133</v>
      </c>
      <c r="C788" s="106">
        <v>-3.6110000000000002</v>
      </c>
    </row>
    <row r="789" spans="2:3">
      <c r="B789" s="106">
        <v>0.50800000000000001</v>
      </c>
      <c r="C789" s="106">
        <v>-0.56999999999999995</v>
      </c>
    </row>
    <row r="790" spans="2:3">
      <c r="B790" s="106">
        <v>1.089</v>
      </c>
      <c r="C790" s="106">
        <v>1.17</v>
      </c>
    </row>
    <row r="791" spans="2:3">
      <c r="B791" s="106">
        <v>1.8089999999999999</v>
      </c>
      <c r="C791" s="106">
        <v>3.32</v>
      </c>
    </row>
    <row r="792" spans="2:3">
      <c r="B792" s="106">
        <v>0.373</v>
      </c>
      <c r="C792" s="106">
        <v>2.843</v>
      </c>
    </row>
    <row r="793" spans="2:3">
      <c r="B793" s="106">
        <v>-1.4490000000000001</v>
      </c>
      <c r="C793" s="106">
        <v>1.113</v>
      </c>
    </row>
    <row r="794" spans="2:3">
      <c r="B794" s="106">
        <v>-1.5940000000000001</v>
      </c>
      <c r="C794" s="106">
        <v>-0.17499999999999999</v>
      </c>
    </row>
    <row r="795" spans="2:3">
      <c r="B795" s="106">
        <v>-3.214</v>
      </c>
      <c r="C795" s="106">
        <v>-1.55</v>
      </c>
    </row>
    <row r="796" spans="2:3">
      <c r="B796" s="106">
        <v>-1.349</v>
      </c>
      <c r="C796" s="106">
        <v>-2.7839999999999998</v>
      </c>
    </row>
    <row r="797" spans="2:3">
      <c r="B797" s="106">
        <v>1.6240000000000001</v>
      </c>
      <c r="C797" s="106">
        <v>-0.38400000000000001</v>
      </c>
    </row>
    <row r="798" spans="2:3">
      <c r="B798" s="106">
        <v>1.06</v>
      </c>
      <c r="C798" s="106">
        <v>3.403</v>
      </c>
    </row>
    <row r="799" spans="2:3">
      <c r="B799" s="106">
        <v>2.3E-2</v>
      </c>
      <c r="C799" s="106">
        <v>0.104</v>
      </c>
    </row>
    <row r="800" spans="2:3">
      <c r="B800" s="106">
        <v>-1.0999999999999999E-2</v>
      </c>
      <c r="C800" s="106">
        <v>3.0000000000000001E-3</v>
      </c>
    </row>
    <row r="801" spans="2:3">
      <c r="B801" s="106">
        <v>-0.80500000000000005</v>
      </c>
      <c r="C801" s="106">
        <v>-2.3879999999999999</v>
      </c>
    </row>
    <row r="802" spans="2:3">
      <c r="B802" s="106">
        <v>0.622</v>
      </c>
      <c r="C802" s="106">
        <v>-9.7000000000000003E-2</v>
      </c>
    </row>
    <row r="803" spans="2:3">
      <c r="B803" s="106">
        <v>0.57599999999999996</v>
      </c>
      <c r="C803" s="106">
        <v>-2.1280000000000001</v>
      </c>
    </row>
    <row r="804" spans="2:3">
      <c r="B804" s="106">
        <v>1.2370000000000001</v>
      </c>
      <c r="C804" s="106">
        <v>-0.77500000000000002</v>
      </c>
    </row>
    <row r="805" spans="2:3">
      <c r="B805" s="106">
        <v>-0.66400000000000003</v>
      </c>
      <c r="C805" s="106">
        <v>-1.2250000000000001</v>
      </c>
    </row>
    <row r="806" spans="2:3">
      <c r="B806" s="106">
        <v>-0.59499999999999997</v>
      </c>
      <c r="C806" s="106">
        <v>1.9419999999999999</v>
      </c>
    </row>
    <row r="807" spans="2:3">
      <c r="B807" s="106">
        <v>0.17299999999999999</v>
      </c>
      <c r="C807" s="106">
        <v>3.823</v>
      </c>
    </row>
    <row r="808" spans="2:3">
      <c r="B808" s="106">
        <v>0.70799999999999996</v>
      </c>
      <c r="C808" s="106">
        <v>3.4420000000000002</v>
      </c>
    </row>
    <row r="809" spans="2:3">
      <c r="B809" s="106">
        <v>-0.61599999999999999</v>
      </c>
      <c r="C809" s="106">
        <v>2.5739999999999998</v>
      </c>
    </row>
    <row r="810" spans="2:3">
      <c r="B810" s="106">
        <v>0.60699999999999998</v>
      </c>
      <c r="C810" s="106">
        <v>-0.24099999999999999</v>
      </c>
    </row>
    <row r="811" spans="2:3">
      <c r="B811" s="106">
        <v>1.7030000000000001</v>
      </c>
      <c r="C811" s="106">
        <v>0.21099999999999999</v>
      </c>
    </row>
    <row r="812" spans="2:3">
      <c r="B812" s="106">
        <v>2.0110000000000001</v>
      </c>
      <c r="C812" s="106">
        <v>-5.641</v>
      </c>
    </row>
    <row r="813" spans="2:3">
      <c r="B813" s="106">
        <v>1.012</v>
      </c>
      <c r="C813" s="106">
        <v>-5.1120000000000001</v>
      </c>
    </row>
    <row r="814" spans="2:3">
      <c r="B814" s="106">
        <v>0.61199999999999999</v>
      </c>
      <c r="C814" s="106">
        <v>-6.4189999999999996</v>
      </c>
    </row>
    <row r="815" spans="2:3">
      <c r="B815" s="106">
        <v>-1.0069999999999999</v>
      </c>
      <c r="C815" s="106">
        <v>-2.2040000000000002</v>
      </c>
    </row>
    <row r="816" spans="2:3">
      <c r="B816" s="106">
        <v>0.36499999999999999</v>
      </c>
      <c r="C816" s="106">
        <v>2.8730000000000002</v>
      </c>
    </row>
    <row r="817" spans="2:3">
      <c r="B817" s="106">
        <v>-0.34799999999999998</v>
      </c>
      <c r="C817" s="106">
        <v>3.5609999999999999</v>
      </c>
    </row>
    <row r="818" spans="2:3">
      <c r="B818" s="106">
        <v>-1.5760000000000001</v>
      </c>
      <c r="C818" s="106">
        <v>1.157</v>
      </c>
    </row>
    <row r="819" spans="2:3">
      <c r="B819" s="106">
        <v>1.038</v>
      </c>
      <c r="C819" s="106">
        <v>3.4489999999999998</v>
      </c>
    </row>
    <row r="820" spans="2:3">
      <c r="B820" s="106">
        <v>1.3859999999999999</v>
      </c>
      <c r="C820" s="106">
        <v>1.3180000000000001</v>
      </c>
    </row>
    <row r="821" spans="2:3">
      <c r="B821" s="106">
        <v>0.49299999999999999</v>
      </c>
      <c r="C821" s="106">
        <v>-3.9E-2</v>
      </c>
    </row>
    <row r="822" spans="2:3">
      <c r="B822" s="106">
        <v>-2.964</v>
      </c>
      <c r="C822" s="106">
        <v>-0.65100000000000002</v>
      </c>
    </row>
    <row r="823" spans="2:3">
      <c r="B823" s="106">
        <v>-3.7970000000000002</v>
      </c>
      <c r="C823" s="106">
        <v>-0.34</v>
      </c>
    </row>
    <row r="824" spans="2:3">
      <c r="B824" s="106">
        <v>-0.254</v>
      </c>
      <c r="C824" s="106">
        <v>-0.96799999999999997</v>
      </c>
    </row>
    <row r="825" spans="2:3">
      <c r="B825" s="106">
        <v>2.0950000000000002</v>
      </c>
      <c r="C825" s="106">
        <v>0.36199999999999999</v>
      </c>
    </row>
    <row r="826" spans="2:3">
      <c r="B826" s="106">
        <v>2.06</v>
      </c>
      <c r="C826" s="106">
        <v>1.1559999999999999</v>
      </c>
    </row>
    <row r="827" spans="2:3">
      <c r="B827" s="106">
        <v>1.671</v>
      </c>
      <c r="C827" s="106">
        <v>3.3570000000000002</v>
      </c>
    </row>
    <row r="828" spans="2:3">
      <c r="B828" s="106">
        <v>0.28399999999999997</v>
      </c>
      <c r="C828" s="106">
        <v>1.5249999999999999</v>
      </c>
    </row>
    <row r="829" spans="2:3">
      <c r="B829" s="106">
        <v>1.8340000000000001</v>
      </c>
      <c r="C829" s="106">
        <v>4.6639999999999997</v>
      </c>
    </row>
    <row r="830" spans="2:3">
      <c r="B830" s="106">
        <v>1.2410000000000001</v>
      </c>
      <c r="C830" s="106">
        <v>-0.64300000000000002</v>
      </c>
    </row>
    <row r="831" spans="2:3">
      <c r="B831" s="106">
        <v>-1.37</v>
      </c>
      <c r="C831" s="106">
        <v>-12.569000000000001</v>
      </c>
    </row>
    <row r="832" spans="2:3">
      <c r="B832" s="106">
        <v>-1.716</v>
      </c>
      <c r="C832" s="106">
        <v>-3.5950000000000002</v>
      </c>
    </row>
    <row r="833" spans="2:3">
      <c r="B833" s="106">
        <v>-4.3940000000000001</v>
      </c>
      <c r="C833" s="106">
        <v>-0.11899999999999999</v>
      </c>
    </row>
    <row r="834" spans="2:3">
      <c r="B834" s="106">
        <v>-5.0510000000000002</v>
      </c>
      <c r="C834" s="106">
        <v>-1.38</v>
      </c>
    </row>
    <row r="835" spans="2:3">
      <c r="B835" s="106">
        <v>-0.23</v>
      </c>
      <c r="C835" s="106">
        <v>0.183</v>
      </c>
    </row>
    <row r="836" spans="2:3">
      <c r="B836" s="106">
        <v>0.73199999999999998</v>
      </c>
      <c r="C836" s="106">
        <v>0.69299999999999995</v>
      </c>
    </row>
    <row r="837" spans="2:3">
      <c r="B837" s="106">
        <v>1.4159999999999999</v>
      </c>
      <c r="C837" s="106">
        <v>1.2809999999999999</v>
      </c>
    </row>
    <row r="838" spans="2:3">
      <c r="B838" s="106">
        <v>1.319</v>
      </c>
      <c r="C838" s="106">
        <v>1.0289999999999999</v>
      </c>
    </row>
    <row r="839" spans="2:3">
      <c r="B839" s="106">
        <v>1.1419999999999999</v>
      </c>
      <c r="C839" s="106">
        <v>1.585</v>
      </c>
    </row>
    <row r="840" spans="2:3">
      <c r="B840" s="106">
        <v>0.36299999999999999</v>
      </c>
      <c r="C840" s="106">
        <v>-0.90900000000000003</v>
      </c>
    </row>
    <row r="841" spans="2:3">
      <c r="B841" s="106">
        <v>-0.13</v>
      </c>
      <c r="C841" s="106">
        <v>1.4339999999999999</v>
      </c>
    </row>
    <row r="842" spans="2:3">
      <c r="B842" s="106">
        <v>-0.11700000000000001</v>
      </c>
      <c r="C842" s="106">
        <v>2.8220000000000001</v>
      </c>
    </row>
    <row r="843" spans="2:3">
      <c r="B843" s="106">
        <v>-0.377</v>
      </c>
      <c r="C843" s="106">
        <v>0.20899999999999999</v>
      </c>
    </row>
    <row r="844" spans="2:3">
      <c r="B844" s="106">
        <v>-0.17499999999999999</v>
      </c>
      <c r="C844" s="106">
        <v>0.17799999999999999</v>
      </c>
    </row>
    <row r="845" spans="2:3">
      <c r="B845" s="106">
        <v>1.0329999999999999</v>
      </c>
      <c r="C845" s="106">
        <v>-1.105</v>
      </c>
    </row>
    <row r="846" spans="2:3">
      <c r="B846" s="106">
        <v>0.379</v>
      </c>
      <c r="C846" s="106">
        <v>-2.927</v>
      </c>
    </row>
    <row r="847" spans="2:3">
      <c r="B847" s="106">
        <v>-0.313</v>
      </c>
      <c r="C847" s="106">
        <v>-3.4860000000000002</v>
      </c>
    </row>
    <row r="848" spans="2:3">
      <c r="B848" s="106">
        <v>1.67</v>
      </c>
      <c r="C848" s="106">
        <v>0.48099999999999998</v>
      </c>
    </row>
    <row r="849" spans="2:3">
      <c r="B849" s="106">
        <v>1.494</v>
      </c>
      <c r="C849" s="106">
        <v>3.5339999999999998</v>
      </c>
    </row>
    <row r="850" spans="2:3">
      <c r="B850" s="106">
        <v>-0.109</v>
      </c>
      <c r="C850" s="106">
        <v>2.5430000000000001</v>
      </c>
    </row>
    <row r="851" spans="2:3">
      <c r="B851" s="106">
        <v>-1.6</v>
      </c>
      <c r="C851" s="106">
        <v>1.782</v>
      </c>
    </row>
    <row r="852" spans="2:3">
      <c r="B852" s="106">
        <v>-1.9219999999999999</v>
      </c>
      <c r="C852" s="106">
        <v>-0.54</v>
      </c>
    </row>
    <row r="853" spans="2:3">
      <c r="B853" s="106">
        <v>1.508</v>
      </c>
      <c r="C853" s="106">
        <v>1.2949999999999999</v>
      </c>
    </row>
    <row r="854" spans="2:3">
      <c r="B854" s="106">
        <v>1.643</v>
      </c>
      <c r="C854" s="106">
        <v>-1.8819999999999999</v>
      </c>
    </row>
    <row r="855" spans="2:3">
      <c r="B855" s="106">
        <v>-0.154</v>
      </c>
      <c r="C855" s="106">
        <v>-2.2949999999999999</v>
      </c>
    </row>
    <row r="856" spans="2:3">
      <c r="B856" s="106">
        <v>0.38100000000000001</v>
      </c>
      <c r="C856" s="106">
        <v>4.0419999999999998</v>
      </c>
    </row>
    <row r="857" spans="2:3">
      <c r="B857" s="106">
        <v>-1.157</v>
      </c>
      <c r="C857" s="106">
        <v>2.4220000000000002</v>
      </c>
    </row>
    <row r="858" spans="2:3">
      <c r="B858" s="106">
        <v>-0.79600000000000004</v>
      </c>
      <c r="C858" s="106">
        <v>0.41199999999999998</v>
      </c>
    </row>
    <row r="859" spans="2:3">
      <c r="B859" s="106">
        <v>-1.889</v>
      </c>
      <c r="C859" s="106">
        <v>0.86399999999999999</v>
      </c>
    </row>
    <row r="860" spans="2:3">
      <c r="B860" s="106">
        <v>-1.5509999999999999</v>
      </c>
      <c r="C860" s="106">
        <v>1.2310000000000001</v>
      </c>
    </row>
    <row r="861" spans="2:3">
      <c r="B861" s="106">
        <v>1.8859999999999999</v>
      </c>
      <c r="C861" s="106">
        <v>3.3929999999999998</v>
      </c>
    </row>
    <row r="862" spans="2:3">
      <c r="B862" s="106">
        <v>2.1589999999999998</v>
      </c>
      <c r="C862" s="106">
        <v>-6.0579999999999998</v>
      </c>
    </row>
    <row r="863" spans="2:3">
      <c r="B863" s="106">
        <v>0.97099999999999997</v>
      </c>
      <c r="C863" s="106">
        <v>-8.2210000000000001</v>
      </c>
    </row>
    <row r="864" spans="2:3">
      <c r="B864" s="106">
        <v>0.98799999999999999</v>
      </c>
      <c r="C864" s="106">
        <v>-5.6929999999999996</v>
      </c>
    </row>
    <row r="865" spans="2:3">
      <c r="B865" s="106">
        <v>-1.1080000000000001</v>
      </c>
      <c r="C865" s="106">
        <v>2.0329999999999999</v>
      </c>
    </row>
    <row r="866" spans="2:3">
      <c r="B866" s="106">
        <v>-0.753</v>
      </c>
      <c r="C866" s="106">
        <v>6.8010000000000002</v>
      </c>
    </row>
    <row r="867" spans="2:3">
      <c r="B867" s="106">
        <v>-0.873</v>
      </c>
      <c r="C867" s="106">
        <v>4.6369999999999996</v>
      </c>
    </row>
    <row r="868" spans="2:3">
      <c r="B868" s="106">
        <v>-2.9670000000000001</v>
      </c>
      <c r="C868" s="106">
        <v>1.466</v>
      </c>
    </row>
    <row r="869" spans="2:3">
      <c r="B869" s="106">
        <v>-1.802</v>
      </c>
      <c r="C869" s="106">
        <v>-4.2460000000000004</v>
      </c>
    </row>
    <row r="870" spans="2:3">
      <c r="B870" s="106">
        <v>1.0229999999999999</v>
      </c>
      <c r="C870" s="106">
        <v>-7.5250000000000004</v>
      </c>
    </row>
    <row r="871" spans="2:3">
      <c r="B871" s="106">
        <v>-0.14799999999999999</v>
      </c>
      <c r="C871" s="106">
        <v>-4.7270000000000003</v>
      </c>
    </row>
    <row r="872" spans="2:3">
      <c r="B872" s="106">
        <v>1.345</v>
      </c>
      <c r="C872" s="106">
        <v>0.64800000000000002</v>
      </c>
    </row>
    <row r="873" spans="2:3">
      <c r="B873" s="106">
        <v>1.075</v>
      </c>
      <c r="C873" s="106">
        <v>2.0830000000000002</v>
      </c>
    </row>
    <row r="874" spans="2:3">
      <c r="B874" s="106">
        <v>1.49</v>
      </c>
      <c r="C874" s="106">
        <v>1.0029999999999999</v>
      </c>
    </row>
    <row r="875" spans="2:3">
      <c r="B875" s="106">
        <v>-0.27</v>
      </c>
      <c r="C875" s="106">
        <v>1.792</v>
      </c>
    </row>
    <row r="876" spans="2:3">
      <c r="B876" s="106">
        <v>0.51100000000000001</v>
      </c>
      <c r="C876" s="106">
        <v>3.49</v>
      </c>
    </row>
    <row r="877" spans="2:3">
      <c r="B877" s="106">
        <v>1.9530000000000001</v>
      </c>
      <c r="C877" s="106">
        <v>0.76400000000000001</v>
      </c>
    </row>
    <row r="878" spans="2:3">
      <c r="B878" s="106">
        <v>1.673</v>
      </c>
      <c r="C878" s="106">
        <v>-1.29</v>
      </c>
    </row>
    <row r="879" spans="2:3">
      <c r="B879" s="106">
        <v>0.23400000000000001</v>
      </c>
      <c r="C879" s="106">
        <v>-1.248</v>
      </c>
    </row>
    <row r="880" spans="2:3">
      <c r="B880" s="106">
        <v>-1.1000000000000001</v>
      </c>
      <c r="C880" s="106">
        <v>2.3010000000000002</v>
      </c>
    </row>
    <row r="881" spans="2:3">
      <c r="B881" s="106">
        <v>5.6000000000000001E-2</v>
      </c>
      <c r="C881" s="106">
        <v>4.0970000000000004</v>
      </c>
    </row>
    <row r="882" spans="2:3">
      <c r="B882" s="106">
        <v>-0.53700000000000003</v>
      </c>
      <c r="C882" s="106">
        <v>-1.077</v>
      </c>
    </row>
    <row r="883" spans="2:3">
      <c r="B883" s="106">
        <v>7.0000000000000001E-3</v>
      </c>
      <c r="C883" s="106">
        <v>-0.99399999999999999</v>
      </c>
    </row>
    <row r="884" spans="2:3">
      <c r="B884" s="106">
        <v>1.125</v>
      </c>
      <c r="C884" s="106">
        <v>-3.8290000000000002</v>
      </c>
    </row>
    <row r="885" spans="2:3">
      <c r="B885" s="106">
        <v>-1.5069999999999999</v>
      </c>
      <c r="C885" s="106">
        <v>-1.423</v>
      </c>
    </row>
    <row r="886" spans="2:3">
      <c r="B886" s="106">
        <v>-1.6639999999999999</v>
      </c>
      <c r="C886" s="106">
        <v>-1.718</v>
      </c>
    </row>
    <row r="887" spans="2:3">
      <c r="B887" s="106">
        <v>1.593</v>
      </c>
      <c r="C887" s="106">
        <v>-3.298</v>
      </c>
    </row>
    <row r="888" spans="2:3">
      <c r="B888" s="106">
        <v>0.35599999999999998</v>
      </c>
      <c r="C888" s="106">
        <v>3.4460000000000002</v>
      </c>
    </row>
    <row r="889" spans="2:3">
      <c r="B889" s="106">
        <v>2.2210000000000001</v>
      </c>
      <c r="C889" s="106">
        <v>-1.5609999999999999</v>
      </c>
    </row>
    <row r="890" spans="2:3">
      <c r="B890" s="106">
        <v>0.21</v>
      </c>
      <c r="C890" s="106">
        <v>-1.61</v>
      </c>
    </row>
    <row r="891" spans="2:3">
      <c r="B891" s="106">
        <v>-1.383</v>
      </c>
      <c r="C891" s="106">
        <v>-0.69</v>
      </c>
    </row>
    <row r="892" spans="2:3">
      <c r="B892" s="106">
        <v>-2.2679999999999998</v>
      </c>
      <c r="C892" s="106">
        <v>-0.3</v>
      </c>
    </row>
    <row r="893" spans="2:3">
      <c r="B893" s="106">
        <v>0.91700000000000004</v>
      </c>
      <c r="C893" s="106">
        <v>0.63600000000000001</v>
      </c>
    </row>
    <row r="894" spans="2:3">
      <c r="B894" s="106">
        <v>-1.417</v>
      </c>
      <c r="C894" s="106">
        <v>0.33800000000000002</v>
      </c>
    </row>
    <row r="895" spans="2:3">
      <c r="B895" s="106">
        <v>-1.286</v>
      </c>
      <c r="C895" s="106">
        <v>-0.54200000000000004</v>
      </c>
    </row>
    <row r="896" spans="2:3">
      <c r="B896" s="106">
        <v>-2.4089999999999998</v>
      </c>
      <c r="C896" s="106">
        <v>2.367</v>
      </c>
    </row>
    <row r="897" spans="2:3">
      <c r="B897" s="106">
        <v>2.0739999999999998</v>
      </c>
      <c r="C897" s="106">
        <v>1.47</v>
      </c>
    </row>
    <row r="898" spans="2:3">
      <c r="B898" s="106">
        <v>4.6879999999999997</v>
      </c>
      <c r="C898" s="106">
        <v>0.66100000000000003</v>
      </c>
    </row>
    <row r="899" spans="2:3">
      <c r="B899" s="106">
        <v>0.90100000000000002</v>
      </c>
      <c r="C899" s="106">
        <v>0.183</v>
      </c>
    </row>
    <row r="900" spans="2:3">
      <c r="B900" s="106">
        <v>-2.6379999999999999</v>
      </c>
      <c r="C900" s="106">
        <v>0.69399999999999995</v>
      </c>
    </row>
    <row r="901" spans="2:3">
      <c r="B901" s="106">
        <v>-4.0209999999999999</v>
      </c>
      <c r="C901" s="106">
        <v>0.76300000000000001</v>
      </c>
    </row>
    <row r="902" spans="2:3">
      <c r="B902" s="106">
        <v>-1.74</v>
      </c>
      <c r="C902" s="106">
        <v>-1.4530000000000001</v>
      </c>
    </row>
    <row r="903" spans="2:3">
      <c r="B903" s="106">
        <v>-1.925</v>
      </c>
      <c r="C903" s="106">
        <v>-1.6060000000000001</v>
      </c>
    </row>
    <row r="904" spans="2:3">
      <c r="B904" s="106">
        <v>1.0920000000000001</v>
      </c>
      <c r="C904" s="106">
        <v>-0.83599999999999997</v>
      </c>
    </row>
    <row r="905" spans="2:3">
      <c r="B905" s="106">
        <v>2.681</v>
      </c>
      <c r="C905" s="106">
        <v>0.23100000000000001</v>
      </c>
    </row>
    <row r="906" spans="2:3">
      <c r="B906" s="106">
        <v>4.1630000000000003</v>
      </c>
      <c r="C906" s="106">
        <v>0.97099999999999997</v>
      </c>
    </row>
    <row r="907" spans="2:3">
      <c r="B907" s="106">
        <v>4.492</v>
      </c>
      <c r="C907" s="106">
        <v>1.915</v>
      </c>
    </row>
    <row r="908" spans="2:3">
      <c r="B908" s="106">
        <v>1.82</v>
      </c>
      <c r="C908" s="106">
        <v>-2.6989999999999998</v>
      </c>
    </row>
    <row r="909" spans="2:3">
      <c r="B909" s="106">
        <v>1.6839999999999999</v>
      </c>
      <c r="C909" s="106">
        <v>0.29899999999999999</v>
      </c>
    </row>
    <row r="910" spans="2:3">
      <c r="B910" s="106">
        <v>-0.51700000000000002</v>
      </c>
      <c r="C910" s="106">
        <v>0.40100000000000002</v>
      </c>
    </row>
    <row r="911" spans="2:3">
      <c r="B911" s="106">
        <v>-4.5209999999999999</v>
      </c>
      <c r="C911" s="106">
        <v>3.0000000000000001E-3</v>
      </c>
    </row>
    <row r="912" spans="2:3">
      <c r="B912" s="106">
        <v>-2.3279999999999998</v>
      </c>
      <c r="C912" s="106">
        <v>0.88400000000000001</v>
      </c>
    </row>
    <row r="913" spans="2:3">
      <c r="B913" s="106">
        <v>-4.3369999999999997</v>
      </c>
      <c r="C913" s="106">
        <v>-0.40200000000000002</v>
      </c>
    </row>
    <row r="914" spans="2:3">
      <c r="B914" s="106">
        <v>1.208</v>
      </c>
      <c r="C914" s="106">
        <v>-1.518</v>
      </c>
    </row>
    <row r="915" spans="2:3">
      <c r="B915" s="106">
        <v>0.99399999999999999</v>
      </c>
      <c r="C915" s="106">
        <v>-0.98299999999999998</v>
      </c>
    </row>
    <row r="916" spans="2:3">
      <c r="B916" s="106">
        <v>0.30599999999999999</v>
      </c>
      <c r="C916" s="106">
        <v>-0.84099999999999997</v>
      </c>
    </row>
    <row r="917" spans="2:3">
      <c r="B917" s="106">
        <v>1.4119999999999999</v>
      </c>
      <c r="C917" s="106">
        <v>3.4000000000000002E-2</v>
      </c>
    </row>
    <row r="918" spans="2:3">
      <c r="B918" s="106">
        <v>-2.2010000000000001</v>
      </c>
      <c r="C918" s="106">
        <v>0.55700000000000005</v>
      </c>
    </row>
    <row r="919" spans="2:3">
      <c r="B919" s="106">
        <v>-3.7919999999999998</v>
      </c>
      <c r="C919" s="106">
        <v>0.78100000000000003</v>
      </c>
    </row>
    <row r="920" spans="2:3">
      <c r="B920" s="106">
        <v>-0.217</v>
      </c>
      <c r="C920" s="106">
        <v>1.6259999999999999</v>
      </c>
    </row>
    <row r="921" spans="2:3">
      <c r="B921" s="106">
        <v>1.512</v>
      </c>
      <c r="C921" s="106">
        <v>0.13500000000000001</v>
      </c>
    </row>
    <row r="922" spans="2:3">
      <c r="B922" s="106">
        <v>4.84</v>
      </c>
      <c r="C922" s="106">
        <v>1.125</v>
      </c>
    </row>
    <row r="923" spans="2:3">
      <c r="B923" s="106">
        <v>3.024</v>
      </c>
      <c r="C923" s="106">
        <v>1.1140000000000001</v>
      </c>
    </row>
    <row r="924" spans="2:3">
      <c r="B924" s="106">
        <v>-0.88100000000000001</v>
      </c>
      <c r="C924" s="106">
        <v>1.002</v>
      </c>
    </row>
    <row r="925" spans="2:3">
      <c r="B925" s="106">
        <v>-1.5269999999999999</v>
      </c>
      <c r="C925" s="106">
        <v>0.51200000000000001</v>
      </c>
    </row>
    <row r="926" spans="2:3">
      <c r="B926" s="106">
        <v>-0.58599999999999997</v>
      </c>
      <c r="C926" s="106">
        <v>-1.9730000000000001</v>
      </c>
    </row>
    <row r="927" spans="2:3">
      <c r="B927" s="106">
        <v>-0.51200000000000001</v>
      </c>
      <c r="C927" s="106">
        <v>-1.6850000000000001</v>
      </c>
    </row>
    <row r="928" spans="2:3">
      <c r="B928" s="106">
        <v>0.64600000000000002</v>
      </c>
      <c r="C928" s="106">
        <v>1.6850000000000001</v>
      </c>
    </row>
    <row r="929" spans="2:3">
      <c r="B929" s="106">
        <v>-1.8380000000000001</v>
      </c>
      <c r="C929" s="106">
        <v>1.534</v>
      </c>
    </row>
    <row r="930" spans="2:3">
      <c r="B930" s="106">
        <v>-2.0219999999999998</v>
      </c>
      <c r="C930" s="106">
        <v>0.74299999999999999</v>
      </c>
    </row>
    <row r="931" spans="2:3">
      <c r="B931" s="106">
        <v>4.9969999999999999</v>
      </c>
      <c r="C931" s="106">
        <v>-1.782</v>
      </c>
    </row>
    <row r="932" spans="2:3">
      <c r="B932" s="106">
        <v>2.5499999999999998</v>
      </c>
      <c r="C932" s="106">
        <v>-2.3090000000000002</v>
      </c>
    </row>
    <row r="933" spans="2:3">
      <c r="B933" s="106">
        <v>0.17100000000000001</v>
      </c>
      <c r="C933" s="106">
        <v>-1.1419999999999999</v>
      </c>
    </row>
    <row r="934" spans="2:3">
      <c r="B934" s="106">
        <v>-1.224</v>
      </c>
      <c r="C934" s="106">
        <v>0.44900000000000001</v>
      </c>
    </row>
    <row r="935" spans="2:3">
      <c r="B935" s="106">
        <v>1.0269999999999999</v>
      </c>
      <c r="C935" s="106">
        <v>2.0049999999999999</v>
      </c>
    </row>
    <row r="936" spans="2:3">
      <c r="B936" s="106">
        <v>2.508</v>
      </c>
      <c r="C936" s="106">
        <v>1.8180000000000001</v>
      </c>
    </row>
    <row r="937" spans="2:3">
      <c r="B937" s="106">
        <v>2.61</v>
      </c>
      <c r="C937" s="106">
        <v>1.2949999999999999</v>
      </c>
    </row>
    <row r="938" spans="2:3">
      <c r="B938" s="106">
        <v>-0.34899999999999998</v>
      </c>
      <c r="C938" s="106">
        <v>0.252</v>
      </c>
    </row>
    <row r="939" spans="2:3">
      <c r="B939" s="106">
        <v>-2.968</v>
      </c>
      <c r="C939" s="106">
        <v>-1.3160000000000001</v>
      </c>
    </row>
    <row r="940" spans="2:3">
      <c r="B940" s="106">
        <v>-0.79600000000000004</v>
      </c>
      <c r="C940" s="106">
        <v>-0.42399999999999999</v>
      </c>
    </row>
    <row r="941" spans="2:3">
      <c r="B941" s="106">
        <v>-8.32</v>
      </c>
      <c r="C941" s="106">
        <v>-3.7389999999999999</v>
      </c>
    </row>
    <row r="942" spans="2:3">
      <c r="B942" s="106">
        <v>-0.46400000000000002</v>
      </c>
      <c r="C942" s="106">
        <v>-0.51400000000000001</v>
      </c>
    </row>
    <row r="943" spans="2:3">
      <c r="B943" s="106">
        <v>-9.58</v>
      </c>
      <c r="C943" s="106">
        <v>0.19800000000000001</v>
      </c>
    </row>
    <row r="944" spans="2:3">
      <c r="B944" s="106">
        <v>1.2589999999999999</v>
      </c>
      <c r="C944" s="106">
        <v>1.0469999999999999</v>
      </c>
    </row>
    <row r="945" spans="2:3">
      <c r="B945" s="106">
        <v>1.6359999999999999</v>
      </c>
      <c r="C945" s="106">
        <v>1.9910000000000001</v>
      </c>
    </row>
    <row r="946" spans="2:3">
      <c r="B946" s="106">
        <v>5.4930000000000003</v>
      </c>
      <c r="C946" s="106">
        <v>-0.51300000000000001</v>
      </c>
    </row>
    <row r="947" spans="2:3">
      <c r="B947" s="106">
        <v>7.5010000000000003</v>
      </c>
      <c r="C947" s="106">
        <v>0.129</v>
      </c>
    </row>
    <row r="948" spans="2:3">
      <c r="B948" s="106">
        <v>0.47599999999999998</v>
      </c>
      <c r="C948" s="106">
        <v>-2.1890000000000001</v>
      </c>
    </row>
    <row r="949" spans="2:3">
      <c r="B949" s="106">
        <v>-7.6999999999999999E-2</v>
      </c>
      <c r="C949" s="106">
        <v>-3.9710000000000001</v>
      </c>
    </row>
    <row r="950" spans="2:3">
      <c r="B950" s="106">
        <v>-7.2460000000000004</v>
      </c>
      <c r="C950" s="106">
        <v>4.5999999999999999E-2</v>
      </c>
    </row>
    <row r="951" spans="2:3">
      <c r="B951" s="106">
        <v>-4.2850000000000001</v>
      </c>
      <c r="C951" s="106">
        <v>2.27</v>
      </c>
    </row>
    <row r="952" spans="2:3">
      <c r="B952" s="106">
        <v>-4.5090000000000003</v>
      </c>
      <c r="C952" s="106">
        <v>0.78400000000000003</v>
      </c>
    </row>
    <row r="953" spans="2:3">
      <c r="B953" s="106">
        <v>-1.165</v>
      </c>
      <c r="C953" s="106">
        <v>1.29</v>
      </c>
    </row>
    <row r="954" spans="2:3">
      <c r="B954" s="106">
        <v>-1.595</v>
      </c>
      <c r="C954" s="106">
        <v>0.25800000000000001</v>
      </c>
    </row>
    <row r="955" spans="2:3">
      <c r="B955" s="106">
        <v>-2.6179999999999999</v>
      </c>
      <c r="C955" s="106">
        <v>1.2330000000000001</v>
      </c>
    </row>
    <row r="956" spans="2:3">
      <c r="B956" s="106">
        <v>1.1559999999999999</v>
      </c>
      <c r="C956" s="106">
        <v>1.8640000000000001</v>
      </c>
    </row>
    <row r="957" spans="2:3">
      <c r="B957" s="106">
        <v>3.5289999999999999</v>
      </c>
      <c r="C957" s="106">
        <v>-0.53200000000000003</v>
      </c>
    </row>
    <row r="958" spans="2:3">
      <c r="B958" s="106">
        <v>3.2530000000000001</v>
      </c>
      <c r="C958" s="106">
        <v>-1.5549999999999999</v>
      </c>
    </row>
    <row r="959" spans="2:3">
      <c r="B959" s="106">
        <v>1.9059999999999999</v>
      </c>
      <c r="C959" s="106">
        <v>-2.17</v>
      </c>
    </row>
    <row r="960" spans="2:3">
      <c r="B960" s="106">
        <v>2.254</v>
      </c>
      <c r="C960" s="106">
        <v>0.68700000000000006</v>
      </c>
    </row>
    <row r="961" spans="2:3">
      <c r="B961" s="106">
        <v>-0.91500000000000004</v>
      </c>
      <c r="C961" s="106">
        <v>0.85099999999999998</v>
      </c>
    </row>
    <row r="962" spans="2:3">
      <c r="B962" s="106">
        <v>-3.286</v>
      </c>
      <c r="C962" s="106">
        <v>1.7589999999999999</v>
      </c>
    </row>
    <row r="963" spans="2:3">
      <c r="B963" s="106">
        <v>-2.161</v>
      </c>
      <c r="C963" s="106">
        <v>2.056</v>
      </c>
    </row>
    <row r="964" spans="2:3">
      <c r="B964" s="106">
        <v>-0.56499999999999995</v>
      </c>
      <c r="C964" s="106">
        <v>0.42899999999999999</v>
      </c>
    </row>
    <row r="965" spans="2:3">
      <c r="B965" s="106">
        <v>1.607</v>
      </c>
      <c r="C965" s="106">
        <v>-0.73699999999999999</v>
      </c>
    </row>
    <row r="966" spans="2:3">
      <c r="B966" s="106">
        <v>2.0430000000000001</v>
      </c>
      <c r="C966" s="106">
        <v>0.19</v>
      </c>
    </row>
    <row r="967" spans="2:3">
      <c r="B967" s="106">
        <v>0.45</v>
      </c>
      <c r="C967" s="106">
        <v>-2.5819999999999999</v>
      </c>
    </row>
    <row r="968" spans="2:3">
      <c r="B968" s="106">
        <v>-8.8999999999999996E-2</v>
      </c>
      <c r="C968" s="106">
        <v>-1.6319999999999999</v>
      </c>
    </row>
    <row r="969" spans="2:3">
      <c r="B969" s="106">
        <v>0.45500000000000002</v>
      </c>
      <c r="C969" s="106">
        <v>-0.68799999999999994</v>
      </c>
    </row>
    <row r="970" spans="2:3">
      <c r="B970" s="106">
        <v>-0.54700000000000004</v>
      </c>
      <c r="C970" s="106">
        <v>-1.851</v>
      </c>
    </row>
    <row r="971" spans="2:3">
      <c r="B971" s="106">
        <v>3.4169999999999998</v>
      </c>
      <c r="C971" s="106">
        <v>1.3819999999999999</v>
      </c>
    </row>
    <row r="972" spans="2:3">
      <c r="B972" s="106">
        <v>3.4460000000000002</v>
      </c>
      <c r="C972" s="106">
        <v>0.89200000000000002</v>
      </c>
    </row>
    <row r="973" spans="2:3">
      <c r="B973" s="106">
        <v>3.8439999999999999</v>
      </c>
      <c r="C973" s="106">
        <v>0.32900000000000001</v>
      </c>
    </row>
    <row r="974" spans="2:3">
      <c r="B974" s="106">
        <v>-0.52500000000000002</v>
      </c>
      <c r="C974" s="106">
        <v>0.191</v>
      </c>
    </row>
    <row r="975" spans="2:3">
      <c r="B975" s="106">
        <v>-2.069</v>
      </c>
      <c r="C975" s="106">
        <v>-1.2869999999999999</v>
      </c>
    </row>
    <row r="976" spans="2:3">
      <c r="B976" s="106">
        <v>-1.6970000000000001</v>
      </c>
      <c r="C976" s="106">
        <v>-0.13200000000000001</v>
      </c>
    </row>
    <row r="977" spans="2:3">
      <c r="B977" s="106">
        <v>-3.048</v>
      </c>
      <c r="C977" s="106">
        <v>1.345</v>
      </c>
    </row>
    <row r="978" spans="2:3">
      <c r="B978" s="106">
        <v>-5.0999999999999997E-2</v>
      </c>
      <c r="C978" s="106">
        <v>1.33</v>
      </c>
    </row>
    <row r="979" spans="2:3">
      <c r="B979" s="106">
        <v>-3.4159999999999999</v>
      </c>
      <c r="C979" s="106">
        <v>0.38400000000000001</v>
      </c>
    </row>
    <row r="980" spans="2:3">
      <c r="B980" s="106">
        <v>-0.73499999999999999</v>
      </c>
      <c r="C980" s="106">
        <v>8.3000000000000004E-2</v>
      </c>
    </row>
    <row r="981" spans="2:3">
      <c r="B981" s="106">
        <v>-0.89400000000000002</v>
      </c>
      <c r="C981" s="106">
        <v>-1.552</v>
      </c>
    </row>
    <row r="982" spans="2:3">
      <c r="B982" s="106">
        <v>0.80100000000000005</v>
      </c>
      <c r="C982" s="106">
        <v>0.86699999999999999</v>
      </c>
    </row>
    <row r="983" spans="2:3">
      <c r="B983" s="106">
        <v>0.90400000000000003</v>
      </c>
      <c r="C983" s="106">
        <v>2.044</v>
      </c>
    </row>
    <row r="984" spans="2:3">
      <c r="B984" s="106">
        <v>1.1080000000000001</v>
      </c>
      <c r="C984" s="106">
        <v>0.33700000000000002</v>
      </c>
    </row>
    <row r="985" spans="2:3">
      <c r="B985" s="106">
        <v>0.68100000000000005</v>
      </c>
      <c r="C985" s="106">
        <v>6.0000000000000001E-3</v>
      </c>
    </row>
    <row r="986" spans="2:3">
      <c r="B986" s="106">
        <v>1.1879999999999999</v>
      </c>
      <c r="C986" s="106">
        <v>-2.5960000000000001</v>
      </c>
    </row>
    <row r="987" spans="2:3">
      <c r="B987" s="106">
        <v>1.9570000000000001</v>
      </c>
      <c r="C987" s="106">
        <v>-3.48</v>
      </c>
    </row>
    <row r="988" spans="2:3">
      <c r="B988" s="106">
        <v>-3.8319999999999999</v>
      </c>
      <c r="C988" s="106">
        <v>-1.2430000000000001</v>
      </c>
    </row>
    <row r="989" spans="2:3">
      <c r="B989" s="106">
        <v>-3.339</v>
      </c>
      <c r="C989" s="106">
        <v>0.35499999999999998</v>
      </c>
    </row>
    <row r="990" spans="2:3">
      <c r="B990" s="106">
        <v>-2.5049999999999999</v>
      </c>
      <c r="C990" s="106">
        <v>1.9370000000000001</v>
      </c>
    </row>
    <row r="991" spans="2:3">
      <c r="B991" s="106">
        <v>-2.9009999999999998</v>
      </c>
      <c r="C991" s="106">
        <v>1.585</v>
      </c>
    </row>
    <row r="992" spans="2:3">
      <c r="B992" s="106">
        <v>1.216</v>
      </c>
      <c r="C992" s="106">
        <v>0.27700000000000002</v>
      </c>
    </row>
    <row r="993" spans="2:3">
      <c r="B993" s="106">
        <v>3.1059999999999999</v>
      </c>
      <c r="C993" s="106">
        <v>0.30299999999999999</v>
      </c>
    </row>
    <row r="994" spans="2:3">
      <c r="B994" s="106">
        <v>2.6070000000000002</v>
      </c>
      <c r="C994" s="106">
        <v>-1.5089999999999999</v>
      </c>
    </row>
    <row r="995" spans="2:3">
      <c r="B995" s="106">
        <v>0.91900000000000004</v>
      </c>
      <c r="C995" s="106">
        <v>1.256</v>
      </c>
    </row>
    <row r="996" spans="2:3">
      <c r="B996" s="106">
        <v>2.0419999999999998</v>
      </c>
      <c r="C996" s="106">
        <v>0.183</v>
      </c>
    </row>
    <row r="997" spans="2:3">
      <c r="B997" s="106">
        <v>-1.127</v>
      </c>
      <c r="C997" s="106">
        <v>0.68500000000000005</v>
      </c>
    </row>
    <row r="998" spans="2:3">
      <c r="B998" s="106">
        <v>0.153</v>
      </c>
      <c r="C998" s="106">
        <v>-1.198</v>
      </c>
    </row>
    <row r="999" spans="2:3">
      <c r="B999" s="106">
        <v>-0.32300000000000001</v>
      </c>
      <c r="C999" s="106">
        <v>-0.64600000000000002</v>
      </c>
    </row>
    <row r="1000" spans="2:3">
      <c r="B1000" s="106">
        <v>1.3819999999999999</v>
      </c>
      <c r="C1000" s="106">
        <v>0.22700000000000001</v>
      </c>
    </row>
    <row r="1001" spans="2:3">
      <c r="B1001" s="106">
        <v>-0.70499999999999996</v>
      </c>
      <c r="C1001" s="106">
        <v>-0.29499999999999998</v>
      </c>
    </row>
    <row r="1002" spans="2:3">
      <c r="B1002" s="106">
        <v>-0.47299999999999998</v>
      </c>
      <c r="C1002" s="106">
        <v>1.244</v>
      </c>
    </row>
    <row r="1003" spans="2:3">
      <c r="B1003" s="106">
        <v>0.997</v>
      </c>
      <c r="C1003" s="106">
        <v>0.443</v>
      </c>
    </row>
    <row r="1004" spans="2:3">
      <c r="B1004" s="106">
        <v>0.71799999999999997</v>
      </c>
      <c r="C1004" s="106">
        <v>-0.27600000000000002</v>
      </c>
    </row>
    <row r="1005" spans="2:3">
      <c r="B1005" s="106">
        <v>1.6E-2</v>
      </c>
      <c r="C1005" s="106">
        <v>-0.55300000000000005</v>
      </c>
    </row>
    <row r="1006" spans="2:3">
      <c r="B1006" s="106">
        <v>-1.496</v>
      </c>
      <c r="C1006" s="106">
        <v>1.1579999999999999</v>
      </c>
    </row>
    <row r="1007" spans="2:3">
      <c r="B1007" s="106">
        <v>-2.95</v>
      </c>
      <c r="C1007" s="106">
        <v>2.1720000000000002</v>
      </c>
    </row>
    <row r="1008" spans="2:3">
      <c r="B1008" s="106">
        <v>-5.5E-2</v>
      </c>
      <c r="C1008" s="106">
        <v>0.55900000000000005</v>
      </c>
    </row>
    <row r="1009" spans="2:3">
      <c r="B1009" s="106">
        <v>1.121</v>
      </c>
      <c r="C1009" s="106">
        <v>-1.113</v>
      </c>
    </row>
    <row r="1010" spans="2:3">
      <c r="B1010" s="106">
        <v>1.2030000000000001</v>
      </c>
      <c r="C1010" s="106">
        <v>0.433</v>
      </c>
    </row>
    <row r="1011" spans="2:3">
      <c r="B1011" s="106">
        <v>1.663</v>
      </c>
      <c r="C1011" s="106">
        <v>-1.4359999999999999</v>
      </c>
    </row>
    <row r="1012" spans="2:3">
      <c r="B1012" s="106">
        <v>0.51100000000000001</v>
      </c>
      <c r="C1012" s="106">
        <v>-1.431</v>
      </c>
    </row>
    <row r="1013" spans="2:3">
      <c r="B1013" s="106">
        <v>-0.33500000000000002</v>
      </c>
      <c r="C1013" s="106">
        <v>0.42499999999999999</v>
      </c>
    </row>
    <row r="1014" spans="2:3">
      <c r="B1014" s="106">
        <v>-4.9000000000000002E-2</v>
      </c>
      <c r="C1014" s="106">
        <v>-0.10100000000000001</v>
      </c>
    </row>
    <row r="1015" spans="2:3">
      <c r="B1015" s="106">
        <v>-1.7789999999999999</v>
      </c>
      <c r="C1015" s="106">
        <v>-2.3450000000000002</v>
      </c>
    </row>
    <row r="1016" spans="2:3">
      <c r="B1016" s="106">
        <v>-1.04</v>
      </c>
      <c r="C1016" s="106">
        <v>0.371</v>
      </c>
    </row>
    <row r="1017" spans="2:3">
      <c r="B1017" s="106">
        <v>0.996</v>
      </c>
      <c r="C1017" s="106">
        <v>-0.189</v>
      </c>
    </row>
    <row r="1018" spans="2:3">
      <c r="B1018" s="106">
        <v>2.7810000000000001</v>
      </c>
      <c r="C1018" s="106">
        <v>-0.17199999999999999</v>
      </c>
    </row>
    <row r="1019" spans="2:3">
      <c r="B1019" s="106">
        <v>2.3730000000000002</v>
      </c>
      <c r="C1019" s="106">
        <v>-1.7999999999999999E-2</v>
      </c>
    </row>
    <row r="1020" spans="2:3">
      <c r="B1020" s="106">
        <v>-0.27300000000000002</v>
      </c>
      <c r="C1020" s="106">
        <v>-0.34399999999999997</v>
      </c>
    </row>
    <row r="1021" spans="2:3">
      <c r="B1021" s="106">
        <v>-1.9339999999999999</v>
      </c>
      <c r="C1021" s="106">
        <v>1.4E-2</v>
      </c>
    </row>
    <row r="1022" spans="2:3">
      <c r="B1022" s="106">
        <v>-1.198</v>
      </c>
      <c r="C1022" s="106">
        <v>-1.1180000000000001</v>
      </c>
    </row>
    <row r="1023" spans="2:3">
      <c r="B1023" s="106">
        <v>-1.601</v>
      </c>
      <c r="C1023" s="106">
        <v>0.17699999999999999</v>
      </c>
    </row>
    <row r="1024" spans="2:3">
      <c r="B1024" s="106">
        <v>-1.7669999999999999</v>
      </c>
      <c r="C1024" s="106">
        <v>0.997</v>
      </c>
    </row>
    <row r="1025" spans="2:3">
      <c r="B1025" s="106">
        <v>0.21</v>
      </c>
      <c r="C1025" s="106">
        <v>0.443</v>
      </c>
    </row>
    <row r="1026" spans="2:3">
      <c r="B1026" s="106">
        <v>-0.55800000000000005</v>
      </c>
      <c r="C1026" s="106">
        <v>-0.129</v>
      </c>
    </row>
    <row r="1027" spans="2:3">
      <c r="B1027" s="106">
        <v>0.90100000000000002</v>
      </c>
      <c r="C1027" s="106">
        <v>-0.23599999999999999</v>
      </c>
    </row>
    <row r="1028" spans="2:3">
      <c r="B1028" s="106">
        <v>1.129</v>
      </c>
      <c r="C1028" s="106">
        <v>0.62</v>
      </c>
    </row>
    <row r="1029" spans="2:3">
      <c r="B1029" s="106">
        <v>3.6040000000000001</v>
      </c>
      <c r="C1029" s="106">
        <v>9.8000000000000004E-2</v>
      </c>
    </row>
    <row r="1030" spans="2:3">
      <c r="B1030" s="106">
        <v>1.0469999999999999</v>
      </c>
      <c r="C1030" s="106">
        <v>0.39100000000000001</v>
      </c>
    </row>
    <row r="1031" spans="2:3">
      <c r="B1031" s="106">
        <v>0.157</v>
      </c>
      <c r="C1031" s="106">
        <v>0.629</v>
      </c>
    </row>
    <row r="1032" spans="2:3">
      <c r="B1032" s="106">
        <v>-0.78100000000000003</v>
      </c>
      <c r="C1032" s="106">
        <v>5.2999999999999999E-2</v>
      </c>
    </row>
    <row r="1033" spans="2:3">
      <c r="B1033" s="106">
        <v>-1.319</v>
      </c>
      <c r="C1033" s="106">
        <v>-0.90800000000000003</v>
      </c>
    </row>
    <row r="1034" spans="2:3">
      <c r="B1034" s="106">
        <v>-0.97199999999999998</v>
      </c>
      <c r="C1034" s="106">
        <v>0.152</v>
      </c>
    </row>
    <row r="1035" spans="2:3">
      <c r="B1035" s="106">
        <v>-0.44800000000000001</v>
      </c>
      <c r="C1035" s="106">
        <v>-0.26200000000000001</v>
      </c>
    </row>
    <row r="1036" spans="2:3">
      <c r="B1036" s="106">
        <v>0.111</v>
      </c>
      <c r="C1036" s="106">
        <v>1.766</v>
      </c>
    </row>
    <row r="1037" spans="2:3">
      <c r="B1037" s="106">
        <v>1.7070000000000001</v>
      </c>
      <c r="C1037" s="106">
        <v>1.514</v>
      </c>
    </row>
    <row r="1038" spans="2:3">
      <c r="B1038" s="106">
        <v>-0.84199999999999997</v>
      </c>
      <c r="C1038" s="106">
        <v>1.6419999999999999</v>
      </c>
    </row>
    <row r="1039" spans="2:3">
      <c r="B1039" s="106">
        <v>-1.468</v>
      </c>
      <c r="C1039" s="106">
        <v>-3.0089999999999999</v>
      </c>
    </row>
    <row r="1040" spans="2:3">
      <c r="B1040" s="106">
        <v>1.5069999999999999</v>
      </c>
      <c r="C1040" s="106">
        <v>-2.9380000000000002</v>
      </c>
    </row>
    <row r="1041" spans="2:3">
      <c r="B1041" s="106">
        <v>-0.77700000000000002</v>
      </c>
      <c r="C1041" s="106">
        <v>-0.46600000000000003</v>
      </c>
    </row>
    <row r="1042" spans="2:3">
      <c r="B1042" s="106">
        <v>0.57999999999999996</v>
      </c>
      <c r="C1042" s="106">
        <v>-1.179</v>
      </c>
    </row>
    <row r="1043" spans="2:3">
      <c r="B1043" s="106">
        <v>-0.11600000000000001</v>
      </c>
      <c r="C1043" s="106">
        <v>-0.309</v>
      </c>
    </row>
    <row r="1044" spans="2:3">
      <c r="B1044" s="106">
        <v>-1.4890000000000001</v>
      </c>
      <c r="C1044" s="106">
        <v>0.78600000000000003</v>
      </c>
    </row>
    <row r="1045" spans="2:3">
      <c r="B1045" s="106">
        <v>-1.544</v>
      </c>
      <c r="C1045" s="106">
        <v>0.97899999999999998</v>
      </c>
    </row>
    <row r="1046" spans="2:3">
      <c r="B1046" s="106">
        <v>-0.36799999999999999</v>
      </c>
      <c r="C1046" s="106">
        <v>0.76800000000000002</v>
      </c>
    </row>
    <row r="1047" spans="2:3">
      <c r="B1047" s="106">
        <v>1.6879999999999999</v>
      </c>
      <c r="C1047" s="106">
        <v>1.363</v>
      </c>
    </row>
    <row r="1048" spans="2:3">
      <c r="B1048" s="106">
        <v>0.67300000000000004</v>
      </c>
      <c r="C1048" s="106">
        <v>1.002</v>
      </c>
    </row>
    <row r="1049" spans="2:3">
      <c r="B1049" s="106">
        <v>0.59599999999999997</v>
      </c>
      <c r="C1049" s="106">
        <v>-0.64400000000000002</v>
      </c>
    </row>
    <row r="1050" spans="2:3">
      <c r="B1050" s="106">
        <v>2.399</v>
      </c>
      <c r="C1050" s="106">
        <v>0.32</v>
      </c>
    </row>
    <row r="1051" spans="2:3">
      <c r="B1051" s="106">
        <v>-0.123</v>
      </c>
      <c r="C1051" s="106">
        <v>-9.7000000000000003E-2</v>
      </c>
    </row>
    <row r="1052" spans="2:3">
      <c r="B1052" s="106">
        <v>-0.13100000000000001</v>
      </c>
      <c r="C1052" s="106">
        <v>2.254</v>
      </c>
    </row>
    <row r="1053" spans="2:3">
      <c r="B1053" s="106">
        <v>-0.46899999999999997</v>
      </c>
      <c r="C1053" s="106">
        <v>3.472</v>
      </c>
    </row>
    <row r="1054" spans="2:3">
      <c r="B1054" s="106">
        <v>-0.78800000000000003</v>
      </c>
      <c r="C1054" s="106">
        <v>-1.9379999999999999</v>
      </c>
    </row>
    <row r="1055" spans="2:3">
      <c r="B1055" s="106">
        <v>-0.26100000000000001</v>
      </c>
      <c r="C1055" s="106">
        <v>-3.3250000000000002</v>
      </c>
    </row>
    <row r="1056" spans="2:3">
      <c r="B1056" s="106">
        <v>0.59099999999999997</v>
      </c>
      <c r="C1056" s="106">
        <v>-2.36</v>
      </c>
    </row>
    <row r="1057" spans="2:3">
      <c r="B1057" s="106">
        <v>0.65300000000000002</v>
      </c>
      <c r="C1057" s="106">
        <v>-0.45600000000000002</v>
      </c>
    </row>
    <row r="1058" spans="2:3">
      <c r="B1058" s="106">
        <v>1.028</v>
      </c>
      <c r="C1058" s="106">
        <v>-0.95499999999999996</v>
      </c>
    </row>
    <row r="1059" spans="2:3">
      <c r="B1059" s="106">
        <v>-1.4239999999999999</v>
      </c>
      <c r="C1059" s="106">
        <v>-1.603</v>
      </c>
    </row>
    <row r="1060" spans="2:3">
      <c r="B1060" s="106">
        <v>-2.383</v>
      </c>
      <c r="C1060" s="106">
        <v>1.53</v>
      </c>
    </row>
    <row r="1061" spans="2:3">
      <c r="B1061" s="106">
        <v>-2.9809999999999999</v>
      </c>
      <c r="C1061" s="106">
        <v>2.593</v>
      </c>
    </row>
    <row r="1062" spans="2:3">
      <c r="B1062" s="106">
        <v>1.8120000000000001</v>
      </c>
      <c r="C1062" s="106">
        <v>4.0570000000000004</v>
      </c>
    </row>
    <row r="1063" spans="2:3">
      <c r="B1063" s="106">
        <v>1.948</v>
      </c>
      <c r="C1063" s="106">
        <v>7.9000000000000001E-2</v>
      </c>
    </row>
    <row r="1064" spans="2:3">
      <c r="B1064" s="106">
        <v>0.871</v>
      </c>
      <c r="C1064" s="106">
        <v>1.266</v>
      </c>
    </row>
    <row r="1065" spans="2:3">
      <c r="B1065" s="106">
        <v>-4.4999999999999998E-2</v>
      </c>
      <c r="C1065" s="106">
        <v>-2.8929999999999998</v>
      </c>
    </row>
    <row r="1066" spans="2:3">
      <c r="B1066" s="106">
        <v>1.5620000000000001</v>
      </c>
      <c r="C1066" s="106">
        <v>-2.1150000000000002</v>
      </c>
    </row>
    <row r="1067" spans="2:3">
      <c r="B1067" s="106">
        <v>2.7530000000000001</v>
      </c>
      <c r="C1067" s="106">
        <v>-0.85899999999999999</v>
      </c>
    </row>
    <row r="1068" spans="2:3">
      <c r="B1068" s="106">
        <v>-1.0940000000000001</v>
      </c>
      <c r="C1068" s="106">
        <v>3.1789999999999998</v>
      </c>
    </row>
    <row r="1069" spans="2:3">
      <c r="B1069" s="106">
        <v>-1.1879999999999999</v>
      </c>
      <c r="C1069" s="106">
        <v>2.1549999999999998</v>
      </c>
    </row>
    <row r="1070" spans="2:3">
      <c r="B1070" s="106">
        <v>-1.9870000000000001</v>
      </c>
      <c r="C1070" s="106">
        <v>3.5630000000000002</v>
      </c>
    </row>
    <row r="1071" spans="2:3">
      <c r="B1071" s="106">
        <v>-0.03</v>
      </c>
      <c r="C1071" s="106">
        <v>-0.40600000000000003</v>
      </c>
    </row>
    <row r="1072" spans="2:3">
      <c r="B1072" s="106">
        <v>-1.4239999999999999</v>
      </c>
      <c r="C1072" s="106">
        <v>-3.0089999999999999</v>
      </c>
    </row>
    <row r="1073" spans="2:3">
      <c r="B1073" s="106">
        <v>-0.77</v>
      </c>
      <c r="C1073" s="106">
        <v>-4.0010000000000003</v>
      </c>
    </row>
    <row r="1074" spans="2:3">
      <c r="B1074" s="106">
        <v>-1.506</v>
      </c>
      <c r="C1074" s="106">
        <v>2.1259999999999999</v>
      </c>
    </row>
    <row r="1075" spans="2:3">
      <c r="B1075" s="106">
        <v>-0.10199999999999999</v>
      </c>
      <c r="C1075" s="106">
        <v>-0.65600000000000003</v>
      </c>
    </row>
    <row r="1076" spans="2:3">
      <c r="B1076" s="106">
        <v>-1.921</v>
      </c>
      <c r="C1076" s="106">
        <v>0.84</v>
      </c>
    </row>
    <row r="1077" spans="2:3">
      <c r="B1077" s="106">
        <v>-2.1560000000000001</v>
      </c>
      <c r="C1077" s="106">
        <v>-0.58599999999999997</v>
      </c>
    </row>
    <row r="1078" spans="2:3">
      <c r="B1078" s="106">
        <v>-0.23799999999999999</v>
      </c>
      <c r="C1078" s="106">
        <v>-4.0410000000000004</v>
      </c>
    </row>
    <row r="1079" spans="2:3">
      <c r="B1079" s="106">
        <v>1.4159999999999999</v>
      </c>
      <c r="C1079" s="106">
        <v>-1.2450000000000001</v>
      </c>
    </row>
    <row r="1080" spans="2:3">
      <c r="B1080" s="106">
        <v>1.4059999999999999</v>
      </c>
      <c r="C1080" s="106">
        <v>-0.64800000000000002</v>
      </c>
    </row>
    <row r="1081" spans="2:3">
      <c r="B1081" s="106">
        <v>2.2400000000000002</v>
      </c>
      <c r="C1081" s="106">
        <v>-1.9690000000000001</v>
      </c>
    </row>
    <row r="1082" spans="2:3">
      <c r="B1082" s="106">
        <v>0.86299999999999999</v>
      </c>
      <c r="C1082" s="106">
        <v>1.782</v>
      </c>
    </row>
    <row r="1083" spans="2:3">
      <c r="B1083" s="106">
        <v>1.2949999999999999</v>
      </c>
      <c r="C1083" s="106">
        <v>2.3380000000000001</v>
      </c>
    </row>
    <row r="1084" spans="2:3">
      <c r="B1084" s="106">
        <v>1.595</v>
      </c>
      <c r="C1084" s="106">
        <v>0.80800000000000005</v>
      </c>
    </row>
    <row r="1085" spans="2:3">
      <c r="B1085" s="106">
        <v>-1.704</v>
      </c>
      <c r="C1085" s="106">
        <v>3.8740000000000001</v>
      </c>
    </row>
    <row r="1086" spans="2:3">
      <c r="B1086" s="106">
        <v>-2.6829999999999998</v>
      </c>
      <c r="C1086" s="106">
        <v>1.74</v>
      </c>
    </row>
    <row r="1087" spans="2:3">
      <c r="B1087" s="106">
        <v>-2.7770000000000001</v>
      </c>
      <c r="C1087" s="106">
        <v>0.878</v>
      </c>
    </row>
    <row r="1088" spans="2:3">
      <c r="B1088" s="106">
        <v>-1.99</v>
      </c>
      <c r="C1088" s="106">
        <v>2.0750000000000002</v>
      </c>
    </row>
    <row r="1089" spans="2:3">
      <c r="B1089" s="106">
        <v>-0.46100000000000002</v>
      </c>
      <c r="C1089" s="106">
        <v>-1.518</v>
      </c>
    </row>
    <row r="1090" spans="2:3">
      <c r="B1090" s="106">
        <v>2.5230000000000001</v>
      </c>
      <c r="C1090" s="106">
        <v>-3.1459999999999999</v>
      </c>
    </row>
    <row r="1091" spans="2:3">
      <c r="B1091" s="106">
        <v>2.5539999999999998</v>
      </c>
      <c r="C1091" s="106">
        <v>-3.339</v>
      </c>
    </row>
    <row r="1092" spans="2:3">
      <c r="B1092" s="106">
        <v>1.9119999999999999</v>
      </c>
      <c r="C1092" s="106">
        <v>-2.09</v>
      </c>
    </row>
    <row r="1093" spans="2:3">
      <c r="B1093" s="106">
        <v>1.4810000000000001</v>
      </c>
      <c r="C1093" s="106">
        <v>-0.92300000000000004</v>
      </c>
    </row>
    <row r="1094" spans="2:3">
      <c r="B1094" s="106">
        <v>0.80800000000000005</v>
      </c>
      <c r="C1094" s="106">
        <v>2.367</v>
      </c>
    </row>
    <row r="1095" spans="2:3">
      <c r="B1095" s="106">
        <v>-0.22700000000000001</v>
      </c>
      <c r="C1095" s="106">
        <v>2.4129999999999998</v>
      </c>
    </row>
    <row r="1096" spans="2:3">
      <c r="B1096" s="106">
        <v>2.1749999999999998</v>
      </c>
      <c r="C1096" s="106">
        <v>3.9670000000000001</v>
      </c>
    </row>
    <row r="1097" spans="2:3">
      <c r="B1097" s="106">
        <v>4.4219999999999997</v>
      </c>
      <c r="C1097" s="106">
        <v>4.0350000000000001</v>
      </c>
    </row>
    <row r="1098" spans="2:3">
      <c r="B1098" s="106">
        <v>-2.9860000000000002</v>
      </c>
      <c r="C1098" s="106">
        <v>8.0909999999999993</v>
      </c>
    </row>
    <row r="1099" spans="2:3">
      <c r="B1099" s="106">
        <v>-2.2570000000000001</v>
      </c>
      <c r="C1099" s="106">
        <v>8.2859999999999996</v>
      </c>
    </row>
    <row r="1100" spans="2:3">
      <c r="B1100" s="106">
        <v>-2.992</v>
      </c>
      <c r="C1100" s="106">
        <v>-6.9530000000000003</v>
      </c>
    </row>
    <row r="1101" spans="2:3">
      <c r="B1101" s="106">
        <v>-1.821</v>
      </c>
      <c r="C1101" s="106">
        <v>-8.2919999999999998</v>
      </c>
    </row>
    <row r="1102" spans="2:3">
      <c r="B1102" s="106">
        <v>-0.02</v>
      </c>
      <c r="C1102" s="106">
        <v>-6.2590000000000003</v>
      </c>
    </row>
    <row r="1103" spans="2:3">
      <c r="B1103" s="106">
        <v>-5.8000000000000003E-2</v>
      </c>
      <c r="C1103" s="106">
        <v>-1.2390000000000001</v>
      </c>
    </row>
    <row r="1104" spans="2:3">
      <c r="B1104" s="106">
        <v>-1.538</v>
      </c>
      <c r="C1104" s="106">
        <v>-3.5760000000000001</v>
      </c>
    </row>
    <row r="1105" spans="2:3">
      <c r="B1105" s="106">
        <v>-1.68</v>
      </c>
      <c r="C1105" s="106">
        <v>-5.5720000000000001</v>
      </c>
    </row>
    <row r="1106" spans="2:3">
      <c r="B1106" s="106">
        <v>1.4079999999999999</v>
      </c>
      <c r="C1106" s="106">
        <v>-1.6060000000000001</v>
      </c>
    </row>
    <row r="1107" spans="2:3">
      <c r="B1107" s="106">
        <v>1.46</v>
      </c>
      <c r="C1107" s="106">
        <v>-6.3E-2</v>
      </c>
    </row>
    <row r="1108" spans="2:3">
      <c r="B1108" s="106">
        <v>3.4159999999999999</v>
      </c>
      <c r="C1108" s="106">
        <v>1.351</v>
      </c>
    </row>
    <row r="1109" spans="2:3">
      <c r="B1109" s="106">
        <v>-0.35499999999999998</v>
      </c>
      <c r="C1109" s="106">
        <v>7.6280000000000001</v>
      </c>
    </row>
    <row r="1110" spans="2:3">
      <c r="B1110" s="106">
        <v>-0.98</v>
      </c>
      <c r="C1110" s="106">
        <v>1.534</v>
      </c>
    </row>
    <row r="1111" spans="2:3">
      <c r="B1111" s="106">
        <v>-2.27</v>
      </c>
      <c r="C1111" s="106">
        <v>-1.1259999999999999</v>
      </c>
    </row>
    <row r="1112" spans="2:3">
      <c r="B1112" s="106">
        <v>-2.0409999999999999</v>
      </c>
      <c r="C1112" s="106">
        <v>0.26800000000000002</v>
      </c>
    </row>
    <row r="1113" spans="2:3">
      <c r="B1113" s="106">
        <v>0.42599999999999999</v>
      </c>
      <c r="C1113" s="106">
        <v>4.4960000000000004</v>
      </c>
    </row>
    <row r="1114" spans="2:3">
      <c r="B1114" s="106">
        <v>1.1040000000000001</v>
      </c>
      <c r="C1114" s="106">
        <v>-3.548</v>
      </c>
    </row>
    <row r="1115" spans="2:3">
      <c r="B1115" s="106">
        <v>2.698</v>
      </c>
      <c r="C1115" s="106">
        <v>-7.6609999999999996</v>
      </c>
    </row>
    <row r="1116" spans="2:3">
      <c r="B1116" s="106">
        <v>1.266</v>
      </c>
      <c r="C1116" s="106">
        <v>-10.032999999999999</v>
      </c>
    </row>
    <row r="1117" spans="2:3">
      <c r="B1117" s="106">
        <v>0.68300000000000005</v>
      </c>
      <c r="C1117" s="106">
        <v>-4.5730000000000004</v>
      </c>
    </row>
    <row r="1118" spans="2:3">
      <c r="B1118" s="106">
        <v>-0.223</v>
      </c>
      <c r="C1118" s="106">
        <v>0.186</v>
      </c>
    </row>
    <row r="1119" spans="2:3">
      <c r="B1119" s="106">
        <v>-2.456</v>
      </c>
      <c r="C1119" s="106">
        <v>2.7290000000000001</v>
      </c>
    </row>
    <row r="1120" spans="2:3">
      <c r="B1120" s="106">
        <v>-0.88700000000000001</v>
      </c>
      <c r="C1120" s="106">
        <v>2.835</v>
      </c>
    </row>
    <row r="1121" spans="2:3">
      <c r="B1121" s="106">
        <v>-1.8879999999999999</v>
      </c>
      <c r="C1121" s="106">
        <v>0.20599999999999999</v>
      </c>
    </row>
    <row r="1122" spans="2:3">
      <c r="B1122" s="106">
        <v>0.374</v>
      </c>
      <c r="C1122" s="106">
        <v>4.4279999999999999</v>
      </c>
    </row>
    <row r="1123" spans="2:3">
      <c r="B1123" s="106">
        <v>0.97199999999999998</v>
      </c>
      <c r="C1123" s="106">
        <v>-2.0539999999999998</v>
      </c>
    </row>
    <row r="1124" spans="2:3">
      <c r="B1124" s="106">
        <v>0.76900000000000002</v>
      </c>
      <c r="C1124" s="106">
        <v>-0.39</v>
      </c>
    </row>
    <row r="1125" spans="2:3">
      <c r="B1125" s="106">
        <v>-6.6000000000000003E-2</v>
      </c>
      <c r="C1125" s="106">
        <v>3.573</v>
      </c>
    </row>
    <row r="1126" spans="2:3">
      <c r="B1126" s="106">
        <v>-2.177</v>
      </c>
      <c r="C1126" s="106">
        <v>3.1360000000000001</v>
      </c>
    </row>
    <row r="1127" spans="2:3">
      <c r="B1127" s="106">
        <v>-1.6819999999999999</v>
      </c>
      <c r="C1127" s="106">
        <v>-0.41599999999999998</v>
      </c>
    </row>
    <row r="1128" spans="2:3">
      <c r="B1128" s="106">
        <v>-0.33600000000000002</v>
      </c>
      <c r="C1128" s="106">
        <v>-4.3079999999999998</v>
      </c>
    </row>
    <row r="1129" spans="2:3">
      <c r="B1129" s="106">
        <v>1.772</v>
      </c>
      <c r="C1129" s="106">
        <v>-7.2649999999999997</v>
      </c>
    </row>
    <row r="1130" spans="2:3">
      <c r="B1130" s="106">
        <v>1.2789999999999999</v>
      </c>
      <c r="C1130" s="106">
        <v>0.23499999999999999</v>
      </c>
    </row>
    <row r="1131" spans="2:3">
      <c r="B1131" s="106">
        <v>0.89700000000000002</v>
      </c>
      <c r="C1131" s="106">
        <v>2.2170000000000001</v>
      </c>
    </row>
    <row r="1132" spans="2:3">
      <c r="B1132" s="106">
        <v>1.36</v>
      </c>
      <c r="C1132" s="106">
        <v>1.9450000000000001</v>
      </c>
    </row>
    <row r="1133" spans="2:3">
      <c r="B1133" s="106">
        <v>3.2429999999999999</v>
      </c>
      <c r="C1133" s="106">
        <v>0.53100000000000003</v>
      </c>
    </row>
    <row r="1134" spans="2:3">
      <c r="B1134" s="106">
        <v>3.8109999999999999</v>
      </c>
      <c r="C1134" s="106">
        <v>0.98899999999999999</v>
      </c>
    </row>
    <row r="1135" spans="2:3">
      <c r="B1135" s="106">
        <v>-1.2010000000000001</v>
      </c>
      <c r="C1135" s="106">
        <v>-0.56599999999999995</v>
      </c>
    </row>
    <row r="1136" spans="2:3">
      <c r="B1136" s="106">
        <v>-4.1859999999999999</v>
      </c>
      <c r="C1136" s="106">
        <v>0.34200000000000003</v>
      </c>
    </row>
    <row r="1137" spans="2:3">
      <c r="B1137" s="106">
        <v>-2.7080000000000002</v>
      </c>
      <c r="C1137" s="106">
        <v>2.3929999999999998</v>
      </c>
    </row>
    <row r="1138" spans="2:3">
      <c r="B1138" s="106">
        <v>-3.4319999999999999</v>
      </c>
      <c r="C1138" s="106">
        <v>-1.5029999999999999</v>
      </c>
    </row>
    <row r="1139" spans="2:3">
      <c r="B1139" s="106">
        <v>-0.58599999999999997</v>
      </c>
      <c r="C1139" s="106">
        <v>1.28</v>
      </c>
    </row>
    <row r="1140" spans="2:3">
      <c r="B1140" s="106">
        <v>0.85599999999999998</v>
      </c>
      <c r="C1140" s="106">
        <v>1.6930000000000001</v>
      </c>
    </row>
    <row r="1141" spans="2:3">
      <c r="B1141" s="106">
        <v>1.083</v>
      </c>
    </row>
    <row r="1142" spans="2:3">
      <c r="B1142" s="106">
        <v>0.60699999999999998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54"/>
  <sheetViews>
    <sheetView workbookViewId="0"/>
  </sheetViews>
  <sheetFormatPr defaultRowHeight="12.75"/>
  <cols>
    <col min="1" max="1" width="4.28515625" style="104" customWidth="1"/>
    <col min="2" max="2" width="99.7109375" style="104" customWidth="1"/>
    <col min="3" max="3" width="9.140625" style="104"/>
  </cols>
  <sheetData>
    <row r="1" spans="2:2" ht="30">
      <c r="B1" s="107" t="s">
        <v>159</v>
      </c>
    </row>
    <row r="52" spans="2:2" ht="30">
      <c r="B52" s="107" t="s">
        <v>160</v>
      </c>
    </row>
    <row r="103" spans="2:2" ht="30">
      <c r="B103" s="107" t="s">
        <v>161</v>
      </c>
    </row>
    <row r="154" spans="2:2" ht="30">
      <c r="B154" s="107" t="s">
        <v>162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</vt:lpstr>
      <vt:lpstr>Documentation</vt:lpstr>
      <vt:lpstr>Data</vt:lpstr>
      <vt:lpstr>Statistics</vt:lpstr>
      <vt:lpstr>Input_Data</vt:lpstr>
      <vt:lpstr>Periodograms</vt:lpstr>
      <vt:lpstr>SP_Index</vt:lpstr>
      <vt:lpstr>Year_SP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 Puetz</cp:lastModifiedBy>
  <dcterms:created xsi:type="dcterms:W3CDTF">2009-04-01T23:06:22Z</dcterms:created>
  <dcterms:modified xsi:type="dcterms:W3CDTF">2010-10-04T06:47:48Z</dcterms:modified>
</cp:coreProperties>
</file>